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munications\Ruth\Web\"/>
    </mc:Choice>
  </mc:AlternateContent>
  <bookViews>
    <workbookView xWindow="28680" yWindow="-120" windowWidth="29040" windowHeight="15840"/>
  </bookViews>
  <sheets>
    <sheet name="Publish" sheetId="3" r:id="rId1"/>
    <sheet name="Template" sheetId="1" state="hidden" r:id="rId2"/>
    <sheet name="Data" sheetId="2" state="hidden" r:id="rId3"/>
  </sheets>
  <definedNames>
    <definedName name="_xlnm._FilterDatabase" localSheetId="2" hidden="1">Data!$A$11:$BE$414</definedName>
    <definedName name="_xlnm._FilterDatabase" localSheetId="1" hidden="1">Template!$B$12:$U$125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3" l="1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AC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E39" i="3"/>
  <c r="D39" i="3"/>
  <c r="H51" i="2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0" i="3"/>
  <c r="E30" i="3" s="1"/>
  <c r="AD50" i="2"/>
  <c r="AD51" i="2" s="1"/>
  <c r="D29" i="3"/>
  <c r="E29" i="3" s="1"/>
  <c r="E10" i="3"/>
  <c r="Z50" i="2"/>
  <c r="Z51" i="2" s="1"/>
  <c r="AA50" i="2"/>
  <c r="AA51" i="2" s="1"/>
  <c r="AB50" i="2"/>
  <c r="AB51" i="2" s="1"/>
  <c r="AC50" i="2"/>
  <c r="AC51" i="2" s="1"/>
  <c r="AB36" i="3" l="1"/>
  <c r="AA36" i="3"/>
  <c r="Z36" i="3"/>
  <c r="Y36" i="3"/>
  <c r="X36" i="3"/>
  <c r="D48" i="3"/>
  <c r="D45" i="3" l="1"/>
  <c r="D44" i="3"/>
  <c r="E14" i="3"/>
  <c r="D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D47" i="3"/>
  <c r="D46" i="3"/>
  <c r="Y50" i="2" l="1"/>
  <c r="X50" i="2"/>
  <c r="W50" i="2"/>
  <c r="V50" i="2"/>
  <c r="F27" i="3"/>
  <c r="Y51" i="2" l="1"/>
  <c r="W36" i="3"/>
  <c r="V51" i="2"/>
  <c r="T36" i="3"/>
  <c r="W51" i="2"/>
  <c r="U36" i="3"/>
  <c r="X51" i="2"/>
  <c r="V36" i="3"/>
  <c r="AY5148" i="2"/>
  <c r="AY5147" i="2"/>
  <c r="AY5146" i="2"/>
  <c r="AY5145" i="2"/>
  <c r="AY5144" i="2"/>
  <c r="AY5143" i="2"/>
  <c r="AY5142" i="2"/>
  <c r="AY5141" i="2"/>
  <c r="AY5140" i="2"/>
  <c r="AY5139" i="2"/>
  <c r="AY5138" i="2"/>
  <c r="AY5137" i="2"/>
  <c r="AY5136" i="2"/>
  <c r="AY5135" i="2"/>
  <c r="AY5134" i="2"/>
  <c r="AY5133" i="2"/>
  <c r="AY5132" i="2"/>
  <c r="AY5131" i="2"/>
  <c r="AY5130" i="2"/>
  <c r="AY5129" i="2"/>
  <c r="AY5128" i="2"/>
  <c r="AY5127" i="2"/>
  <c r="AY5126" i="2"/>
  <c r="AY5125" i="2"/>
  <c r="AY5124" i="2"/>
  <c r="AY5123" i="2"/>
  <c r="AY5122" i="2"/>
  <c r="AY5121" i="2"/>
  <c r="AY5120" i="2"/>
  <c r="AY5119" i="2"/>
  <c r="AY5118" i="2"/>
  <c r="AY5117" i="2"/>
  <c r="AY5116" i="2"/>
  <c r="AY5115" i="2"/>
  <c r="AY5114" i="2"/>
  <c r="AY5113" i="2"/>
  <c r="AY5112" i="2"/>
  <c r="AY5111" i="2"/>
  <c r="AY5110" i="2"/>
  <c r="AY5109" i="2"/>
  <c r="AY5108" i="2"/>
  <c r="AY5107" i="2"/>
  <c r="AY5106" i="2"/>
  <c r="AY5105" i="2"/>
  <c r="AY5104" i="2"/>
  <c r="AY5103" i="2"/>
  <c r="AY5102" i="2"/>
  <c r="AY5101" i="2"/>
  <c r="AY5100" i="2"/>
  <c r="AY5099" i="2"/>
  <c r="AY5098" i="2"/>
  <c r="AY5097" i="2"/>
  <c r="AY5096" i="2"/>
  <c r="AY5095" i="2"/>
  <c r="AY5094" i="2"/>
  <c r="AY5093" i="2"/>
  <c r="AY5092" i="2"/>
  <c r="AY5091" i="2"/>
  <c r="AY5090" i="2"/>
  <c r="AY5089" i="2"/>
  <c r="AY5088" i="2"/>
  <c r="AY5087" i="2"/>
  <c r="AY5086" i="2"/>
  <c r="AY5085" i="2"/>
  <c r="AY5084" i="2"/>
  <c r="AY5083" i="2"/>
  <c r="AY5082" i="2"/>
  <c r="AY5081" i="2"/>
  <c r="AY5080" i="2"/>
  <c r="AY5079" i="2"/>
  <c r="AY5078" i="2"/>
  <c r="AY5077" i="2"/>
  <c r="AY5076" i="2"/>
  <c r="AY5075" i="2"/>
  <c r="AY5074" i="2"/>
  <c r="AY5073" i="2"/>
  <c r="AY5072" i="2"/>
  <c r="AY5071" i="2"/>
  <c r="AY5070" i="2"/>
  <c r="AY5069" i="2"/>
  <c r="AY5068" i="2"/>
  <c r="AY5067" i="2"/>
  <c r="AY5066" i="2"/>
  <c r="AY5065" i="2"/>
  <c r="AY5064" i="2"/>
  <c r="AY5063" i="2"/>
  <c r="AY5062" i="2"/>
  <c r="AY5061" i="2"/>
  <c r="AY5060" i="2"/>
  <c r="AY5059" i="2"/>
  <c r="AY5058" i="2"/>
  <c r="AY5057" i="2"/>
  <c r="AY5056" i="2"/>
  <c r="AY5055" i="2"/>
  <c r="AY5054" i="2"/>
  <c r="AY5053" i="2"/>
  <c r="AY5052" i="2"/>
  <c r="AY5051" i="2"/>
  <c r="AY5050" i="2"/>
  <c r="AY5049" i="2"/>
  <c r="AY5048" i="2"/>
  <c r="AY5047" i="2"/>
  <c r="AY5046" i="2"/>
  <c r="AY5045" i="2"/>
  <c r="AY5044" i="2"/>
  <c r="AY5043" i="2"/>
  <c r="AY5042" i="2"/>
  <c r="AY5041" i="2"/>
  <c r="AY5040" i="2"/>
  <c r="AY5039" i="2"/>
  <c r="AY5038" i="2"/>
  <c r="AY5037" i="2"/>
  <c r="AY5036" i="2"/>
  <c r="AY5035" i="2"/>
  <c r="AY5034" i="2"/>
  <c r="AY5033" i="2"/>
  <c r="AY5032" i="2"/>
  <c r="AY5031" i="2"/>
  <c r="AY5030" i="2"/>
  <c r="AY5029" i="2"/>
  <c r="AY5028" i="2"/>
  <c r="AY5027" i="2"/>
  <c r="AY5026" i="2"/>
  <c r="AY5025" i="2"/>
  <c r="AY5024" i="2"/>
  <c r="AY5023" i="2"/>
  <c r="AY5022" i="2"/>
  <c r="AY5021" i="2"/>
  <c r="AY5020" i="2"/>
  <c r="AY5019" i="2"/>
  <c r="AY5018" i="2"/>
  <c r="AY5017" i="2"/>
  <c r="AY5016" i="2"/>
  <c r="AY5015" i="2"/>
  <c r="AY5014" i="2"/>
  <c r="AY5013" i="2"/>
  <c r="AY5012" i="2"/>
  <c r="AY5011" i="2"/>
  <c r="AY5010" i="2"/>
  <c r="AY5009" i="2"/>
  <c r="AY5008" i="2"/>
  <c r="AY5007" i="2"/>
  <c r="AY5006" i="2"/>
  <c r="AY5005" i="2"/>
  <c r="AY5004" i="2"/>
  <c r="AY5003" i="2"/>
  <c r="AY5002" i="2"/>
  <c r="AY5001" i="2"/>
  <c r="AY5000" i="2"/>
  <c r="AY4999" i="2"/>
  <c r="AY4998" i="2"/>
  <c r="AY4997" i="2"/>
  <c r="AY4996" i="2"/>
  <c r="AY4995" i="2"/>
  <c r="AY4994" i="2"/>
  <c r="AY4993" i="2"/>
  <c r="AY4992" i="2"/>
  <c r="AY4991" i="2"/>
  <c r="AY4990" i="2"/>
  <c r="AY4989" i="2"/>
  <c r="AY4988" i="2"/>
  <c r="AY4987" i="2"/>
  <c r="AY4986" i="2"/>
  <c r="AY4985" i="2"/>
  <c r="AY4984" i="2"/>
  <c r="AY4983" i="2"/>
  <c r="AY4982" i="2"/>
  <c r="AY4981" i="2"/>
  <c r="AY4980" i="2"/>
  <c r="AY4979" i="2"/>
  <c r="AY4978" i="2"/>
  <c r="AY4977" i="2"/>
  <c r="AY4976" i="2"/>
  <c r="AY4975" i="2"/>
  <c r="AY4974" i="2"/>
  <c r="AY4973" i="2"/>
  <c r="AY4972" i="2"/>
  <c r="AY4971" i="2"/>
  <c r="AY4970" i="2"/>
  <c r="AY4969" i="2"/>
  <c r="AY4968" i="2"/>
  <c r="AY4967" i="2"/>
  <c r="AY4966" i="2"/>
  <c r="AY4965" i="2"/>
  <c r="AY4964" i="2"/>
  <c r="AY4963" i="2"/>
  <c r="AY4962" i="2"/>
  <c r="AY4961" i="2"/>
  <c r="AY4960" i="2"/>
  <c r="AY4959" i="2"/>
  <c r="AY4958" i="2"/>
  <c r="AY4957" i="2"/>
  <c r="AY4956" i="2"/>
  <c r="AY4955" i="2"/>
  <c r="AY4954" i="2"/>
  <c r="AY4953" i="2"/>
  <c r="AY4952" i="2"/>
  <c r="AY4951" i="2"/>
  <c r="AY4950" i="2"/>
  <c r="AY4949" i="2"/>
  <c r="AY4948" i="2"/>
  <c r="AY4947" i="2"/>
  <c r="AY4946" i="2"/>
  <c r="AY4945" i="2"/>
  <c r="AY4944" i="2"/>
  <c r="AY4943" i="2"/>
  <c r="AY4942" i="2"/>
  <c r="AY4941" i="2"/>
  <c r="AY4940" i="2"/>
  <c r="AY4939" i="2"/>
  <c r="AY4938" i="2"/>
  <c r="AY4937" i="2"/>
  <c r="AY4936" i="2"/>
  <c r="AY4012" i="2"/>
  <c r="AY1328" i="2"/>
  <c r="AY734" i="2"/>
  <c r="AA414" i="2"/>
  <c r="Z414" i="2"/>
  <c r="AA413" i="2"/>
  <c r="Z413" i="2"/>
  <c r="AA412" i="2"/>
  <c r="Z412" i="2"/>
  <c r="AA411" i="2"/>
  <c r="Z411" i="2"/>
  <c r="AA410" i="2"/>
  <c r="Z410" i="2"/>
  <c r="AA409" i="2"/>
  <c r="Z409" i="2"/>
  <c r="AA408" i="2"/>
  <c r="Z408" i="2"/>
  <c r="AA407" i="2"/>
  <c r="Z407" i="2"/>
  <c r="AA406" i="2"/>
  <c r="Z406" i="2"/>
  <c r="AA405" i="2"/>
  <c r="Z405" i="2"/>
  <c r="AA404" i="2"/>
  <c r="Z404" i="2"/>
  <c r="AA403" i="2"/>
  <c r="Z403" i="2"/>
  <c r="AA402" i="2"/>
  <c r="Z402" i="2"/>
  <c r="AA401" i="2"/>
  <c r="Z401" i="2"/>
  <c r="AA400" i="2"/>
  <c r="Z400" i="2"/>
  <c r="AA399" i="2"/>
  <c r="Z399" i="2"/>
  <c r="AA398" i="2"/>
  <c r="Z398" i="2"/>
  <c r="AA397" i="2"/>
  <c r="Z397" i="2"/>
  <c r="AA396" i="2"/>
  <c r="Z396" i="2"/>
  <c r="AA395" i="2"/>
  <c r="Z395" i="2"/>
  <c r="AA394" i="2"/>
  <c r="Z394" i="2"/>
  <c r="AA393" i="2"/>
  <c r="Z393" i="2"/>
  <c r="AA392" i="2"/>
  <c r="Z392" i="2"/>
  <c r="AA391" i="2"/>
  <c r="Z391" i="2"/>
  <c r="AA390" i="2"/>
  <c r="Z390" i="2"/>
  <c r="AA389" i="2"/>
  <c r="Z389" i="2"/>
  <c r="AA388" i="2"/>
  <c r="Z388" i="2"/>
  <c r="AA387" i="2"/>
  <c r="Z387" i="2"/>
  <c r="AA386" i="2"/>
  <c r="Z386" i="2"/>
  <c r="AA385" i="2"/>
  <c r="Z385" i="2"/>
  <c r="AA384" i="2"/>
  <c r="Z384" i="2"/>
  <c r="AA383" i="2"/>
  <c r="Z383" i="2"/>
  <c r="AA382" i="2"/>
  <c r="Z382" i="2"/>
  <c r="AA381" i="2"/>
  <c r="Z381" i="2"/>
  <c r="AA380" i="2"/>
  <c r="Z380" i="2"/>
  <c r="AA379" i="2"/>
  <c r="Z379" i="2"/>
  <c r="AA378" i="2"/>
  <c r="Z378" i="2"/>
  <c r="AA377" i="2"/>
  <c r="Z377" i="2"/>
  <c r="AA376" i="2"/>
  <c r="Z376" i="2"/>
  <c r="AA375" i="2"/>
  <c r="Z375" i="2"/>
  <c r="AA374" i="2"/>
  <c r="Z374" i="2"/>
  <c r="AA373" i="2"/>
  <c r="Z373" i="2"/>
  <c r="AA372" i="2"/>
  <c r="Z372" i="2"/>
  <c r="AA371" i="2"/>
  <c r="Z371" i="2"/>
  <c r="AA370" i="2"/>
  <c r="Z370" i="2"/>
  <c r="AA369" i="2"/>
  <c r="Z369" i="2"/>
  <c r="AA368" i="2"/>
  <c r="Z368" i="2"/>
  <c r="AA367" i="2"/>
  <c r="Z367" i="2"/>
  <c r="AA366" i="2"/>
  <c r="Z366" i="2"/>
  <c r="AA365" i="2"/>
  <c r="Z365" i="2"/>
  <c r="AA364" i="2"/>
  <c r="Z364" i="2"/>
  <c r="AA363" i="2"/>
  <c r="Z363" i="2"/>
  <c r="AA362" i="2"/>
  <c r="Z362" i="2"/>
  <c r="AA361" i="2"/>
  <c r="Z361" i="2"/>
  <c r="AA360" i="2"/>
  <c r="Z360" i="2"/>
  <c r="AA359" i="2"/>
  <c r="Z359" i="2"/>
  <c r="AA358" i="2"/>
  <c r="Z358" i="2"/>
  <c r="AA357" i="2"/>
  <c r="Z357" i="2"/>
  <c r="AA356" i="2"/>
  <c r="Z356" i="2"/>
  <c r="AA355" i="2"/>
  <c r="Z355" i="2"/>
  <c r="AA354" i="2"/>
  <c r="Z354" i="2"/>
  <c r="AA353" i="2"/>
  <c r="Z353" i="2"/>
  <c r="AA352" i="2"/>
  <c r="Z352" i="2"/>
  <c r="AA351" i="2"/>
  <c r="Z351" i="2"/>
  <c r="AA350" i="2"/>
  <c r="Z350" i="2"/>
  <c r="AA349" i="2"/>
  <c r="Z349" i="2"/>
  <c r="AA348" i="2"/>
  <c r="Z348" i="2"/>
  <c r="AA347" i="2"/>
  <c r="Z347" i="2"/>
  <c r="AA346" i="2"/>
  <c r="Z346" i="2"/>
  <c r="AA345" i="2"/>
  <c r="Z345" i="2"/>
  <c r="AA344" i="2"/>
  <c r="Z344" i="2"/>
  <c r="AA343" i="2"/>
  <c r="Z343" i="2"/>
  <c r="AA342" i="2"/>
  <c r="Z342" i="2"/>
  <c r="AA341" i="2"/>
  <c r="Z341" i="2"/>
  <c r="AA340" i="2"/>
  <c r="Z340" i="2"/>
  <c r="AA339" i="2"/>
  <c r="Z339" i="2"/>
  <c r="AA338" i="2"/>
  <c r="Z338" i="2"/>
  <c r="AA337" i="2"/>
  <c r="Z337" i="2"/>
  <c r="AA336" i="2"/>
  <c r="Z336" i="2"/>
  <c r="AA335" i="2"/>
  <c r="Z335" i="2"/>
  <c r="AA334" i="2"/>
  <c r="Z334" i="2"/>
  <c r="AA333" i="2"/>
  <c r="Z333" i="2"/>
  <c r="AA332" i="2"/>
  <c r="Z332" i="2"/>
  <c r="AA331" i="2"/>
  <c r="Z331" i="2"/>
  <c r="AA330" i="2"/>
  <c r="Z330" i="2"/>
  <c r="AA329" i="2"/>
  <c r="Z329" i="2"/>
  <c r="AA328" i="2"/>
  <c r="Z328" i="2"/>
  <c r="AA327" i="2"/>
  <c r="Z327" i="2"/>
  <c r="AA326" i="2"/>
  <c r="Z326" i="2"/>
  <c r="AA325" i="2"/>
  <c r="Z325" i="2"/>
  <c r="AA324" i="2"/>
  <c r="Z324" i="2"/>
  <c r="AA323" i="2"/>
  <c r="Z323" i="2"/>
  <c r="AA322" i="2"/>
  <c r="Z322" i="2"/>
  <c r="AA321" i="2"/>
  <c r="Z321" i="2"/>
  <c r="AA320" i="2"/>
  <c r="Z320" i="2"/>
  <c r="AA319" i="2"/>
  <c r="Z319" i="2"/>
  <c r="AA318" i="2"/>
  <c r="Z318" i="2"/>
  <c r="AA317" i="2"/>
  <c r="Z317" i="2"/>
  <c r="AA316" i="2"/>
  <c r="Z316" i="2"/>
  <c r="AA315" i="2"/>
  <c r="Z315" i="2"/>
  <c r="AA314" i="2"/>
  <c r="Z314" i="2"/>
  <c r="AA313" i="2"/>
  <c r="Z313" i="2"/>
  <c r="AA312" i="2"/>
  <c r="Z312" i="2"/>
  <c r="AA311" i="2"/>
  <c r="Z311" i="2"/>
  <c r="AA310" i="2"/>
  <c r="Z310" i="2"/>
  <c r="AA309" i="2"/>
  <c r="Z309" i="2"/>
  <c r="AA308" i="2"/>
  <c r="Z308" i="2"/>
  <c r="AA307" i="2"/>
  <c r="Z307" i="2"/>
  <c r="AA306" i="2"/>
  <c r="Z306" i="2"/>
  <c r="AA305" i="2"/>
  <c r="Z305" i="2"/>
  <c r="AA304" i="2"/>
  <c r="Z304" i="2"/>
  <c r="AA303" i="2"/>
  <c r="Z303" i="2"/>
  <c r="AA302" i="2"/>
  <c r="Z302" i="2"/>
  <c r="AA301" i="2"/>
  <c r="Z301" i="2"/>
  <c r="AA300" i="2"/>
  <c r="Z300" i="2"/>
  <c r="AA299" i="2"/>
  <c r="Z299" i="2"/>
  <c r="AA298" i="2"/>
  <c r="Z298" i="2"/>
  <c r="AA297" i="2"/>
  <c r="Z297" i="2"/>
  <c r="AA296" i="2"/>
  <c r="Z296" i="2"/>
  <c r="AA295" i="2"/>
  <c r="Z295" i="2"/>
  <c r="AA294" i="2"/>
  <c r="Z294" i="2"/>
  <c r="AA293" i="2"/>
  <c r="Z293" i="2"/>
  <c r="AA292" i="2"/>
  <c r="Z292" i="2"/>
  <c r="AA291" i="2"/>
  <c r="Z291" i="2"/>
  <c r="AA290" i="2"/>
  <c r="Z290" i="2"/>
  <c r="AA289" i="2"/>
  <c r="Z289" i="2"/>
  <c r="AA288" i="2"/>
  <c r="Z288" i="2"/>
  <c r="AA287" i="2"/>
  <c r="Z287" i="2"/>
  <c r="AA286" i="2"/>
  <c r="Z286" i="2"/>
  <c r="AA285" i="2"/>
  <c r="Z285" i="2"/>
  <c r="AA284" i="2"/>
  <c r="Z284" i="2"/>
  <c r="AA283" i="2"/>
  <c r="Z283" i="2"/>
  <c r="AA282" i="2"/>
  <c r="Z282" i="2"/>
  <c r="AA281" i="2"/>
  <c r="Z281" i="2"/>
  <c r="AA280" i="2"/>
  <c r="Z280" i="2"/>
  <c r="AA279" i="2"/>
  <c r="Z279" i="2"/>
  <c r="AA278" i="2"/>
  <c r="Z278" i="2"/>
  <c r="AA277" i="2"/>
  <c r="Z277" i="2"/>
  <c r="AA276" i="2"/>
  <c r="Z276" i="2"/>
  <c r="AA275" i="2"/>
  <c r="Z275" i="2"/>
  <c r="AA274" i="2"/>
  <c r="Z274" i="2"/>
  <c r="AA273" i="2"/>
  <c r="Z273" i="2"/>
  <c r="AA272" i="2"/>
  <c r="Z272" i="2"/>
  <c r="AA271" i="2"/>
  <c r="Z271" i="2"/>
  <c r="AA270" i="2"/>
  <c r="Z270" i="2"/>
  <c r="AA269" i="2"/>
  <c r="Z269" i="2"/>
  <c r="AA268" i="2"/>
  <c r="Z268" i="2"/>
  <c r="AA267" i="2"/>
  <c r="Z267" i="2"/>
  <c r="AA266" i="2"/>
  <c r="Z266" i="2"/>
  <c r="AA265" i="2"/>
  <c r="Z265" i="2"/>
  <c r="AA264" i="2"/>
  <c r="Z264" i="2"/>
  <c r="AA263" i="2"/>
  <c r="Z263" i="2"/>
  <c r="AA262" i="2"/>
  <c r="Z262" i="2"/>
  <c r="AA261" i="2"/>
  <c r="Z261" i="2"/>
  <c r="AA260" i="2"/>
  <c r="Z260" i="2"/>
  <c r="AA259" i="2"/>
  <c r="Z259" i="2"/>
  <c r="AA258" i="2"/>
  <c r="Z258" i="2"/>
  <c r="AA257" i="2"/>
  <c r="Z257" i="2"/>
  <c r="AA256" i="2"/>
  <c r="Z256" i="2"/>
  <c r="AA255" i="2"/>
  <c r="Z255" i="2"/>
  <c r="AA254" i="2"/>
  <c r="Z254" i="2"/>
  <c r="AA253" i="2"/>
  <c r="Z253" i="2"/>
  <c r="AA252" i="2"/>
  <c r="Z252" i="2"/>
  <c r="AA251" i="2"/>
  <c r="Z251" i="2"/>
  <c r="AA250" i="2"/>
  <c r="Z250" i="2"/>
  <c r="AA249" i="2"/>
  <c r="Z249" i="2"/>
  <c r="AA248" i="2"/>
  <c r="Z248" i="2"/>
  <c r="AA247" i="2"/>
  <c r="Z247" i="2"/>
  <c r="AA246" i="2"/>
  <c r="Z246" i="2"/>
  <c r="AA245" i="2"/>
  <c r="Z245" i="2"/>
  <c r="AA244" i="2"/>
  <c r="Z244" i="2"/>
  <c r="AA243" i="2"/>
  <c r="Z243" i="2"/>
  <c r="AA242" i="2"/>
  <c r="Z242" i="2"/>
  <c r="AA241" i="2"/>
  <c r="Z241" i="2"/>
  <c r="AA240" i="2"/>
  <c r="Z240" i="2"/>
  <c r="AA239" i="2"/>
  <c r="Z239" i="2"/>
  <c r="AA238" i="2"/>
  <c r="Z238" i="2"/>
  <c r="AA237" i="2"/>
  <c r="Z237" i="2"/>
  <c r="AA236" i="2"/>
  <c r="Z236" i="2"/>
  <c r="AA235" i="2"/>
  <c r="Z235" i="2"/>
  <c r="AA234" i="2"/>
  <c r="Z234" i="2"/>
  <c r="AA233" i="2"/>
  <c r="Z233" i="2"/>
  <c r="AA232" i="2"/>
  <c r="Z232" i="2"/>
  <c r="AA231" i="2"/>
  <c r="Z231" i="2"/>
  <c r="AA230" i="2"/>
  <c r="Z230" i="2"/>
  <c r="AA229" i="2"/>
  <c r="Z229" i="2"/>
  <c r="AA228" i="2"/>
  <c r="Z228" i="2"/>
  <c r="AA227" i="2"/>
  <c r="Z227" i="2"/>
  <c r="AA226" i="2"/>
  <c r="Z226" i="2"/>
  <c r="AA225" i="2"/>
  <c r="Z225" i="2"/>
  <c r="AA224" i="2"/>
  <c r="Z224" i="2"/>
  <c r="AA223" i="2"/>
  <c r="Z223" i="2"/>
  <c r="AA222" i="2"/>
  <c r="Z222" i="2"/>
  <c r="AA221" i="2"/>
  <c r="Z221" i="2"/>
  <c r="AA220" i="2"/>
  <c r="Z220" i="2"/>
  <c r="AA219" i="2"/>
  <c r="Z219" i="2"/>
  <c r="AA218" i="2"/>
  <c r="Z218" i="2"/>
  <c r="AA217" i="2"/>
  <c r="Z217" i="2"/>
  <c r="AA216" i="2"/>
  <c r="Z216" i="2"/>
  <c r="AA215" i="2"/>
  <c r="Z215" i="2"/>
  <c r="AA214" i="2"/>
  <c r="Z214" i="2"/>
  <c r="AA213" i="2"/>
  <c r="Z213" i="2"/>
  <c r="AA212" i="2"/>
  <c r="Z212" i="2"/>
  <c r="AA211" i="2"/>
  <c r="Z211" i="2"/>
  <c r="AA210" i="2"/>
  <c r="Z210" i="2"/>
  <c r="AA209" i="2"/>
  <c r="Z209" i="2"/>
  <c r="A209" i="2"/>
  <c r="AA208" i="2"/>
  <c r="Z208" i="2"/>
  <c r="A208" i="2"/>
  <c r="AA207" i="2"/>
  <c r="Z207" i="2"/>
  <c r="A207" i="2"/>
  <c r="AA206" i="2"/>
  <c r="Z206" i="2"/>
  <c r="A206" i="2"/>
  <c r="AA205" i="2"/>
  <c r="Z205" i="2"/>
  <c r="A205" i="2"/>
  <c r="AA204" i="2"/>
  <c r="Z204" i="2"/>
  <c r="A204" i="2"/>
  <c r="AA203" i="2"/>
  <c r="Z203" i="2"/>
  <c r="A203" i="2"/>
  <c r="AA202" i="2"/>
  <c r="Z202" i="2"/>
  <c r="A202" i="2"/>
  <c r="AA201" i="2"/>
  <c r="Z201" i="2"/>
  <c r="A201" i="2"/>
  <c r="AA200" i="2"/>
  <c r="Z200" i="2"/>
  <c r="A200" i="2"/>
  <c r="AA199" i="2"/>
  <c r="Z199" i="2"/>
  <c r="A199" i="2"/>
  <c r="AA198" i="2"/>
  <c r="Z198" i="2"/>
  <c r="A198" i="2"/>
  <c r="AA197" i="2"/>
  <c r="Z197" i="2"/>
  <c r="A197" i="2"/>
  <c r="AA196" i="2"/>
  <c r="Z196" i="2"/>
  <c r="A196" i="2"/>
  <c r="AA195" i="2"/>
  <c r="Z195" i="2"/>
  <c r="A195" i="2"/>
  <c r="AA194" i="2"/>
  <c r="Z194" i="2"/>
  <c r="A194" i="2"/>
  <c r="AA193" i="2"/>
  <c r="Z193" i="2"/>
  <c r="A193" i="2"/>
  <c r="AA192" i="2"/>
  <c r="Z192" i="2"/>
  <c r="A192" i="2"/>
  <c r="AA191" i="2"/>
  <c r="Z191" i="2"/>
  <c r="A191" i="2"/>
  <c r="AA190" i="2"/>
  <c r="Z190" i="2"/>
  <c r="A190" i="2"/>
  <c r="AA189" i="2"/>
  <c r="Z189" i="2"/>
  <c r="A189" i="2"/>
  <c r="AA188" i="2"/>
  <c r="Z188" i="2"/>
  <c r="A188" i="2"/>
  <c r="AA187" i="2"/>
  <c r="Z187" i="2"/>
  <c r="A187" i="2"/>
  <c r="AA186" i="2"/>
  <c r="Z186" i="2"/>
  <c r="A186" i="2"/>
  <c r="AA185" i="2"/>
  <c r="Z185" i="2"/>
  <c r="A185" i="2"/>
  <c r="AA184" i="2"/>
  <c r="Z184" i="2"/>
  <c r="A184" i="2"/>
  <c r="AA183" i="2"/>
  <c r="Z183" i="2"/>
  <c r="A183" i="2"/>
  <c r="AA182" i="2"/>
  <c r="Z182" i="2"/>
  <c r="A182" i="2"/>
  <c r="AA181" i="2"/>
  <c r="Z181" i="2"/>
  <c r="A181" i="2"/>
  <c r="AA180" i="2"/>
  <c r="Z180" i="2"/>
  <c r="A180" i="2"/>
  <c r="AA179" i="2"/>
  <c r="Z179" i="2"/>
  <c r="A179" i="2"/>
  <c r="AA178" i="2"/>
  <c r="Z178" i="2"/>
  <c r="A178" i="2"/>
  <c r="AA177" i="2"/>
  <c r="Z177" i="2"/>
  <c r="A177" i="2"/>
  <c r="AA176" i="2"/>
  <c r="Z176" i="2"/>
  <c r="A176" i="2"/>
  <c r="AA175" i="2"/>
  <c r="Z175" i="2"/>
  <c r="A175" i="2"/>
  <c r="AA174" i="2"/>
  <c r="Z174" i="2"/>
  <c r="A174" i="2"/>
  <c r="AA173" i="2"/>
  <c r="Z173" i="2"/>
  <c r="A173" i="2"/>
  <c r="AA172" i="2"/>
  <c r="Z172" i="2"/>
  <c r="A172" i="2"/>
  <c r="AA171" i="2"/>
  <c r="Z171" i="2"/>
  <c r="A171" i="2"/>
  <c r="AA170" i="2"/>
  <c r="Z170" i="2"/>
  <c r="A170" i="2"/>
  <c r="AA169" i="2"/>
  <c r="Z169" i="2"/>
  <c r="A169" i="2"/>
  <c r="AA168" i="2"/>
  <c r="Z168" i="2"/>
  <c r="A168" i="2"/>
  <c r="AA167" i="2"/>
  <c r="Z167" i="2"/>
  <c r="A167" i="2"/>
  <c r="AA166" i="2"/>
  <c r="Z166" i="2"/>
  <c r="A166" i="2"/>
  <c r="AA165" i="2"/>
  <c r="Z165" i="2"/>
  <c r="A165" i="2"/>
  <c r="AA164" i="2"/>
  <c r="Z164" i="2"/>
  <c r="A164" i="2"/>
  <c r="AA163" i="2"/>
  <c r="Z163" i="2"/>
  <c r="A163" i="2"/>
  <c r="AA162" i="2"/>
  <c r="Z162" i="2"/>
  <c r="A162" i="2"/>
  <c r="AA161" i="2"/>
  <c r="Z161" i="2"/>
  <c r="A161" i="2"/>
  <c r="AA160" i="2"/>
  <c r="Z160" i="2"/>
  <c r="A160" i="2"/>
  <c r="AA159" i="2"/>
  <c r="Z159" i="2"/>
  <c r="A159" i="2"/>
  <c r="AA158" i="2"/>
  <c r="Z158" i="2"/>
  <c r="A158" i="2"/>
  <c r="AA157" i="2"/>
  <c r="Z157" i="2"/>
  <c r="A157" i="2"/>
  <c r="AA156" i="2"/>
  <c r="Z156" i="2"/>
  <c r="A156" i="2"/>
  <c r="AA155" i="2"/>
  <c r="Z155" i="2"/>
  <c r="A155" i="2"/>
  <c r="AA154" i="2"/>
  <c r="Z154" i="2"/>
  <c r="A154" i="2"/>
  <c r="AA153" i="2"/>
  <c r="Z153" i="2"/>
  <c r="A153" i="2"/>
  <c r="AA152" i="2"/>
  <c r="Z152" i="2"/>
  <c r="A152" i="2"/>
  <c r="AA151" i="2"/>
  <c r="Z151" i="2"/>
  <c r="A151" i="2"/>
  <c r="AA150" i="2"/>
  <c r="Z150" i="2"/>
  <c r="A150" i="2"/>
  <c r="AA149" i="2"/>
  <c r="Z149" i="2"/>
  <c r="A149" i="2"/>
  <c r="AA148" i="2"/>
  <c r="Z148" i="2"/>
  <c r="A148" i="2"/>
  <c r="AA147" i="2"/>
  <c r="Z147" i="2"/>
  <c r="A147" i="2"/>
  <c r="AA146" i="2"/>
  <c r="Z146" i="2"/>
  <c r="A146" i="2"/>
  <c r="AA145" i="2"/>
  <c r="Z145" i="2"/>
  <c r="A145" i="2"/>
  <c r="AA144" i="2"/>
  <c r="Z144" i="2"/>
  <c r="A144" i="2"/>
  <c r="AA143" i="2"/>
  <c r="Z143" i="2"/>
  <c r="A143" i="2"/>
  <c r="AA142" i="2"/>
  <c r="Z142" i="2"/>
  <c r="A142" i="2"/>
  <c r="AA141" i="2"/>
  <c r="Z141" i="2"/>
  <c r="A141" i="2"/>
  <c r="AA140" i="2"/>
  <c r="Z140" i="2"/>
  <c r="A140" i="2"/>
  <c r="AA139" i="2"/>
  <c r="Z139" i="2"/>
  <c r="A139" i="2"/>
  <c r="AA138" i="2"/>
  <c r="Z138" i="2"/>
  <c r="A138" i="2"/>
  <c r="AA137" i="2"/>
  <c r="Z137" i="2"/>
  <c r="A137" i="2"/>
  <c r="AA136" i="2"/>
  <c r="Z136" i="2"/>
  <c r="A136" i="2"/>
  <c r="AA135" i="2"/>
  <c r="Z135" i="2"/>
  <c r="A135" i="2"/>
  <c r="AA134" i="2"/>
  <c r="Z134" i="2"/>
  <c r="A134" i="2"/>
  <c r="AA133" i="2"/>
  <c r="Z133" i="2"/>
  <c r="A133" i="2"/>
  <c r="AA132" i="2"/>
  <c r="Z132" i="2"/>
  <c r="A132" i="2"/>
  <c r="AA131" i="2"/>
  <c r="Z131" i="2"/>
  <c r="A131" i="2"/>
  <c r="AA130" i="2"/>
  <c r="Z130" i="2"/>
  <c r="A130" i="2"/>
  <c r="AA129" i="2"/>
  <c r="Z129" i="2"/>
  <c r="A129" i="2"/>
  <c r="AA128" i="2"/>
  <c r="Z128" i="2"/>
  <c r="A128" i="2"/>
  <c r="AA127" i="2"/>
  <c r="Z127" i="2"/>
  <c r="A127" i="2"/>
  <c r="AA126" i="2"/>
  <c r="Z126" i="2"/>
  <c r="A126" i="2"/>
  <c r="AA125" i="2"/>
  <c r="Z125" i="2"/>
  <c r="A125" i="2"/>
  <c r="AA124" i="2"/>
  <c r="Z124" i="2"/>
  <c r="A124" i="2"/>
  <c r="AA123" i="2"/>
  <c r="Z123" i="2"/>
  <c r="A123" i="2"/>
  <c r="AA122" i="2"/>
  <c r="Z122" i="2"/>
  <c r="A122" i="2"/>
  <c r="AA121" i="2"/>
  <c r="Z121" i="2"/>
  <c r="A121" i="2"/>
  <c r="AA120" i="2"/>
  <c r="Z120" i="2"/>
  <c r="A120" i="2"/>
  <c r="AA119" i="2"/>
  <c r="Z119" i="2"/>
  <c r="A119" i="2"/>
  <c r="AA118" i="2"/>
  <c r="Z118" i="2"/>
  <c r="A118" i="2"/>
  <c r="AA117" i="2"/>
  <c r="Z117" i="2"/>
  <c r="A117" i="2"/>
  <c r="AA116" i="2"/>
  <c r="Z116" i="2"/>
  <c r="A116" i="2"/>
  <c r="AA115" i="2"/>
  <c r="Z115" i="2"/>
  <c r="A115" i="2"/>
  <c r="AA114" i="2"/>
  <c r="Z114" i="2"/>
  <c r="A114" i="2"/>
  <c r="AA113" i="2"/>
  <c r="Z113" i="2"/>
  <c r="A113" i="2"/>
  <c r="AA112" i="2"/>
  <c r="Z112" i="2"/>
  <c r="A112" i="2"/>
  <c r="AA111" i="2"/>
  <c r="Z111" i="2"/>
  <c r="A111" i="2"/>
  <c r="AA110" i="2"/>
  <c r="Z110" i="2"/>
  <c r="A110" i="2"/>
  <c r="AA109" i="2"/>
  <c r="Z109" i="2"/>
  <c r="A109" i="2"/>
  <c r="AA108" i="2"/>
  <c r="Z108" i="2"/>
  <c r="A108" i="2"/>
  <c r="AA107" i="2"/>
  <c r="Z107" i="2"/>
  <c r="A107" i="2"/>
  <c r="AA106" i="2"/>
  <c r="Z106" i="2"/>
  <c r="A106" i="2"/>
  <c r="AA105" i="2"/>
  <c r="Z105" i="2"/>
  <c r="A105" i="2"/>
  <c r="AA104" i="2"/>
  <c r="Z104" i="2"/>
  <c r="A104" i="2"/>
  <c r="AA103" i="2"/>
  <c r="Z103" i="2"/>
  <c r="A103" i="2"/>
  <c r="AA102" i="2"/>
  <c r="Z102" i="2"/>
  <c r="A102" i="2"/>
  <c r="AA101" i="2"/>
  <c r="Z101" i="2"/>
  <c r="A101" i="2"/>
  <c r="AA100" i="2"/>
  <c r="Z100" i="2"/>
  <c r="A100" i="2"/>
  <c r="AA99" i="2"/>
  <c r="Z99" i="2"/>
  <c r="A99" i="2"/>
  <c r="AA98" i="2"/>
  <c r="Z98" i="2"/>
  <c r="A98" i="2"/>
  <c r="AA97" i="2"/>
  <c r="Z97" i="2"/>
  <c r="A97" i="2"/>
  <c r="AA96" i="2"/>
  <c r="Z96" i="2"/>
  <c r="A96" i="2"/>
  <c r="AA95" i="2"/>
  <c r="Z95" i="2"/>
  <c r="A95" i="2"/>
  <c r="AA94" i="2"/>
  <c r="Z94" i="2"/>
  <c r="A94" i="2"/>
  <c r="AA93" i="2"/>
  <c r="Z93" i="2"/>
  <c r="A93" i="2"/>
  <c r="AA92" i="2"/>
  <c r="Z92" i="2"/>
  <c r="A92" i="2"/>
  <c r="AA91" i="2"/>
  <c r="Z91" i="2"/>
  <c r="A91" i="2"/>
  <c r="AA90" i="2"/>
  <c r="Z90" i="2"/>
  <c r="A90" i="2"/>
  <c r="AA89" i="2"/>
  <c r="Z89" i="2"/>
  <c r="A89" i="2"/>
  <c r="AA88" i="2"/>
  <c r="Z88" i="2"/>
  <c r="A88" i="2"/>
  <c r="AA87" i="2"/>
  <c r="Z87" i="2"/>
  <c r="A87" i="2"/>
  <c r="AA86" i="2"/>
  <c r="Z86" i="2"/>
  <c r="A86" i="2"/>
  <c r="AA85" i="2"/>
  <c r="Z85" i="2"/>
  <c r="A85" i="2"/>
  <c r="AA84" i="2"/>
  <c r="Z84" i="2"/>
  <c r="A84" i="2"/>
  <c r="AA83" i="2"/>
  <c r="Z83" i="2"/>
  <c r="A83" i="2"/>
  <c r="AA82" i="2"/>
  <c r="Z82" i="2"/>
  <c r="A82" i="2"/>
  <c r="AA81" i="2"/>
  <c r="Z81" i="2"/>
  <c r="A81" i="2"/>
  <c r="AA80" i="2"/>
  <c r="Z80" i="2"/>
  <c r="A80" i="2"/>
  <c r="AA79" i="2"/>
  <c r="Z79" i="2"/>
  <c r="A79" i="2"/>
  <c r="AA78" i="2"/>
  <c r="Z78" i="2"/>
  <c r="A78" i="2"/>
  <c r="AA77" i="2"/>
  <c r="Z77" i="2"/>
  <c r="A77" i="2"/>
  <c r="AA76" i="2"/>
  <c r="Z76" i="2"/>
  <c r="A76" i="2"/>
  <c r="AA75" i="2"/>
  <c r="Z75" i="2"/>
  <c r="A75" i="2"/>
  <c r="AA74" i="2"/>
  <c r="Z74" i="2"/>
  <c r="A74" i="2"/>
  <c r="AA73" i="2"/>
  <c r="Z73" i="2"/>
  <c r="A73" i="2"/>
  <c r="AA72" i="2"/>
  <c r="Z72" i="2"/>
  <c r="A72" i="2"/>
  <c r="AA71" i="2"/>
  <c r="Z71" i="2"/>
  <c r="A71" i="2"/>
  <c r="AA70" i="2"/>
  <c r="Z70" i="2"/>
  <c r="A70" i="2"/>
  <c r="AA69" i="2"/>
  <c r="Z69" i="2"/>
  <c r="A69" i="2"/>
  <c r="AA68" i="2"/>
  <c r="Z68" i="2"/>
  <c r="A68" i="2"/>
  <c r="AA67" i="2"/>
  <c r="Z67" i="2"/>
  <c r="A67" i="2"/>
  <c r="AA66" i="2"/>
  <c r="Z66" i="2"/>
  <c r="A66" i="2"/>
  <c r="AA65" i="2"/>
  <c r="Z65" i="2"/>
  <c r="A65" i="2"/>
  <c r="AA64" i="2"/>
  <c r="Z64" i="2"/>
  <c r="A64" i="2"/>
  <c r="AA63" i="2"/>
  <c r="Z63" i="2"/>
  <c r="A63" i="2"/>
  <c r="AA62" i="2"/>
  <c r="Z62" i="2"/>
  <c r="A62" i="2"/>
  <c r="AA61" i="2"/>
  <c r="Z61" i="2"/>
  <c r="A61" i="2"/>
  <c r="AA60" i="2"/>
  <c r="Z60" i="2"/>
  <c r="A60" i="2"/>
  <c r="AA59" i="2"/>
  <c r="Z59" i="2"/>
  <c r="A59" i="2"/>
  <c r="AA58" i="2"/>
  <c r="Z58" i="2"/>
  <c r="A58" i="2"/>
  <c r="AA57" i="2"/>
  <c r="Z57" i="2"/>
  <c r="A57" i="2"/>
  <c r="AA56" i="2"/>
  <c r="Z56" i="2"/>
  <c r="A56" i="2"/>
  <c r="AA55" i="2"/>
  <c r="Z55" i="2"/>
  <c r="A55" i="2"/>
  <c r="AA54" i="2"/>
  <c r="Z54" i="2"/>
  <c r="A54" i="2"/>
  <c r="A53" i="2"/>
  <c r="A52" i="2"/>
  <c r="A49" i="2"/>
  <c r="A47" i="2"/>
  <c r="A46" i="2"/>
  <c r="P47" i="1"/>
  <c r="P46" i="1"/>
  <c r="A44" i="2"/>
  <c r="Q82" i="1"/>
  <c r="P82" i="1"/>
  <c r="A43" i="2"/>
  <c r="Q81" i="1"/>
  <c r="A42" i="2"/>
  <c r="A41" i="2"/>
  <c r="A40" i="2"/>
  <c r="O40" i="1"/>
  <c r="A39" i="2"/>
  <c r="O77" i="1"/>
  <c r="A38" i="2"/>
  <c r="A37" i="2"/>
  <c r="A36" i="2"/>
  <c r="A35" i="2"/>
  <c r="Q73" i="1"/>
  <c r="A34" i="2"/>
  <c r="A33" i="2"/>
  <c r="A32" i="2"/>
  <c r="O32" i="1"/>
  <c r="A31" i="2"/>
  <c r="O69" i="1"/>
  <c r="A30" i="2"/>
  <c r="A29" i="2"/>
  <c r="A28" i="2"/>
  <c r="A27" i="2"/>
  <c r="Q100" i="1"/>
  <c r="A26" i="2"/>
  <c r="A25" i="2"/>
  <c r="A24" i="2"/>
  <c r="A23" i="2"/>
  <c r="O61" i="1"/>
  <c r="A22" i="2"/>
  <c r="A21" i="2"/>
  <c r="A20" i="2"/>
  <c r="Q58" i="1"/>
  <c r="P58" i="1"/>
  <c r="A19" i="2"/>
  <c r="A18" i="2"/>
  <c r="A17" i="2"/>
  <c r="A16" i="2"/>
  <c r="O54" i="1"/>
  <c r="A15" i="2"/>
  <c r="A14" i="2"/>
  <c r="A13" i="2"/>
  <c r="A12" i="2"/>
  <c r="G8" i="2"/>
  <c r="F8" i="2"/>
  <c r="A8" i="2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M54" i="1"/>
  <c r="L54" i="1"/>
  <c r="K54" i="1"/>
  <c r="J54" i="1"/>
  <c r="I54" i="1"/>
  <c r="H54" i="1"/>
  <c r="G54" i="1"/>
  <c r="F54" i="1"/>
  <c r="E54" i="1"/>
  <c r="D54" i="1"/>
  <c r="C54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Q32" i="1"/>
  <c r="P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1" i="1"/>
  <c r="B5" i="3" s="1"/>
  <c r="J7" i="1"/>
  <c r="E50" i="3"/>
  <c r="D50" i="3"/>
  <c r="E49" i="3"/>
  <c r="D49" i="3"/>
  <c r="E43" i="3"/>
  <c r="D43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E42" i="3"/>
  <c r="D42" i="3"/>
  <c r="E41" i="3"/>
  <c r="D41" i="3"/>
  <c r="E40" i="3"/>
  <c r="D40" i="3"/>
  <c r="E38" i="3"/>
  <c r="D38" i="3"/>
  <c r="E37" i="3"/>
  <c r="D37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E27" i="3"/>
  <c r="D27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D10" i="3"/>
  <c r="AA52" i="2" l="1"/>
  <c r="AA53" i="2" s="1"/>
  <c r="AB52" i="2"/>
  <c r="AB53" i="2" s="1"/>
  <c r="AC52" i="2"/>
  <c r="AC53" i="2" s="1"/>
  <c r="Z52" i="2"/>
  <c r="Z53" i="2" s="1"/>
  <c r="I52" i="2"/>
  <c r="I53" i="2" s="1"/>
  <c r="Q52" i="2"/>
  <c r="Q53" i="2" s="1"/>
  <c r="Y52" i="2"/>
  <c r="Y53" i="2" s="1"/>
  <c r="R52" i="2"/>
  <c r="R53" i="2" s="1"/>
  <c r="K52" i="2"/>
  <c r="K53" i="2" s="1"/>
  <c r="S52" i="2"/>
  <c r="S53" i="2" s="1"/>
  <c r="J52" i="2"/>
  <c r="J53" i="2" s="1"/>
  <c r="M52" i="2"/>
  <c r="M53" i="2" s="1"/>
  <c r="U52" i="2"/>
  <c r="U53" i="2" s="1"/>
  <c r="N52" i="2"/>
  <c r="N53" i="2" s="1"/>
  <c r="V52" i="2"/>
  <c r="V53" i="2" s="1"/>
  <c r="O52" i="2"/>
  <c r="O53" i="2" s="1"/>
  <c r="W52" i="2"/>
  <c r="W53" i="2" s="1"/>
  <c r="P52" i="2"/>
  <c r="P53" i="2" s="1"/>
  <c r="X52" i="2"/>
  <c r="X53" i="2" s="1"/>
  <c r="L52" i="2"/>
  <c r="L53" i="2" s="1"/>
  <c r="T52" i="2"/>
  <c r="T53" i="2" s="1"/>
  <c r="H52" i="2"/>
  <c r="H53" i="2" s="1"/>
  <c r="AC14" i="3"/>
  <c r="AB14" i="3"/>
  <c r="AD52" i="2" s="1"/>
  <c r="AD53" i="2" s="1"/>
  <c r="C207" i="2"/>
  <c r="C174" i="2"/>
  <c r="C178" i="2"/>
  <c r="C182" i="2"/>
  <c r="C186" i="2"/>
  <c r="C190" i="2"/>
  <c r="C194" i="2"/>
  <c r="C198" i="2"/>
  <c r="C202" i="2"/>
  <c r="C206" i="2"/>
  <c r="C177" i="2"/>
  <c r="C181" i="2"/>
  <c r="C185" i="2"/>
  <c r="C189" i="2"/>
  <c r="C193" i="2"/>
  <c r="C197" i="2"/>
  <c r="C201" i="2"/>
  <c r="C205" i="2"/>
  <c r="C209" i="2"/>
  <c r="C176" i="2"/>
  <c r="C180" i="2"/>
  <c r="C184" i="2"/>
  <c r="C188" i="2"/>
  <c r="C192" i="2"/>
  <c r="C196" i="2"/>
  <c r="C200" i="2"/>
  <c r="C204" i="2"/>
  <c r="C208" i="2"/>
  <c r="C175" i="2"/>
  <c r="C179" i="2"/>
  <c r="C183" i="2"/>
  <c r="C187" i="2"/>
  <c r="C191" i="2"/>
  <c r="C195" i="2"/>
  <c r="C199" i="2"/>
  <c r="C203" i="2"/>
  <c r="K127" i="1"/>
  <c r="K129" i="1" s="1"/>
  <c r="M127" i="1"/>
  <c r="M129" i="1" s="1"/>
  <c r="G127" i="1"/>
  <c r="G129" i="1" s="1"/>
  <c r="O127" i="1"/>
  <c r="I127" i="1"/>
  <c r="I129" i="1" s="1"/>
  <c r="Q127" i="1"/>
  <c r="J127" i="1"/>
  <c r="J129" i="1" s="1"/>
  <c r="H127" i="1"/>
  <c r="H129" i="1" s="1"/>
  <c r="P127" i="1"/>
  <c r="L127" i="1"/>
  <c r="L129" i="1" s="1"/>
  <c r="F127" i="1"/>
  <c r="F129" i="1" s="1"/>
  <c r="N54" i="1"/>
  <c r="N127" i="1" s="1"/>
  <c r="Q210" i="2" l="1"/>
  <c r="S210" i="2"/>
  <c r="I210" i="2"/>
  <c r="K210" i="2"/>
  <c r="P210" i="2"/>
  <c r="J210" i="2"/>
  <c r="R210" i="2"/>
  <c r="H210" i="2"/>
</calcChain>
</file>

<file path=xl/sharedStrings.xml><?xml version="1.0" encoding="utf-8"?>
<sst xmlns="http://schemas.openxmlformats.org/spreadsheetml/2006/main" count="30529" uniqueCount="15286">
  <si>
    <t>RYKBLOXWICH HOSPITAL 2</t>
  </si>
  <si>
    <t>RYKA2</t>
  </si>
  <si>
    <t>BLOXWICH HOSPITAL 2</t>
  </si>
  <si>
    <t>RYKBLOXWICH HOSPITAL 3</t>
  </si>
  <si>
    <t>RYKA3</t>
  </si>
  <si>
    <t>BLOXWICH HOSPITAL 3</t>
  </si>
  <si>
    <t>RYKBLOXWICH HOSPITAL 4</t>
  </si>
  <si>
    <t>RYKF9</t>
  </si>
  <si>
    <t>BLOXWICH HOSPITAL 4</t>
  </si>
  <si>
    <t>RYKBUSHEY FIELDS HOSPITAL</t>
  </si>
  <si>
    <t>RYK34</t>
  </si>
  <si>
    <t>BUSHEY FIELDS HOSPITAL</t>
  </si>
  <si>
    <t>RYKBUSHEY FIELDS HOSPITAL 1</t>
  </si>
  <si>
    <t>RYKC7</t>
  </si>
  <si>
    <t>BUSHEY FIELDS HOSPITAL 1</t>
  </si>
  <si>
    <t>RYKBUSHEY FIELDS HOSPITAL 10</t>
  </si>
  <si>
    <t>RYKD7</t>
  </si>
  <si>
    <t>BUSHEY FIELDS HOSPITAL 10</t>
  </si>
  <si>
    <t>RYKBUSHEY FIELDS HOSPITAL 11</t>
  </si>
  <si>
    <t>RYKD8</t>
  </si>
  <si>
    <t>BUSHEY FIELDS HOSPITAL 11</t>
  </si>
  <si>
    <t>RYKBUSHEY FIELDS HOSPITAL 12</t>
  </si>
  <si>
    <t>RYKD9</t>
  </si>
  <si>
    <t>BUSHEY FIELDS HOSPITAL 12</t>
  </si>
  <si>
    <t>RYKBUSHEY FIELDS HOSPITAL 13</t>
  </si>
  <si>
    <t>RYKG1</t>
  </si>
  <si>
    <t>BUSHEY FIELDS HOSPITAL 13</t>
  </si>
  <si>
    <t>RYKH1</t>
  </si>
  <si>
    <t>RYKBUSHEY FIELDS HOSPITAL 14</t>
  </si>
  <si>
    <t>RYKG2</t>
  </si>
  <si>
    <t>BUSHEY FIELDS HOSPITAL 14</t>
  </si>
  <si>
    <t>RYKH2</t>
  </si>
  <si>
    <t>RYKBUSHEY FIELDS HOSPITAL 2</t>
  </si>
  <si>
    <t>RYKC8</t>
  </si>
  <si>
    <t>BUSHEY FIELDS HOSPITAL 2</t>
  </si>
  <si>
    <t>RYKBUSHEY FIELDS HOSPITAL 3</t>
  </si>
  <si>
    <t>RYKC9</t>
  </si>
  <si>
    <t>BUSHEY FIELDS HOSPITAL 3</t>
  </si>
  <si>
    <t>RYKBUSHEY FIELDS HOSPITAL 4</t>
  </si>
  <si>
    <t>RYKD1</t>
  </si>
  <si>
    <t>BUSHEY FIELDS HOSPITAL 4</t>
  </si>
  <si>
    <t>RYKBUSHEY FIELDS HOSPITAL 5</t>
  </si>
  <si>
    <t>RYKD2</t>
  </si>
  <si>
    <t>BUSHEY FIELDS HOSPITAL 5</t>
  </si>
  <si>
    <t>RYKBUSHEY FIELDS HOSPITAL 6</t>
  </si>
  <si>
    <t>RYKD3</t>
  </si>
  <si>
    <t>BUSHEY FIELDS HOSPITAL 6</t>
  </si>
  <si>
    <t>RYKBUSHEY FIELDS HOSPITAL 7</t>
  </si>
  <si>
    <t>RYKD4</t>
  </si>
  <si>
    <t>BUSHEY FIELDS HOSPITAL 7</t>
  </si>
  <si>
    <t>RYKBUSHEY FIELDS HOSPITAL 8</t>
  </si>
  <si>
    <t>RYKD5</t>
  </si>
  <si>
    <t>BUSHEY FIELDS HOSPITAL 8</t>
  </si>
  <si>
    <t>RYKBUSHEY FIELDS HOSPITAL 9</t>
  </si>
  <si>
    <t>RYKD6</t>
  </si>
  <si>
    <t>BUSHEY FIELDS HOSPITAL 9</t>
  </si>
  <si>
    <t>RYKCANALSIDE 1</t>
  </si>
  <si>
    <t>RYKA8</t>
  </si>
  <si>
    <t>CANALSIDE 1</t>
  </si>
  <si>
    <t>RYKCANALSIDE 2</t>
  </si>
  <si>
    <t>RYKA9</t>
  </si>
  <si>
    <t>CANALSIDE 2</t>
  </si>
  <si>
    <t>RYKCANALSIDE 3</t>
  </si>
  <si>
    <t>RYKG8</t>
  </si>
  <si>
    <t>CANALSIDE 3</t>
  </si>
  <si>
    <t>RYKCANALSIDE 4</t>
  </si>
  <si>
    <t>RYKG5</t>
  </si>
  <si>
    <t>CANALSIDE 4</t>
  </si>
  <si>
    <t>RYKCANALSIDE 5</t>
  </si>
  <si>
    <t>RYKC3</t>
  </si>
  <si>
    <t>CANALSIDE 5</t>
  </si>
  <si>
    <t>RYKDAISY BANK COMMUNITY UNIT</t>
  </si>
  <si>
    <t>RYK02</t>
  </si>
  <si>
    <t>DAISY BANK COMMUNITY UNIT</t>
  </si>
  <si>
    <t>RYKDOROTHY PATTISON HOSPITAL</t>
  </si>
  <si>
    <t>RYK10</t>
  </si>
  <si>
    <t>DOROTHY PATTISON HOSPITAL</t>
  </si>
  <si>
    <t>RYKDOROTHY PATTISON HOSPITAL 1</t>
  </si>
  <si>
    <t>RYKG3</t>
  </si>
  <si>
    <t>DOROTHY PATTISON HOSPITAL 1</t>
  </si>
  <si>
    <t>RYKH3</t>
  </si>
  <si>
    <t>RYKDOROTHY PATTISON PORTACABINS (ESSO)</t>
  </si>
  <si>
    <t>RYK21</t>
  </si>
  <si>
    <t>DOROTHY PATTISON PORTACABINS (ESSO)</t>
  </si>
  <si>
    <t>RYKEVERGREEN PLACE</t>
  </si>
  <si>
    <t>RYK12</t>
  </si>
  <si>
    <t>EVERGREEN PLACE</t>
  </si>
  <si>
    <t>RYKORCHARD HILLS</t>
  </si>
  <si>
    <t>RYK19</t>
  </si>
  <si>
    <t>ORCHARD HILLS</t>
  </si>
  <si>
    <t>RYKROSE COTTAGE</t>
  </si>
  <si>
    <t>RYK47</t>
  </si>
  <si>
    <t>RYKROSE COTTAGE 1</t>
  </si>
  <si>
    <t>RYKF8</t>
  </si>
  <si>
    <t>ROSE COTTAGE 1</t>
  </si>
  <si>
    <t>RYKRUSSELL HALL HOSPITAL</t>
  </si>
  <si>
    <t>RYK25</t>
  </si>
  <si>
    <t>RUSSELL HALL HOSPITAL</t>
  </si>
  <si>
    <t>RYKSPRINGSIDE</t>
  </si>
  <si>
    <t>RYK23</t>
  </si>
  <si>
    <t>SPRINGSIDE</t>
  </si>
  <si>
    <t>RYKTHE CAGE - CRIMINAL JUSTICE DIVISION/DUDLEY ARREST REFERRAL SCHEME</t>
  </si>
  <si>
    <t>RYK29</t>
  </si>
  <si>
    <t>THE CAGE - CRIMINAL JUSTICE DIVISION/DUDLEY ARREST REFERRAL SCHEME</t>
  </si>
  <si>
    <t>RYQBECKENHAM BEACON - RYQ31</t>
  </si>
  <si>
    <t>RYQ31</t>
  </si>
  <si>
    <t>BECKENHAM BEACON - RYQ31</t>
  </si>
  <si>
    <t>BECKENHAM BEACON</t>
  </si>
  <si>
    <t>RYQ</t>
  </si>
  <si>
    <t>RYQERITH AND DISTRICT HOSPITAL - RYQ11</t>
  </si>
  <si>
    <t>RYQ11</t>
  </si>
  <si>
    <t>ERITH AND DISTRICT HOSPITAL - RYQ11</t>
  </si>
  <si>
    <t>ERITH AND DISTRICT HOSPITAL</t>
  </si>
  <si>
    <t>RYQORPINGTON HOSPITAL - RYQ32</t>
  </si>
  <si>
    <t>RYQ32</t>
  </si>
  <si>
    <t>ORPINGTON HOSPITAL - RYQ32</t>
  </si>
  <si>
    <t>RYQQUEEN ELIZABETH HOSPITAL WOOLWICH - RYQ50</t>
  </si>
  <si>
    <t>RYQ50</t>
  </si>
  <si>
    <t>QUEEN ELIZABETH HOSPITAL WOOLWICH - RYQ50</t>
  </si>
  <si>
    <t>QUEEN ELIZABETH HOSPITAL WOOLWICH</t>
  </si>
  <si>
    <t>RYQQUEEN MARY'S HOSPITAL SIDCUP - RYQ10</t>
  </si>
  <si>
    <t>RYQ10</t>
  </si>
  <si>
    <t>QUEEN MARY'S HOSPITAL SIDCUP - RYQ10</t>
  </si>
  <si>
    <t>QUEEN MARY'S HOSPITAL SIDCUP</t>
  </si>
  <si>
    <t>RYQSLH @ DARENT VALLEY HOSPITAL - RYQ22</t>
  </si>
  <si>
    <t>RYQ22</t>
  </si>
  <si>
    <t>SLH @ DARENT VALLEY HOSPITAL - RYQ22</t>
  </si>
  <si>
    <t>SLH @ DARENT VALLEY HOSPITAL</t>
  </si>
  <si>
    <t>RYQSLH @ SEVENOAKS HOSPITAL - RYQ40</t>
  </si>
  <si>
    <t>RYQ40</t>
  </si>
  <si>
    <t>SLH @ SEVENOAKS HOSPITAL - RYQ40</t>
  </si>
  <si>
    <t>SLH @ SEVENOAKS HOSPITAL</t>
  </si>
  <si>
    <t>RYRCHICHESTER TREATMENT CENTRE - RYR05</t>
  </si>
  <si>
    <t>RYR05</t>
  </si>
  <si>
    <t>CHICHESTER TREATMENT CENTRE - RYR05</t>
  </si>
  <si>
    <t>CHICHESTER TREATMENT CENTRE</t>
  </si>
  <si>
    <t>RYR</t>
  </si>
  <si>
    <t>RYRSOUTHLANDS HOSPITAL - RYR14</t>
  </si>
  <si>
    <t>RYR14</t>
  </si>
  <si>
    <t>SOUTHLANDS HOSPITAL - RYR14</t>
  </si>
  <si>
    <t>RYRST RICHARD'S HOSPITAL - RYR16</t>
  </si>
  <si>
    <t>RYR16</t>
  </si>
  <si>
    <t>ST RICHARD'S HOSPITAL - RYR16</t>
  </si>
  <si>
    <t>ST RICHARD'S HOSPITAL</t>
  </si>
  <si>
    <t>RYRWORTHING HOSPITAL - RYR18</t>
  </si>
  <si>
    <t>RYR18</t>
  </si>
  <si>
    <t>WORTHING HOSPITAL - RYR18</t>
  </si>
  <si>
    <t>RYVBROOKFIELDS HOSPITAL</t>
  </si>
  <si>
    <t>RYV01</t>
  </si>
  <si>
    <t>BROOKFIELDS HOSPITAL</t>
  </si>
  <si>
    <t>RYV</t>
  </si>
  <si>
    <t>RYVCITY CARE CENTRE</t>
  </si>
  <si>
    <t>RYV78</t>
  </si>
  <si>
    <t>CITY CARE CENTRE</t>
  </si>
  <si>
    <t>RYVDODDINGTON COMMUNITY HOSP</t>
  </si>
  <si>
    <t>RYV48</t>
  </si>
  <si>
    <t>DODDINGTON COMMUNITY HOSP</t>
  </si>
  <si>
    <t>RYVDODDINGTON HOSPITAL</t>
  </si>
  <si>
    <t>RYV04</t>
  </si>
  <si>
    <t>RYVFELIXSTOWE COMMUNITY HOSPITAL - CASH</t>
  </si>
  <si>
    <t>RYV23</t>
  </si>
  <si>
    <t>FELIXSTOWE COMMUNITY HOSPITAL - CASH</t>
  </si>
  <si>
    <t>RYVHAMPTON HEALTH</t>
  </si>
  <si>
    <t>RYV81</t>
  </si>
  <si>
    <t>HAMPTON HEALTH</t>
  </si>
  <si>
    <t>RYVHINCHINGBROOKE HOSPITAL</t>
  </si>
  <si>
    <t>RYV05</t>
  </si>
  <si>
    <t>HINCHINGBROOKE HOSPITAL</t>
  </si>
  <si>
    <t>RYVIDA DARWIN HOSPITAL</t>
  </si>
  <si>
    <t>RYV11</t>
  </si>
  <si>
    <t>RYVIPSWICH HOSPITAL - CASH</t>
  </si>
  <si>
    <t>RYV19</t>
  </si>
  <si>
    <t>IPSWICH HOSPITAL - CASH</t>
  </si>
  <si>
    <t>RYVLAURELS</t>
  </si>
  <si>
    <t>RYV16</t>
  </si>
  <si>
    <t>LAURELS</t>
  </si>
  <si>
    <t>RYVLUTON &amp; DUNSTABLE HOSP ST. MARY'S WING</t>
  </si>
  <si>
    <t>RYV60</t>
  </si>
  <si>
    <t>LUTON &amp; DUNSTABLE HOSP ST. MARY'S WING</t>
  </si>
  <si>
    <t>RYVNORTH CAMBRIDGESHIRE HOSPITAL</t>
  </si>
  <si>
    <t>RYV02</t>
  </si>
  <si>
    <t>RYVOLD FLETTON</t>
  </si>
  <si>
    <t>RYV76</t>
  </si>
  <si>
    <t>OLD FLETTON</t>
  </si>
  <si>
    <t>RYVPRINCESS OF WALES (MINOR)</t>
  </si>
  <si>
    <t>RYV44</t>
  </si>
  <si>
    <t>PRINCESS OF WALES (MINOR)</t>
  </si>
  <si>
    <t>RYVPRINCESS OF WALES (OPD)</t>
  </si>
  <si>
    <t>RYV47</t>
  </si>
  <si>
    <t>PRINCESS OF WALES (OPD)</t>
  </si>
  <si>
    <t>RYVPRINCESS OF WALES (REHAB)</t>
  </si>
  <si>
    <t>RYV50</t>
  </si>
  <si>
    <t>PRINCESS OF WALES (REHAB)</t>
  </si>
  <si>
    <t>RYVPRINCESS OF WALES HOSPITAL</t>
  </si>
  <si>
    <t>RYV03</t>
  </si>
  <si>
    <t>RYVSUFFOLK REPRODUCTIVE HEALTH</t>
  </si>
  <si>
    <t>RYV56</t>
  </si>
  <si>
    <t>SUFFOLK REPRODUCTIVE HEALTH</t>
  </si>
  <si>
    <t>RYVTHE LUTON UNDERGROUND</t>
  </si>
  <si>
    <t>RYV57</t>
  </si>
  <si>
    <t>THE LUTON UNDERGROUND</t>
  </si>
  <si>
    <t>RYVTHE PRIORY</t>
  </si>
  <si>
    <t>RYV06</t>
  </si>
  <si>
    <t>THE PRIORY</t>
  </si>
  <si>
    <t>RYVWEST SUFFOLK HOSPITAL - CASH</t>
  </si>
  <si>
    <t>RYV20</t>
  </si>
  <si>
    <t>WEST SUFFOLK HOSPITAL - CASH</t>
  </si>
  <si>
    <t>RYWBCHC REHAB</t>
  </si>
  <si>
    <t>RYWRH</t>
  </si>
  <si>
    <t>BCHC REHAB</t>
  </si>
  <si>
    <t>RYW</t>
  </si>
  <si>
    <t>RYWBIRMINGHAM DENTAL HOSPITAL</t>
  </si>
  <si>
    <t>RYW21</t>
  </si>
  <si>
    <t>BIRMINGHAM DENTAL HOSPITAL</t>
  </si>
  <si>
    <t>RYWCHERRY OAK</t>
  </si>
  <si>
    <t>RYWN3</t>
  </si>
  <si>
    <t>RYWCIBA BUILDING</t>
  </si>
  <si>
    <t>RYW84</t>
  </si>
  <si>
    <t>CIBA BUILDING</t>
  </si>
  <si>
    <t>RYWCOMMUNITY UNIT 29 AT HEARTLANDS HOSPITAL</t>
  </si>
  <si>
    <t>RYW02</t>
  </si>
  <si>
    <t>COMMUNITY UNIT 29 AT HEARTLANDS HOSPITAL</t>
  </si>
  <si>
    <t>RYWCOMMUNITY UNIT 3 GOOD HOPE HOSPITAL</t>
  </si>
  <si>
    <t>RYW01</t>
  </si>
  <si>
    <t>COMMUNITY UNIT 3 GOOD HOPE HOSPITAL</t>
  </si>
  <si>
    <t>RYWDAME ELLEN PINSENT</t>
  </si>
  <si>
    <t>RYWN4</t>
  </si>
  <si>
    <t>DAME ELLEN PINSENT</t>
  </si>
  <si>
    <t>RYWFOX HOLLIES</t>
  </si>
  <si>
    <t>RYWN5</t>
  </si>
  <si>
    <t>FOX HOLLIES</t>
  </si>
  <si>
    <t>RYWGREENFIELD (PFI BUILD)</t>
  </si>
  <si>
    <t>RYWH8</t>
  </si>
  <si>
    <t>GREENFIELD (PFI BUILD)</t>
  </si>
  <si>
    <t>RYWHALL GREEN HEALTH</t>
  </si>
  <si>
    <t>RYWY8</t>
  </si>
  <si>
    <t>HALL GREEN HEALTH</t>
  </si>
  <si>
    <t>RYWINTERMEDIATE CARE REHABILITATION UNIT</t>
  </si>
  <si>
    <t>RYW03</t>
  </si>
  <si>
    <t>INTERMEDIATE CARE REHABILITATION UNIT</t>
  </si>
  <si>
    <t>RYWMOSELEY HALL HOSPITAL</t>
  </si>
  <si>
    <t>RYW23</t>
  </si>
  <si>
    <t>MOSELEY HALL HOSPITAL</t>
  </si>
  <si>
    <t>RYWPRIESTLY WHARF</t>
  </si>
  <si>
    <t>RYW37</t>
  </si>
  <si>
    <t>PRIESTLY WHARF</t>
  </si>
  <si>
    <t>RYWSHELDON HEATH - LAND ONLY</t>
  </si>
  <si>
    <t>RYW15</t>
  </si>
  <si>
    <t>SHELDON HEATH - LAND ONLY</t>
  </si>
  <si>
    <t>RYWSUTTON COTTAGE HOSPITAL</t>
  </si>
  <si>
    <t>RYW20</t>
  </si>
  <si>
    <t>SUTTON COTTAGE HOSPITAL</t>
  </si>
  <si>
    <t>RYWWEST HEATH HOSPITAL</t>
  </si>
  <si>
    <t>RYW24</t>
  </si>
  <si>
    <t>WEST HEATH HOSPITAL</t>
  </si>
  <si>
    <t xml:space="preserve">RYXATHLONE HOUSE CARE HOME                    </t>
  </si>
  <si>
    <t>RYX30</t>
  </si>
  <si>
    <t xml:space="preserve">ATHLONE HOUSE CARE HOME                    </t>
  </si>
  <si>
    <t>RYX</t>
  </si>
  <si>
    <t>RYXCHARING CROSS HOSPITAL</t>
  </si>
  <si>
    <t>RYXC1</t>
  </si>
  <si>
    <t>RYXEDGWARE COMMUNITY HOSPITAL</t>
  </si>
  <si>
    <t>RYX24</t>
  </si>
  <si>
    <t>RYXFINCHLEY MEMORIAL HOSPITAL</t>
  </si>
  <si>
    <t>RYX23</t>
  </si>
  <si>
    <t>RYXGARSIDE</t>
  </si>
  <si>
    <t>RYX33</t>
  </si>
  <si>
    <t>GARSIDE</t>
  </si>
  <si>
    <t>RYXHEALTH AT THE STOWE</t>
  </si>
  <si>
    <t>RYX10</t>
  </si>
  <si>
    <t>HEALTH AT THE STOWE</t>
  </si>
  <si>
    <t>RYXPRINCESS LOUISE NURSING HOME</t>
  </si>
  <si>
    <t>RYX27</t>
  </si>
  <si>
    <t>PRINCESS LOUISE NURSING HOME</t>
  </si>
  <si>
    <t>RYXST CHARLES UCC</t>
  </si>
  <si>
    <t>RYX01</t>
  </si>
  <si>
    <t>ST CHARLES UCC</t>
  </si>
  <si>
    <t>RYXST MARY'S HOSPITAL</t>
  </si>
  <si>
    <t>RYX20</t>
  </si>
  <si>
    <t>RYXST. CHARLES HOSPITAL</t>
  </si>
  <si>
    <t>RYX18</t>
  </si>
  <si>
    <t>ST. CHARLES HOSPITAL</t>
  </si>
  <si>
    <t>RYXTHAMES BROOK CARE HOME</t>
  </si>
  <si>
    <t>RYX29</t>
  </si>
  <si>
    <t>THAMES BROOK CARE HOME</t>
  </si>
  <si>
    <t>RYYASHFORD MASH</t>
  </si>
  <si>
    <t>RYYE5</t>
  </si>
  <si>
    <t>ASHFORD MASH</t>
  </si>
  <si>
    <t>RYY</t>
  </si>
  <si>
    <t>RYYBUCKLAND HOSPITAL</t>
  </si>
  <si>
    <t>RYYA7</t>
  </si>
  <si>
    <t>RYYBUILDING 180 - KENT SCIENCE PARK</t>
  </si>
  <si>
    <t>RYY17</t>
  </si>
  <si>
    <t>BUILDING 180 - KENT SCIENCE PARK</t>
  </si>
  <si>
    <t>RYYCAIRN RYAN</t>
  </si>
  <si>
    <t>RYYA8</t>
  </si>
  <si>
    <t>CAIRN RYAN</t>
  </si>
  <si>
    <t>RYYCOTTAGE WARD</t>
  </si>
  <si>
    <t>RYYL6</t>
  </si>
  <si>
    <t>COTTAGE WARD</t>
  </si>
  <si>
    <t>RYYEDENBRIDGE HOSPITAL</t>
  </si>
  <si>
    <t>RYYD4</t>
  </si>
  <si>
    <t>EDENBRIDGE HOSPITAL</t>
  </si>
  <si>
    <t>RYYK8</t>
  </si>
  <si>
    <t>RYYFAMILY PLANNING</t>
  </si>
  <si>
    <t>RYYL8</t>
  </si>
  <si>
    <t>FAMILY PLANNING</t>
  </si>
  <si>
    <t>RYYFARM VILLA</t>
  </si>
  <si>
    <t>RYYEC</t>
  </si>
  <si>
    <t>FARM VILLA</t>
  </si>
  <si>
    <t>RYYFAVERSHAM COTTAGE HOSPITAL</t>
  </si>
  <si>
    <t>RYYAL</t>
  </si>
  <si>
    <t>RYYFRIENDS WARD</t>
  </si>
  <si>
    <t>RYYM5</t>
  </si>
  <si>
    <t>FRIENDS WARD</t>
  </si>
  <si>
    <t>RYYGRAVESHAM COMMUNITY HOSPITAL</t>
  </si>
  <si>
    <t>RYYDN</t>
  </si>
  <si>
    <t>RYYHANSON UNIT</t>
  </si>
  <si>
    <t>RYY18</t>
  </si>
  <si>
    <t>HANSON UNIT</t>
  </si>
  <si>
    <t>RYYHAWKHURST COTTAGE HOSPITAL</t>
  </si>
  <si>
    <t>RYYD6</t>
  </si>
  <si>
    <t>HAWKHURST COTTAGE HOSPITAL</t>
  </si>
  <si>
    <t>RYYHAWKHURST HOSPITAL</t>
  </si>
  <si>
    <t>RYYK4</t>
  </si>
  <si>
    <t>HAWKHURST HOSPITAL</t>
  </si>
  <si>
    <t>RYYHERON WARD</t>
  </si>
  <si>
    <t>RYYM1</t>
  </si>
  <si>
    <t>HERON WARD</t>
  </si>
  <si>
    <t>RYYHIGHPOINT UNIT 1</t>
  </si>
  <si>
    <t>RYY03</t>
  </si>
  <si>
    <t>HIGHPOINT UNIT 1</t>
  </si>
  <si>
    <t>RYYHIGHPOINT UNIT 3</t>
  </si>
  <si>
    <t>RYY04</t>
  </si>
  <si>
    <t>HIGHPOINT UNIT 3</t>
  </si>
  <si>
    <t>RYYHIGHPOINT UNIT 7</t>
  </si>
  <si>
    <t>RYY05</t>
  </si>
  <si>
    <t>HIGHPOINT UNIT 7</t>
  </si>
  <si>
    <t>RYYKENT &amp; CANTERBURY HOSPITAL</t>
  </si>
  <si>
    <t>RYYAR</t>
  </si>
  <si>
    <t>RYYKENT WING</t>
  </si>
  <si>
    <t>RYYL7</t>
  </si>
  <si>
    <t>KENT WING</t>
  </si>
  <si>
    <t>RYYKESTREL WARD</t>
  </si>
  <si>
    <t>RYYM2</t>
  </si>
  <si>
    <t>KESTREL WARD</t>
  </si>
  <si>
    <t>RYYLIVINGSTONE HOSPITAL</t>
  </si>
  <si>
    <t>RYYD8</t>
  </si>
  <si>
    <t>LIVINGSTONE HOSPITAL</t>
  </si>
  <si>
    <t>RYYOATEN HILL</t>
  </si>
  <si>
    <t>RYYAY</t>
  </si>
  <si>
    <t>OATEN HILL</t>
  </si>
  <si>
    <t>RYYPRESTON HALL</t>
  </si>
  <si>
    <t>RYYDY</t>
  </si>
  <si>
    <t>PRESTON HALL</t>
  </si>
  <si>
    <t>RYYQUEEN ELIZABETH THE QUEEN MOTHER HOSPITAL</t>
  </si>
  <si>
    <t>RYYC2</t>
  </si>
  <si>
    <t>RYYQUEEN VICTORIA MEMORIAL HOSPITAL</t>
  </si>
  <si>
    <t>RYYC3</t>
  </si>
  <si>
    <t>RYYROHAN</t>
  </si>
  <si>
    <t>RYYC4</t>
  </si>
  <si>
    <t>ROHAN</t>
  </si>
  <si>
    <t>RYYROYAL VICTORIA HOSPITAL FOLKESTONE</t>
  </si>
  <si>
    <t>RYYCW</t>
  </si>
  <si>
    <t>ROYAL VICTORIA HOSPITAL FOLKESTONE</t>
  </si>
  <si>
    <t>RYYSEVENOAKS HOSPITAL</t>
  </si>
  <si>
    <t>RYYD9</t>
  </si>
  <si>
    <t>RYYSHEPPEY HOSPITAL</t>
  </si>
  <si>
    <t>RYYM3</t>
  </si>
  <si>
    <t>SHEPPEY HOSPITAL</t>
  </si>
  <si>
    <t>RYYSHEPPY COMMUNITY HOSPITAL</t>
  </si>
  <si>
    <t>RYYC7</t>
  </si>
  <si>
    <t>SHEPPY COMMUNITY HOSPITAL</t>
  </si>
  <si>
    <t>RYYSITTINGBOURNE MEMORIAL HOSPITAL</t>
  </si>
  <si>
    <t>RYYC8</t>
  </si>
  <si>
    <t>RYYST MARTINS HOSPITAL</t>
  </si>
  <si>
    <t>RYYCA</t>
  </si>
  <si>
    <t>RYYSWALE MASH</t>
  </si>
  <si>
    <t>RYYE7</t>
  </si>
  <si>
    <t>SWALE MASH</t>
  </si>
  <si>
    <t>RYYTHANET MASH</t>
  </si>
  <si>
    <t>RYYE6</t>
  </si>
  <si>
    <t>THANET MASH</t>
  </si>
  <si>
    <t>RYYTHE OAKS</t>
  </si>
  <si>
    <t>RYYDL</t>
  </si>
  <si>
    <t>RYYTHE OAST</t>
  </si>
  <si>
    <t>RYYE3</t>
  </si>
  <si>
    <t>THE OAST</t>
  </si>
  <si>
    <t>RYYTONBRIDGE COTTAGE HOSPITAL</t>
  </si>
  <si>
    <t>RYYDC</t>
  </si>
  <si>
    <t>RYYUNIT FF</t>
  </si>
  <si>
    <t>RYYE4</t>
  </si>
  <si>
    <t>UNIT FF</t>
  </si>
  <si>
    <t>RYYVALENTINE UNIT</t>
  </si>
  <si>
    <t>RYYL4</t>
  </si>
  <si>
    <t>VALENTINE UNIT</t>
  </si>
  <si>
    <t>RYYVICTORIA HOSPITAL</t>
  </si>
  <si>
    <t>RYYCH</t>
  </si>
  <si>
    <t>RYYWARD - DEAL</t>
  </si>
  <si>
    <t>RYYM4</t>
  </si>
  <si>
    <t>WARD - DEAL</t>
  </si>
  <si>
    <t>RYYWARD - SEVENOAKS</t>
  </si>
  <si>
    <t>RYYL2</t>
  </si>
  <si>
    <t>WARD - SEVENOAKS</t>
  </si>
  <si>
    <t>RYYWARD - TONBRIDGE</t>
  </si>
  <si>
    <t>RYYL3</t>
  </si>
  <si>
    <t>WARD - TONBRIDGE</t>
  </si>
  <si>
    <t>RYYWEST VIEW HOSPITAL</t>
  </si>
  <si>
    <t>RYYCJ</t>
  </si>
  <si>
    <t>WEST VIEW HOSPITAL</t>
  </si>
  <si>
    <t>RYYWHITSTABLE &amp; TANKERTON HOSPITAL</t>
  </si>
  <si>
    <t>RYYCM</t>
  </si>
  <si>
    <t>WHITSTABLE &amp; TANKERTON HOSPITAL</t>
  </si>
  <si>
    <t>RYYWILLIAM HARVEY HOSPITAL</t>
  </si>
  <si>
    <t>RYYCP</t>
  </si>
  <si>
    <t>RYYWINDCHIMES</t>
  </si>
  <si>
    <t>RYYCQ</t>
  </si>
  <si>
    <t>WINDCHIMES</t>
  </si>
  <si>
    <t>TADABBEYFIELD</t>
  </si>
  <si>
    <t>TAD88</t>
  </si>
  <si>
    <t>ABBEYFIELD</t>
  </si>
  <si>
    <t>TAD</t>
  </si>
  <si>
    <t>TADABELIA MOUNT</t>
  </si>
  <si>
    <t>TAD10</t>
  </si>
  <si>
    <t>ABELIA MOUNT</t>
  </si>
  <si>
    <t>TADAIREDALE CENTRE FOR MENTAL HEALTH</t>
  </si>
  <si>
    <t>TAD16</t>
  </si>
  <si>
    <t>AIREDALE CENTRE FOR MENTAL HEALTH</t>
  </si>
  <si>
    <t>TADCROSS BANKS</t>
  </si>
  <si>
    <t>TADA1</t>
  </si>
  <si>
    <t>CROSS BANKS</t>
  </si>
  <si>
    <t>TADDAISY BANK</t>
  </si>
  <si>
    <t>TAD15</t>
  </si>
  <si>
    <t>DAISY BANK</t>
  </si>
  <si>
    <t>TADFUSION</t>
  </si>
  <si>
    <t>TAD32</t>
  </si>
  <si>
    <t>FUSION</t>
  </si>
  <si>
    <t>TADGENESIS 5</t>
  </si>
  <si>
    <t>TAD85</t>
  </si>
  <si>
    <t>GENESIS 5</t>
  </si>
  <si>
    <t>TADGREYFRIARS WALK</t>
  </si>
  <si>
    <t>TAD09</t>
  </si>
  <si>
    <t>GREYFRIARS WALK</t>
  </si>
  <si>
    <t>TADHOLMEWOOD</t>
  </si>
  <si>
    <t>TAD46</t>
  </si>
  <si>
    <t>HOLMEWOOD</t>
  </si>
  <si>
    <t>TADHORTON PARK</t>
  </si>
  <si>
    <t>TAD63</t>
  </si>
  <si>
    <t>HORTON PARK</t>
  </si>
  <si>
    <t>TADLISTONSHIELS</t>
  </si>
  <si>
    <t>TAD65</t>
  </si>
  <si>
    <t>LISTONSHIELS</t>
  </si>
  <si>
    <t>TADLYNFIELD MOUNT HOSPITAL</t>
  </si>
  <si>
    <t>TAD17</t>
  </si>
  <si>
    <t>LYNFIELD MOUNT HOSPITAL</t>
  </si>
  <si>
    <t>TADPARK VIEW</t>
  </si>
  <si>
    <t>TAD27</t>
  </si>
  <si>
    <t>TADREDHILLS</t>
  </si>
  <si>
    <t>TAD86</t>
  </si>
  <si>
    <t>TADSTONEY RIDGE HOSPITAL</t>
  </si>
  <si>
    <t>TAD23</t>
  </si>
  <si>
    <t>STONEY RIDGE HOSPITAL</t>
  </si>
  <si>
    <t>TADWADDILOVES</t>
  </si>
  <si>
    <t>TAD25</t>
  </si>
  <si>
    <t>WADDILOVES</t>
  </si>
  <si>
    <t>TAECENTRAL MANCHESTER SITE</t>
  </si>
  <si>
    <t>TAE01</t>
  </si>
  <si>
    <t>CENTRAL MANCHESTER SITE</t>
  </si>
  <si>
    <t>TAE</t>
  </si>
  <si>
    <t>TAEEDALE UNIT</t>
  </si>
  <si>
    <t>TAE38</t>
  </si>
  <si>
    <t>EDALE UNIT</t>
  </si>
  <si>
    <t>TAEHIGH ELMS</t>
  </si>
  <si>
    <t>TAE19</t>
  </si>
  <si>
    <t>HIGH ELMS</t>
  </si>
  <si>
    <t>TAEMANCHESTER MENTAL HEALTH &amp; SOCIAL CARE NHS TRUST</t>
  </si>
  <si>
    <t>TAE39</t>
  </si>
  <si>
    <t>MANCHESTER MENTAL HEALTH &amp; SOCIAL CARE NHS TRUST</t>
  </si>
  <si>
    <t>TAEMMHSC TRUST</t>
  </si>
  <si>
    <t>TAE05</t>
  </si>
  <si>
    <t>MMHSC TRUST</t>
  </si>
  <si>
    <t>TAENORTH MANCHESTER SITE</t>
  </si>
  <si>
    <t>TAE03</t>
  </si>
  <si>
    <t>NORTH MANCHESTER SITE</t>
  </si>
  <si>
    <t>TAERAWNSLEY BUILDING</t>
  </si>
  <si>
    <t>TAE36</t>
  </si>
  <si>
    <t>RAWNSLEY BUILDING</t>
  </si>
  <si>
    <t>TAESOUTH MANCHESTER SITE</t>
  </si>
  <si>
    <t>TAE02</t>
  </si>
  <si>
    <t>SOUTH MANCHESTER SITE</t>
  </si>
  <si>
    <t>TAEVICTORIA PARK</t>
  </si>
  <si>
    <t>TAE18</t>
  </si>
  <si>
    <t>VICTORIA PARK</t>
  </si>
  <si>
    <t>TAFABERDEEN PARK (RESIDENTIAL SERVICES)</t>
  </si>
  <si>
    <t>TAF10</t>
  </si>
  <si>
    <t>ABERDEEN PARK (RESIDENTIAL SERVICES)</t>
  </si>
  <si>
    <t>TAF</t>
  </si>
  <si>
    <t>TAFAOT (C&amp;I)</t>
  </si>
  <si>
    <t>TAF15</t>
  </si>
  <si>
    <t>AOT (C&amp;I)</t>
  </si>
  <si>
    <t>TAFBELSIZE AVENUE</t>
  </si>
  <si>
    <t>TAF16</t>
  </si>
  <si>
    <t>BELSIZE AVENUE</t>
  </si>
  <si>
    <t>TAFBELSIZE SQUARE</t>
  </si>
  <si>
    <t>TAF17</t>
  </si>
  <si>
    <t>BELSIZE SQUARE</t>
  </si>
  <si>
    <t>TAFCALEDONIAN ROAD (RESIDENTIAL SERVICES)</t>
  </si>
  <si>
    <t>TAF75</t>
  </si>
  <si>
    <t>CALEDONIAN ROAD (RESIDENTIAL SERVICES)</t>
  </si>
  <si>
    <t>TAFCAMDEN ALCOHOL SERVICE</t>
  </si>
  <si>
    <t>TAF74</t>
  </si>
  <si>
    <t>CAMDEN ALCOHOL SERVICE</t>
  </si>
  <si>
    <t>TAFCAMDEN IAPT</t>
  </si>
  <si>
    <t>TAF88</t>
  </si>
  <si>
    <t>CAMDEN IAPT</t>
  </si>
  <si>
    <t>TAFCAMDEN LD SERVICE</t>
  </si>
  <si>
    <t>TAF50</t>
  </si>
  <si>
    <t>CAMDEN LD SERVICE</t>
  </si>
  <si>
    <t>TAFCAMDEN MEWS DAY HOSPITAL</t>
  </si>
  <si>
    <t>TAF21</t>
  </si>
  <si>
    <t>CAMDEN MEWS DAY HOSPITAL</t>
  </si>
  <si>
    <t>TAFCARE TRUST MENTAL HEALTH SERVICES</t>
  </si>
  <si>
    <t>TAF78</t>
  </si>
  <si>
    <t>CARE TRUST MENTAL HEALTH SERVICES</t>
  </si>
  <si>
    <t>TAFCLERKENWELL PROJECT</t>
  </si>
  <si>
    <t>TAF25</t>
  </si>
  <si>
    <t>CLERKENWELL PROJECT</t>
  </si>
  <si>
    <t>TAFCOLLINGWOOD BUSINESS CENTRE</t>
  </si>
  <si>
    <t>TAF82</t>
  </si>
  <si>
    <t>COLLINGWOOD BUSINESS CENTRE</t>
  </si>
  <si>
    <t>TAFCRISIS TEAM (NORTH CAMDEN)</t>
  </si>
  <si>
    <t>TAF08</t>
  </si>
  <si>
    <t>CRISIS TEAM (NORTH CAMDEN)</t>
  </si>
  <si>
    <t>TAFCRISIS TEAM (SOUTH CAMDEN)</t>
  </si>
  <si>
    <t>TAF84</t>
  </si>
  <si>
    <t>CRISIS TEAM (SOUTH CAMDEN)</t>
  </si>
  <si>
    <t>TAFDRAYTON PARK COMMUNITY CARE CENTRE</t>
  </si>
  <si>
    <t>TAF32</t>
  </si>
  <si>
    <t>DRAYTON PARK COMMUNITY CARE CENTRE</t>
  </si>
  <si>
    <t>TAFDRAYTON PARK WOMENS SERVICE</t>
  </si>
  <si>
    <t>TAF04</t>
  </si>
  <si>
    <t>DRAYTON PARK WOMENS SERVICE</t>
  </si>
  <si>
    <t>TAFEARLY INTERVENTION SERVICE</t>
  </si>
  <si>
    <t>TAF70</t>
  </si>
  <si>
    <t>EARLY INTERVENTION SERVICE</t>
  </si>
  <si>
    <t>TAFELTHORNE MENTAL HEALTH &amp; SOCIAL CARE CENTRE</t>
  </si>
  <si>
    <t>TAF33</t>
  </si>
  <si>
    <t>ELTHORNE MENTAL HEALTH &amp; SOCIAL CARE CENTRE</t>
  </si>
  <si>
    <t>TAFFOCUS TEAM</t>
  </si>
  <si>
    <t>TAF35</t>
  </si>
  <si>
    <t>FOCUS TEAM</t>
  </si>
  <si>
    <t>TAFFORDWYCH ROAD DAY HOSPITAL</t>
  </si>
  <si>
    <t>TAF36</t>
  </si>
  <si>
    <t>FORDWYCH ROAD DAY HOSPITAL</t>
  </si>
  <si>
    <t>TAFGREENLAND ROAD SERVICES</t>
  </si>
  <si>
    <t>TAF83</t>
  </si>
  <si>
    <t>GREENLAND ROAD SERVICES</t>
  </si>
  <si>
    <t>TAFHANLEY GARDENS (RESIDENTIAL SERVICES)</t>
  </si>
  <si>
    <t>TAF37</t>
  </si>
  <si>
    <t>HANLEY GARDENS (RESIDENTIAL SERVICES)</t>
  </si>
  <si>
    <t>TAFHENLEY ROAD DAY CENTRE</t>
  </si>
  <si>
    <t>TAF38</t>
  </si>
  <si>
    <t>HENLEY ROAD DAY CENTRE</t>
  </si>
  <si>
    <t>TAFHIGHGATE ACUTE MENTAL HEALTH CENTRE</t>
  </si>
  <si>
    <t>TAF72</t>
  </si>
  <si>
    <t>HIGHGATE ACUTE MENTAL HEALTH CENTRE</t>
  </si>
  <si>
    <t>TAFHIGHGATE ROAD DAY CENTRE</t>
  </si>
  <si>
    <t>TAF39</t>
  </si>
  <si>
    <t>HIGHGATE ROAD DAY CENTRE</t>
  </si>
  <si>
    <t>TAFHIGHVIEW &amp; CORNWALLIS COMMUNITY SUPPORT PROJECTS</t>
  </si>
  <si>
    <t>TAF41</t>
  </si>
  <si>
    <t>HIGHVIEW &amp; CORNWALLIS COMMUNITY SUPPORT PROJECTS</t>
  </si>
  <si>
    <t>TAFHILL HOUSE</t>
  </si>
  <si>
    <t>TAF80</t>
  </si>
  <si>
    <t>HILL HOUSE</t>
  </si>
  <si>
    <t>TAFHUNTER STREET HEALTH CENTRE</t>
  </si>
  <si>
    <t>TAF44</t>
  </si>
  <si>
    <t>HUNTER STREET HEALTH CENTRE</t>
  </si>
  <si>
    <t>TAFIDASS</t>
  </si>
  <si>
    <t>TAF56</t>
  </si>
  <si>
    <t>IDASS</t>
  </si>
  <si>
    <t>TAFISATS</t>
  </si>
  <si>
    <t>TAF11</t>
  </si>
  <si>
    <t>ISATS</t>
  </si>
  <si>
    <t>TAFISLEDON ROAD MENTAL HEALTH RESOURCE CENTRE</t>
  </si>
  <si>
    <t>TAF46</t>
  </si>
  <si>
    <t>ISLEDON ROAD MENTAL HEALTH RESOURCE CENTRE</t>
  </si>
  <si>
    <t>TAFISLINGTON IAPT</t>
  </si>
  <si>
    <t>TAF87</t>
  </si>
  <si>
    <t>ISLINGTON IAPT</t>
  </si>
  <si>
    <t>TAFISLINGTON LEARNING DIFFICULTIES PARTNERSHIP</t>
  </si>
  <si>
    <t>TAF47</t>
  </si>
  <si>
    <t>ISLINGTON LEARNING DIFFICULTIES PARTNERSHIP</t>
  </si>
  <si>
    <t>TAFKINGS CROSS ROAD</t>
  </si>
  <si>
    <t>TAF79</t>
  </si>
  <si>
    <t>KINGS CROSS ROAD</t>
  </si>
  <si>
    <t>TAFKINGSTON DRUG &amp; ALCOHOL SERVICE</t>
  </si>
  <si>
    <t>TAF90</t>
  </si>
  <si>
    <t>KINGSTON DRUG &amp; ALCOHOL SERVICE</t>
  </si>
  <si>
    <t>TAFLAMBO DAY CENTRE</t>
  </si>
  <si>
    <t>TAF49</t>
  </si>
  <si>
    <t>LAMBO DAY CENTRE</t>
  </si>
  <si>
    <t>TAFNETHERWOOD CENTRE</t>
  </si>
  <si>
    <t>TAF53</t>
  </si>
  <si>
    <t>NETHERWOOD CENTRE</t>
  </si>
  <si>
    <t>TAFNORTH CAMDEN DRUG SERVICES (RESPONSE)</t>
  </si>
  <si>
    <t>TAF54</t>
  </si>
  <si>
    <t>NORTH CAMDEN DRUG SERVICES (RESPONSE)</t>
  </si>
  <si>
    <t>TAFNORTH ISLINGTON CRISIS TEAM</t>
  </si>
  <si>
    <t>TAF86</t>
  </si>
  <si>
    <t>NORTH ISLINGTON CRISIS TEAM</t>
  </si>
  <si>
    <t>TAFPECKWATER CENTRE</t>
  </si>
  <si>
    <t>TAF58</t>
  </si>
  <si>
    <t>PECKWATER CENTRE</t>
  </si>
  <si>
    <t>TAFPINE STREET DAY CENTRE</t>
  </si>
  <si>
    <t>TAF60</t>
  </si>
  <si>
    <t>PINE STREET DAY CENTRE</t>
  </si>
  <si>
    <t>TAFPSYCHOLOGY A14 ARCHWAY WING</t>
  </si>
  <si>
    <t>TAF73</t>
  </si>
  <si>
    <t>PSYCHOLOGY A14 ARCHWAY WING</t>
  </si>
  <si>
    <t>TAFQUEEN MARY'S HOUSE</t>
  </si>
  <si>
    <t>TAF59</t>
  </si>
  <si>
    <t>TAFR&amp;R TEAM (NORTH CAMDEN)</t>
  </si>
  <si>
    <t>TAF42</t>
  </si>
  <si>
    <t>R&amp;R TEAM (NORTH CAMDEN)</t>
  </si>
  <si>
    <t>TAFR&amp;R TEAM (NORTH ISLINGTON)</t>
  </si>
  <si>
    <t>TAF12</t>
  </si>
  <si>
    <t>R&amp;R TEAM (NORTH ISLINGTON)</t>
  </si>
  <si>
    <t>TAFR&amp;R TEAM (SOUTH ISLINGTON)</t>
  </si>
  <si>
    <t>TAF22</t>
  </si>
  <si>
    <t>R&amp;R TEAM (SOUTH ISLINGTON)</t>
  </si>
  <si>
    <t>TAFRAGLAN DAY CENTRE</t>
  </si>
  <si>
    <t>TAF61</t>
  </si>
  <si>
    <t>RAGLAN DAY CENTRE</t>
  </si>
  <si>
    <t>TAFROYAL FREE GROVE CENTRE</t>
  </si>
  <si>
    <t>TAF77</t>
  </si>
  <si>
    <t>ROYAL FREE GROVE CENTRE</t>
  </si>
  <si>
    <t>TAFROYAL FREE HOSPITAL</t>
  </si>
  <si>
    <t>TAF06</t>
  </si>
  <si>
    <t>TAFSAMH CMHT (ISLINGTON)</t>
  </si>
  <si>
    <t>TAF81</t>
  </si>
  <si>
    <t>SAMH CMHT (ISLINGTON)</t>
  </si>
  <si>
    <t>TAFSHAFTESBURY ROAD (RESIDENTIAL SERVICES)</t>
  </si>
  <si>
    <t>TAF76</t>
  </si>
  <si>
    <t>SHAFTESBURY ROAD (RESIDENTIAL SERVICES)</t>
  </si>
  <si>
    <t>TAFSOUTH CAMDEN DRUG SERVICES</t>
  </si>
  <si>
    <t>TAF62</t>
  </si>
  <si>
    <t>SOUTH CAMDEN DRUG SERVICES</t>
  </si>
  <si>
    <t>TAFSOUTH ISLINGTON CRISIS TEAM</t>
  </si>
  <si>
    <t>TAF85</t>
  </si>
  <si>
    <t>SOUTH ISLINGTON CRISIS TEAM</t>
  </si>
  <si>
    <t>TAFST LUKES WOODSIDE HOSPITAL</t>
  </si>
  <si>
    <t>TAF02</t>
  </si>
  <si>
    <t>ST LUKES WOODSIDE HOSPITAL</t>
  </si>
  <si>
    <t>TAFST PANCRAS HOSPITAL</t>
  </si>
  <si>
    <t>TAF01</t>
  </si>
  <si>
    <t>TAFSTACEY STREET NURSING HOME</t>
  </si>
  <si>
    <t>TAF65</t>
  </si>
  <si>
    <t>STACEY STREET NURSING HOME</t>
  </si>
  <si>
    <t>TAFTOTTENHAM MEWS RESOURCE CENTRE</t>
  </si>
  <si>
    <t>TAF66</t>
  </si>
  <si>
    <t>TOTTENHAM MEWS RESOURCE CENTRE</t>
  </si>
  <si>
    <t>TAFTRAUMATIC STRESS CLINIC</t>
  </si>
  <si>
    <t>TAF67</t>
  </si>
  <si>
    <t>TRAUMATIC STRESS CLINIC</t>
  </si>
  <si>
    <t>TAHARBOURTHORNE</t>
  </si>
  <si>
    <t>TAH12</t>
  </si>
  <si>
    <t>ARBOURTHORNE</t>
  </si>
  <si>
    <t>TAH</t>
  </si>
  <si>
    <t>TAHBEECH HILL</t>
  </si>
  <si>
    <t>TAH13</t>
  </si>
  <si>
    <t>BEECH HILL</t>
  </si>
  <si>
    <t>TAHBEIGHTON HOSPITAL</t>
  </si>
  <si>
    <t>TAHCN</t>
  </si>
  <si>
    <t>BEIGHTON HOSPITAL</t>
  </si>
  <si>
    <t>TAHBOLE HILL RESIDENTIAL HOME</t>
  </si>
  <si>
    <t>TAH17</t>
  </si>
  <si>
    <t>BOLE HILL RESIDENTIAL HOME</t>
  </si>
  <si>
    <t>TAHBRAESIDE</t>
  </si>
  <si>
    <t>TAH18</t>
  </si>
  <si>
    <t>TAHCASTLE MARKET BUILDING</t>
  </si>
  <si>
    <t>TAHYA</t>
  </si>
  <si>
    <t>CASTLE MARKET BUILDING</t>
  </si>
  <si>
    <t>TAHCENTENARY ANNEXE</t>
  </si>
  <si>
    <t>TAH21</t>
  </si>
  <si>
    <t>CENTENARY ANNEXE</t>
  </si>
  <si>
    <t>TAHFIRST START NURSERY</t>
  </si>
  <si>
    <t>TAH39</t>
  </si>
  <si>
    <t>FIRST START NURSERY</t>
  </si>
  <si>
    <t>TAHFOREST CLOSE</t>
  </si>
  <si>
    <t>TAHXM</t>
  </si>
  <si>
    <t>FOREST CLOSE</t>
  </si>
  <si>
    <t>TAHFOREST LODGE</t>
  </si>
  <si>
    <t>TAHXN</t>
  </si>
  <si>
    <t>FOREST LODGE</t>
  </si>
  <si>
    <t>TAHFOX HILL</t>
  </si>
  <si>
    <t>TAH99</t>
  </si>
  <si>
    <t>FOX HILL</t>
  </si>
  <si>
    <t>TAHGREENACRES</t>
  </si>
  <si>
    <t>TAH43</t>
  </si>
  <si>
    <t>TAHGRENOSIDE GRANGE</t>
  </si>
  <si>
    <t>TAHXP</t>
  </si>
  <si>
    <t>GRENOSIDE GRANGE</t>
  </si>
  <si>
    <t>TAHHURLFIELD VIEW</t>
  </si>
  <si>
    <t>TAH52</t>
  </si>
  <si>
    <t>HURLFIELD VIEW</t>
  </si>
  <si>
    <t>TAHINTENSIVE SUPPORT SERVICE</t>
  </si>
  <si>
    <t>TAHEC</t>
  </si>
  <si>
    <t>INTENSIVE SUPPORT SERVICE</t>
  </si>
  <si>
    <t>TAHMANSFIELD VIEW</t>
  </si>
  <si>
    <t>TAH61</t>
  </si>
  <si>
    <t>MANSFIELD VIEW</t>
  </si>
  <si>
    <t>TAHMICHAEL CARLISLE CENTRE</t>
  </si>
  <si>
    <t>TAHFC</t>
  </si>
  <si>
    <t>MICHAEL CARLISLE CENTRE</t>
  </si>
  <si>
    <t>TAHMILLBROOK</t>
  </si>
  <si>
    <t>TAH63</t>
  </si>
  <si>
    <t>MILLBROOK</t>
  </si>
  <si>
    <t>TAHNORTHERN GENERAL HOSPITAL</t>
  </si>
  <si>
    <t>TAH67</t>
  </si>
  <si>
    <t>TAHOAKWOOD YPC</t>
  </si>
  <si>
    <t>TAH69</t>
  </si>
  <si>
    <t>OAKWOOD YPC</t>
  </si>
  <si>
    <t>TAHPRESIDENT PARK</t>
  </si>
  <si>
    <t>TAHYX</t>
  </si>
  <si>
    <t>PRESIDENT PARK</t>
  </si>
  <si>
    <t>TAHPSYCHIATRIC OUT PATIENTS</t>
  </si>
  <si>
    <t>TAHYP</t>
  </si>
  <si>
    <t>PSYCHIATRIC OUT PATIENTS</t>
  </si>
  <si>
    <t>TAHRIVERMEAD UNIT</t>
  </si>
  <si>
    <t>TAHYV</t>
  </si>
  <si>
    <t>RIVERMEAD UNIT</t>
  </si>
  <si>
    <t>TAHROYAL HALLAMSHIRE HOSPITAL</t>
  </si>
  <si>
    <t>TAH73</t>
  </si>
  <si>
    <t>TAHSHIRLE HILL</t>
  </si>
  <si>
    <t>TAH78</t>
  </si>
  <si>
    <t>SHIRLE HILL</t>
  </si>
  <si>
    <t>TAHST GEORGE'S COMMUNITY BASE</t>
  </si>
  <si>
    <t>TAHJF</t>
  </si>
  <si>
    <t>ST GEORGE'S COMMUNITY BASE</t>
  </si>
  <si>
    <t>TAHTHE LONGLEY CENTRE</t>
  </si>
  <si>
    <t>TAHCC</t>
  </si>
  <si>
    <t>THE LONGLEY CENTRE</t>
  </si>
  <si>
    <t>TAHTHE YEWS</t>
  </si>
  <si>
    <t>TAHCG</t>
  </si>
  <si>
    <t>THE YEWS</t>
  </si>
  <si>
    <t>TAHTHORNLEA</t>
  </si>
  <si>
    <t>TAH85</t>
  </si>
  <si>
    <t>THORNLEA</t>
  </si>
  <si>
    <t>TAHWAINWRIGHT CRESCENT</t>
  </si>
  <si>
    <t>TAHYR</t>
  </si>
  <si>
    <t>WAINWRIGHT CRESCENT</t>
  </si>
  <si>
    <t>TAHWATHWOOD HOSPITAL</t>
  </si>
  <si>
    <t>TAH89</t>
  </si>
  <si>
    <t>TAJCITY HOSPITAL</t>
  </si>
  <si>
    <t>TAJ46</t>
  </si>
  <si>
    <t>TAJ</t>
  </si>
  <si>
    <t>TAJDAISY BANK RESIDENTIAL</t>
  </si>
  <si>
    <t>TAJ55</t>
  </si>
  <si>
    <t>DAISY BANK RESIDENTIAL</t>
  </si>
  <si>
    <t>TAJEDWARD STREET HOSPITAL</t>
  </si>
  <si>
    <t>TAJ07</t>
  </si>
  <si>
    <t>EDWARD STREET HOSPITAL</t>
  </si>
  <si>
    <t>TAJHALLAM STREET HOSPITAL</t>
  </si>
  <si>
    <t>TAJ20</t>
  </si>
  <si>
    <t>HALLAM STREET HOSPITAL</t>
  </si>
  <si>
    <t>TAJHEATH LANE HOSPITAL</t>
  </si>
  <si>
    <t>TAJ11</t>
  </si>
  <si>
    <t>HEATH LANE HOSPITAL</t>
  </si>
  <si>
    <t>TAJNEPTUNE HEALTH PARK</t>
  </si>
  <si>
    <t>TAJ22</t>
  </si>
  <si>
    <t>NEPTUNE HEALTH PARK</t>
  </si>
  <si>
    <t>TAJPENN HOSPITAL</t>
  </si>
  <si>
    <t>TAJ52</t>
  </si>
  <si>
    <t>PENN HOSPITAL</t>
  </si>
  <si>
    <t>TAJPOND LANE</t>
  </si>
  <si>
    <t>TAJ53</t>
  </si>
  <si>
    <t>POND LANE</t>
  </si>
  <si>
    <t>TAJRIDGE HILL HOSPITAL</t>
  </si>
  <si>
    <t>TAJ54</t>
  </si>
  <si>
    <t>RIDGE HILL HOSPITAL</t>
  </si>
  <si>
    <t>TAJROWLEY REGIS HOSPITAL</t>
  </si>
  <si>
    <t>TAJ10</t>
  </si>
  <si>
    <t>TAJSANDWELL DISTRICT GENERAL HOSPITAL</t>
  </si>
  <si>
    <t>TAJ43</t>
  </si>
  <si>
    <t>SANDWELL DISTRICT GENERAL HOSPITAL</t>
  </si>
  <si>
    <t>TAJSUTTONS DRIVE</t>
  </si>
  <si>
    <t>TAJ56</t>
  </si>
  <si>
    <t>SUTTONS DRIVE</t>
  </si>
  <si>
    <t>TAJTHE CREST</t>
  </si>
  <si>
    <t>TAJ29</t>
  </si>
  <si>
    <t>THE CREST</t>
  </si>
  <si>
    <t>Site</t>
  </si>
  <si>
    <t>Conquest</t>
  </si>
  <si>
    <t>Ward</t>
  </si>
  <si>
    <t>EDGH</t>
  </si>
  <si>
    <t>Bexhill</t>
  </si>
  <si>
    <t>.</t>
  </si>
  <si>
    <t>East Sussex Healthcare NHS Trust</t>
  </si>
  <si>
    <t>WOODLANDS HOSPITAL</t>
  </si>
  <si>
    <t>RXVYOUNG PERSONS UNIT</t>
  </si>
  <si>
    <t>RXV84</t>
  </si>
  <si>
    <t>YOUNG PERSONS UNIT</t>
  </si>
  <si>
    <t>RXWBRIDGNORTH HOSPITAL (MATERNITY) - RXWMB</t>
  </si>
  <si>
    <t>RXWMB</t>
  </si>
  <si>
    <t>BRIDGNORTH HOSPITAL (MATERNITY) - RXWMB</t>
  </si>
  <si>
    <t>BRIDGNORTH HOSPITAL (MATERNITY)</t>
  </si>
  <si>
    <t>RXW</t>
  </si>
  <si>
    <t>RXWLUDLOW HOSPITAL (MATERNITY) - RXWML</t>
  </si>
  <si>
    <t>RXWML</t>
  </si>
  <si>
    <t>LUDLOW HOSPITAL (MATERNITY) - RXWML</t>
  </si>
  <si>
    <t>LUDLOW HOSPITAL (MATERNITY)</t>
  </si>
  <si>
    <t>RXWROBERT JONES &amp; AGNES HUNT ORTHOPAEDIC &amp; DISTRICT HOSPITAL</t>
  </si>
  <si>
    <t>RXWMJ</t>
  </si>
  <si>
    <t>ROBERT JONES &amp; AGNES HUNT ORTHOPAEDIC &amp; DISTRICT HOSPITAL</t>
  </si>
  <si>
    <t>RXWROYAL SHREWSBURY HOSPITAL - RXWAS</t>
  </si>
  <si>
    <t>RXWAS</t>
  </si>
  <si>
    <t>ROYAL SHREWSBURY HOSPITAL - RXWAS</t>
  </si>
  <si>
    <t>RXWROYAL SHREWSBURY HOSPITAL (MATERNITY)</t>
  </si>
  <si>
    <t>RXWMS</t>
  </si>
  <si>
    <t>ROYAL SHREWSBURY HOSPITAL (MATERNITY)</t>
  </si>
  <si>
    <t>RXWTHE PRINCESS ROYAL HOSPITAL - RXWAT</t>
  </si>
  <si>
    <t>RXWAT</t>
  </si>
  <si>
    <t>THE PRINCESS ROYAL HOSPITAL - RXWAT</t>
  </si>
  <si>
    <t>THE PRINCESS ROYAL HOSPITAL</t>
  </si>
  <si>
    <t>RXWTHE PRINCESS ROYAL HOSPITAL (MATERNITY)</t>
  </si>
  <si>
    <t>RXWMT</t>
  </si>
  <si>
    <t>THE PRINCESS ROYAL HOSPITAL (MATERNITY)</t>
  </si>
  <si>
    <t>RXXABRAHAM COWLEY UNIT</t>
  </si>
  <si>
    <t>RXX10</t>
  </si>
  <si>
    <t>ABRAHAM COWLEY UNIT</t>
  </si>
  <si>
    <t>RXX</t>
  </si>
  <si>
    <t>RXXALBERT WARD</t>
  </si>
  <si>
    <t>RXXX2</t>
  </si>
  <si>
    <t>ALBERT WARD</t>
  </si>
  <si>
    <t>RXXAPRIL COTTAGE</t>
  </si>
  <si>
    <t>RXXHK</t>
  </si>
  <si>
    <t>APRIL COTTAGE</t>
  </si>
  <si>
    <t>RXXARNSIDE</t>
  </si>
  <si>
    <t>RXXAM</t>
  </si>
  <si>
    <t>ARNSIDE</t>
  </si>
  <si>
    <t>RXXASHFORD HOSPITAL</t>
  </si>
  <si>
    <t>RXX15</t>
  </si>
  <si>
    <t>RXXASHMOUNT</t>
  </si>
  <si>
    <t>RXXFR</t>
  </si>
  <si>
    <t>ASHMOUNT</t>
  </si>
  <si>
    <t>RXXBLAKE WARD</t>
  </si>
  <si>
    <t>RXXW5</t>
  </si>
  <si>
    <t>BLAKE WARD</t>
  </si>
  <si>
    <t>RXXBRIARWOOD</t>
  </si>
  <si>
    <t>RXXCE</t>
  </si>
  <si>
    <t>BRIARWOOD</t>
  </si>
  <si>
    <t>RXXCHARLTON WARD</t>
  </si>
  <si>
    <t>RXXW4</t>
  </si>
  <si>
    <t>CHARLTON WARD</t>
  </si>
  <si>
    <t>RXXCHERRY OAK</t>
  </si>
  <si>
    <t>RXXHY</t>
  </si>
  <si>
    <t>CHERRY OAK</t>
  </si>
  <si>
    <t>RXXCHERRYTREES RESIDENTIAL HOME</t>
  </si>
  <si>
    <t>RXX33</t>
  </si>
  <si>
    <t>CHERRYTREES RESIDENTIAL HOME</t>
  </si>
  <si>
    <t>RXXCLARE WARD</t>
  </si>
  <si>
    <t>RXXW3</t>
  </si>
  <si>
    <t>CLARE WARD</t>
  </si>
  <si>
    <t>RXXCMHRS SPELTHORNE</t>
  </si>
  <si>
    <t>RXXA7</t>
  </si>
  <si>
    <t>CMHRS SPELTHORNE</t>
  </si>
  <si>
    <t>RXXCOBGATES</t>
  </si>
  <si>
    <t>RXXX7</t>
  </si>
  <si>
    <t>COBGATES</t>
  </si>
  <si>
    <t>RXXCOMMUNITY FORENSIC</t>
  </si>
  <si>
    <t>RXXHD</t>
  </si>
  <si>
    <t>COMMUNITY FORENSIC</t>
  </si>
  <si>
    <t>RXXCRANLEIGH HOSPITAL</t>
  </si>
  <si>
    <t>RXX1T</t>
  </si>
  <si>
    <t>CRANLEIGH HOSPITAL</t>
  </si>
  <si>
    <t>RXXCRANLEIGH VILLAGE HOSPITAL</t>
  </si>
  <si>
    <t>RXX28</t>
  </si>
  <si>
    <t>CRANLEIGH VILLAGE HOSPITAL</t>
  </si>
  <si>
    <t>RXXDRUG AND ALCOHOL CJS</t>
  </si>
  <si>
    <t>RXX51</t>
  </si>
  <si>
    <t>DRUG AND ALCOHOL CJS</t>
  </si>
  <si>
    <t>RXXEAST SURREY HOSPITAL</t>
  </si>
  <si>
    <t>RXX35</t>
  </si>
  <si>
    <t>RXXEATING DISORDERS</t>
  </si>
  <si>
    <t>RXX98</t>
  </si>
  <si>
    <t>RXXELLEN TERRY</t>
  </si>
  <si>
    <t>RXXHA</t>
  </si>
  <si>
    <t>ELLEN TERRY</t>
  </si>
  <si>
    <t>RXXEPSOM GENERAL HOSPITAL</t>
  </si>
  <si>
    <t>RXX36</t>
  </si>
  <si>
    <t>EPSOM GENERAL HOSPITAL</t>
  </si>
  <si>
    <t>RXXFAIRMEAD</t>
  </si>
  <si>
    <t>RXXAD</t>
  </si>
  <si>
    <t>FAIRMEAD</t>
  </si>
  <si>
    <t>RXXFARNHAM HOSPITAL</t>
  </si>
  <si>
    <t>RXX29</t>
  </si>
  <si>
    <t>RXXFLEET HOSPITAL</t>
  </si>
  <si>
    <t>RXX27</t>
  </si>
  <si>
    <t>FLEET HOSPITAL</t>
  </si>
  <si>
    <t>RXXFP10 - ARC 1 WARD</t>
  </si>
  <si>
    <t>RXXA2</t>
  </si>
  <si>
    <t>FP10 - ARC 1 WARD</t>
  </si>
  <si>
    <t>RXXFP10 - ARC II WARD</t>
  </si>
  <si>
    <t>RXXA3</t>
  </si>
  <si>
    <t>FP10 - ARC II WARD</t>
  </si>
  <si>
    <t>RXXFP10 - NURSE RXXV4</t>
  </si>
  <si>
    <t>RXXV4</t>
  </si>
  <si>
    <t>FP10 - NURSE RXXV4</t>
  </si>
  <si>
    <t>RXXFRIMLEY PARK HOSPITAL</t>
  </si>
  <si>
    <t>RXX21</t>
  </si>
  <si>
    <t>RXXGALLWEY</t>
  </si>
  <si>
    <t>RXXFV</t>
  </si>
  <si>
    <t>GALLWEY</t>
  </si>
  <si>
    <t>RXXGEESEMERE</t>
  </si>
  <si>
    <t>RXX2J</t>
  </si>
  <si>
    <t>GEESEMERE</t>
  </si>
  <si>
    <t>RXXGRANDVIEW</t>
  </si>
  <si>
    <t>RXXA8</t>
  </si>
  <si>
    <t>GRANDVIEW</t>
  </si>
  <si>
    <t>RXXGREAT MEADOWS</t>
  </si>
  <si>
    <t>RXXGW</t>
  </si>
  <si>
    <t>GREAT MEADOWS</t>
  </si>
  <si>
    <t>RXXGREENLAWS</t>
  </si>
  <si>
    <t>RXXCA</t>
  </si>
  <si>
    <t>GREENLAWS</t>
  </si>
  <si>
    <t>RXXHALE WARD</t>
  </si>
  <si>
    <t>RXXX4</t>
  </si>
  <si>
    <t>HALE WARD</t>
  </si>
  <si>
    <t>RXXHALLIFORD WARD</t>
  </si>
  <si>
    <t>RXXW6</t>
  </si>
  <si>
    <t>HALLIFORD WARD</t>
  </si>
  <si>
    <t>RXXHASLEMERE HOSPITAL</t>
  </si>
  <si>
    <t>RXX26</t>
  </si>
  <si>
    <t>RXXHERMITAGE</t>
  </si>
  <si>
    <t>RXXEK</t>
  </si>
  <si>
    <t>HERMITAGE</t>
  </si>
  <si>
    <t>RXXHILLCROFT</t>
  </si>
  <si>
    <t>RXX17</t>
  </si>
  <si>
    <t>HILLCROFT</t>
  </si>
  <si>
    <t>RXXHOLLY TREE</t>
  </si>
  <si>
    <t>RXXEA</t>
  </si>
  <si>
    <t>HOLLY TREE</t>
  </si>
  <si>
    <t>RXXLARKFIELD</t>
  </si>
  <si>
    <t>RXXHL</t>
  </si>
  <si>
    <t>LARKFIELD</t>
  </si>
  <si>
    <t>RXXLAUREATE WARD</t>
  </si>
  <si>
    <t>RXXW8</t>
  </si>
  <si>
    <t>LAUREATE WARD</t>
  </si>
  <si>
    <t>RXXLEATHERHEAD HOSPITAL</t>
  </si>
  <si>
    <t>RXX37</t>
  </si>
  <si>
    <t>RXXLODDON ALLIANCE</t>
  </si>
  <si>
    <t>RXX08</t>
  </si>
  <si>
    <t>LODDON ALLIANCE</t>
  </si>
  <si>
    <t>RXXMITCHELL HALL</t>
  </si>
  <si>
    <t>RXXX9</t>
  </si>
  <si>
    <t>MITCHELL HALL</t>
  </si>
  <si>
    <t>RXXNOEL LAVIN WARD</t>
  </si>
  <si>
    <t>RXXX1</t>
  </si>
  <si>
    <t>NOEL LAVIN WARD</t>
  </si>
  <si>
    <t>RXXNURSE R3</t>
  </si>
  <si>
    <t>RXXR3</t>
  </si>
  <si>
    <t>NURSE R3</t>
  </si>
  <si>
    <t>RXXNURSE R7</t>
  </si>
  <si>
    <t>RXXR7</t>
  </si>
  <si>
    <t>NURSE R7</t>
  </si>
  <si>
    <t>RXXNURSE RXXV1</t>
  </si>
  <si>
    <t>RXXV1</t>
  </si>
  <si>
    <t>NURSE RXXV1</t>
  </si>
  <si>
    <t>RXXNURSE RXXV2</t>
  </si>
  <si>
    <t>RXXV2</t>
  </si>
  <si>
    <t>NURSE RXXV2</t>
  </si>
  <si>
    <t>RXXNURSE RXXV3</t>
  </si>
  <si>
    <t>RXXV3</t>
  </si>
  <si>
    <t>NURSE RXXV3</t>
  </si>
  <si>
    <t>RXXNURSE RXXV5</t>
  </si>
  <si>
    <t>RXXV5</t>
  </si>
  <si>
    <t>NURSE RXXV5</t>
  </si>
  <si>
    <t>RXXNURSE T3</t>
  </si>
  <si>
    <t>RXXT3</t>
  </si>
  <si>
    <t>NURSE T3</t>
  </si>
  <si>
    <t>RXXNURSE T5</t>
  </si>
  <si>
    <t>RXXT5</t>
  </si>
  <si>
    <t>NURSE T5</t>
  </si>
  <si>
    <t>RXXNURSE T6 - RESPOND</t>
  </si>
  <si>
    <t>RXXT6</t>
  </si>
  <si>
    <t>NURSE T6 - RESPOND</t>
  </si>
  <si>
    <t>RXXNURSE T7 - RESPOND</t>
  </si>
  <si>
    <t>RXXT7</t>
  </si>
  <si>
    <t>NURSE T7 - RESPOND</t>
  </si>
  <si>
    <t>RXXNURSE V6</t>
  </si>
  <si>
    <t>RXXV6</t>
  </si>
  <si>
    <t>NURSE V6</t>
  </si>
  <si>
    <t>RXXNURSE V7</t>
  </si>
  <si>
    <t>RXXV7</t>
  </si>
  <si>
    <t>NURSE V7</t>
  </si>
  <si>
    <t>RXXOLDER PEOPLE'S PSYCHIATRY</t>
  </si>
  <si>
    <t>RXX88</t>
  </si>
  <si>
    <t>OLDER PEOPLE'S PSYCHIATRY</t>
  </si>
  <si>
    <t>RXXPORTSMOUTH DISABILITY FORUM</t>
  </si>
  <si>
    <t>RXX4H</t>
  </si>
  <si>
    <t>PORTSMOUTH DISABILITY FORUM</t>
  </si>
  <si>
    <t>RXXREHABILITATION</t>
  </si>
  <si>
    <t>RXXHE</t>
  </si>
  <si>
    <t>REHABILITATION</t>
  </si>
  <si>
    <t>RXXROSEWOOD</t>
  </si>
  <si>
    <t>RXXHM</t>
  </si>
  <si>
    <t>ROSEWOOD</t>
  </si>
  <si>
    <t>RXXROYAL SURREY COUNTY HOSPITAL</t>
  </si>
  <si>
    <t>RXX24</t>
  </si>
  <si>
    <t>RXXSHIELING</t>
  </si>
  <si>
    <t>RXX18</t>
  </si>
  <si>
    <t>SHIELING</t>
  </si>
  <si>
    <t>RXXSOUTH EAST PUPIL REFERRAL UNIT</t>
  </si>
  <si>
    <t>RXX3L</t>
  </si>
  <si>
    <t>SOUTH EAST PUPIL REFERRAL UNIT</t>
  </si>
  <si>
    <t>RXXSPENSER WARD</t>
  </si>
  <si>
    <t>RXXW7</t>
  </si>
  <si>
    <t>SPENSER WARD</t>
  </si>
  <si>
    <t>RXXST EBBAS</t>
  </si>
  <si>
    <t>RXX2V</t>
  </si>
  <si>
    <t>ST EBBAS</t>
  </si>
  <si>
    <t>RXXST PETERS HOSPITAL</t>
  </si>
  <si>
    <t>RXX16</t>
  </si>
  <si>
    <t>RXXTANDRIDGE CTPLD</t>
  </si>
  <si>
    <t>RXX96</t>
  </si>
  <si>
    <t>TANDRIDGE CTPLD</t>
  </si>
  <si>
    <t>RXXTHE MEADOWS</t>
  </si>
  <si>
    <t>RXX23</t>
  </si>
  <si>
    <t>RXXVICTORIA WARD</t>
  </si>
  <si>
    <t>RXXX3</t>
  </si>
  <si>
    <t>VICTORIA WARD</t>
  </si>
  <si>
    <t>RXXWALTON COMMUNITY HOSPITAL</t>
  </si>
  <si>
    <t>RXX11</t>
  </si>
  <si>
    <t>WALTON COMMUNITY HOSPITAL</t>
  </si>
  <si>
    <t>RXXWEST PARK</t>
  </si>
  <si>
    <t>RXX2T</t>
  </si>
  <si>
    <t>RXXWEYBRIDGE COMMUNITY HOSPITAL</t>
  </si>
  <si>
    <t>RXX13</t>
  </si>
  <si>
    <t>WEYBRIDGE COMMUNITY HOSPITAL</t>
  </si>
  <si>
    <t>RXXWILLOW</t>
  </si>
  <si>
    <t>RXXFY</t>
  </si>
  <si>
    <t>WILLOW</t>
  </si>
  <si>
    <t>RXXWILLOW WARD</t>
  </si>
  <si>
    <t>RXXW1</t>
  </si>
  <si>
    <t>WILLOW WARD</t>
  </si>
  <si>
    <t>RXXWINGFIELD - EAST</t>
  </si>
  <si>
    <t>RXX93</t>
  </si>
  <si>
    <t>WINGFIELD - EAST</t>
  </si>
  <si>
    <t>RXXWINGFIELD WARD</t>
  </si>
  <si>
    <t>RXXX5</t>
  </si>
  <si>
    <t>WINGFIELD WARD</t>
  </si>
  <si>
    <t>RXXWOKING COMMUNITY HOSPITAL</t>
  </si>
  <si>
    <t>RXX12</t>
  </si>
  <si>
    <t>WOKING COMMUNITY HOSPITAL</t>
  </si>
  <si>
    <t>RXY33-39 BIRLING ROAD</t>
  </si>
  <si>
    <t>RXY3H</t>
  </si>
  <si>
    <t>33-39 BIRLING ROAD</t>
  </si>
  <si>
    <t>RXY</t>
  </si>
  <si>
    <t>RXYABBEY WOOD</t>
  </si>
  <si>
    <t>RXY02</t>
  </si>
  <si>
    <t>ABBEY WOOD</t>
  </si>
  <si>
    <t>RXYALEXANDER HOUSE STABLES BLOCK</t>
  </si>
  <si>
    <t>RXYA1</t>
  </si>
  <si>
    <t>ALEXANDER HOUSE STABLES BLOCK</t>
  </si>
  <si>
    <t>RXYARNDALE HOUSE</t>
  </si>
  <si>
    <t>RXYA3</t>
  </si>
  <si>
    <t>ARNDALE HOUSE</t>
  </si>
  <si>
    <t>RXYARUNDEL UNIT</t>
  </si>
  <si>
    <t>RXYA4</t>
  </si>
  <si>
    <t>ARUNDEL UNIT</t>
  </si>
  <si>
    <t>RXYASH ETON</t>
  </si>
  <si>
    <t>RXYA5</t>
  </si>
  <si>
    <t>ASH ETON</t>
  </si>
  <si>
    <t>RXYAUDLEY HOUSE</t>
  </si>
  <si>
    <t>RXYA6</t>
  </si>
  <si>
    <t>AUDLEY HOUSE</t>
  </si>
  <si>
    <t>RXYAYLESHAM COMMUNITY CENTRE</t>
  </si>
  <si>
    <t>RXYA7</t>
  </si>
  <si>
    <t>AYLESHAM COMMUNITY CENTRE</t>
  </si>
  <si>
    <t>RXYBRANBRIDGES INDUSTRIAL UNIT</t>
  </si>
  <si>
    <t>RXYAX</t>
  </si>
  <si>
    <t>BRANBRIDGES INDUSTRIAL UNIT</t>
  </si>
  <si>
    <t>RXYBUCKLAND HOSPITAL</t>
  </si>
  <si>
    <t>RXYAR</t>
  </si>
  <si>
    <t>RXYCANADA HOUSE</t>
  </si>
  <si>
    <t>RXYC1</t>
  </si>
  <si>
    <t>CANADA HOUSE</t>
  </si>
  <si>
    <t>RXYCANTERBURY (BRENTWOOD)</t>
  </si>
  <si>
    <t>RXY12</t>
  </si>
  <si>
    <t>CANTERBURY (BRENTWOOD)</t>
  </si>
  <si>
    <t>RXYCANTERBURY D.T.S</t>
  </si>
  <si>
    <t>RXYCJ</t>
  </si>
  <si>
    <t>CANTERBURY D.T.S</t>
  </si>
  <si>
    <t>RXYCHERVILLES</t>
  </si>
  <si>
    <t>RXY2H</t>
  </si>
  <si>
    <t>CHERVILLES</t>
  </si>
  <si>
    <t>RXYCORNERSTONES (TUNNEL ROAD)</t>
  </si>
  <si>
    <t>RXYC7</t>
  </si>
  <si>
    <t>CORNERSTONES (TUNNEL ROAD)</t>
  </si>
  <si>
    <t>RXYCOSSINGTON ROAD</t>
  </si>
  <si>
    <t>RXY2C</t>
  </si>
  <si>
    <t>COSSINGTON ROAD</t>
  </si>
  <si>
    <t>RXYCOURT DRIVE</t>
  </si>
  <si>
    <t>RXYCA</t>
  </si>
  <si>
    <t>COURT DRIVE</t>
  </si>
  <si>
    <t>RXYCRHT MAIDSTONE NMP</t>
  </si>
  <si>
    <t>RXY1P</t>
  </si>
  <si>
    <t>CRHT MAIDSTONE NMP</t>
  </si>
  <si>
    <t>RXYCRISIS ASSESSMENT &amp; TREATMENT TEAM</t>
  </si>
  <si>
    <t>RXYCD</t>
  </si>
  <si>
    <t>CRISIS ASSESSMENT &amp; TREATMENT TEAM</t>
  </si>
  <si>
    <t>RXYCULVER HOUSE</t>
  </si>
  <si>
    <t>RXYCE</t>
  </si>
  <si>
    <t>CULVER HOUSE</t>
  </si>
  <si>
    <t>RXYDARENT VALLEY HOSPITAL</t>
  </si>
  <si>
    <t>RXY10</t>
  </si>
  <si>
    <t>RXYEAGLE COURT</t>
  </si>
  <si>
    <t>RXYE8</t>
  </si>
  <si>
    <t>EAGLE COURT</t>
  </si>
  <si>
    <t>RXYEATING DISORDERS NMP</t>
  </si>
  <si>
    <t>RXYE9</t>
  </si>
  <si>
    <t>EATING DISORDERS NMP</t>
  </si>
  <si>
    <t>RXYELMSLEIGH LODGE</t>
  </si>
  <si>
    <t>RXYE2</t>
  </si>
  <si>
    <t>ELMSLEIGH LODGE</t>
  </si>
  <si>
    <t>RXYELWICK ROAD CENTRE</t>
  </si>
  <si>
    <t>RXYE3</t>
  </si>
  <si>
    <t>ELWICK ROAD CENTRE</t>
  </si>
  <si>
    <t>RXYETHELBERT ROAD</t>
  </si>
  <si>
    <t>RXY1A</t>
  </si>
  <si>
    <t>ETHELBERT ROAD</t>
  </si>
  <si>
    <t>RXYFANT OAST</t>
  </si>
  <si>
    <t>RXYF2</t>
  </si>
  <si>
    <t>FANT OAST</t>
  </si>
  <si>
    <t>RXYFERN</t>
  </si>
  <si>
    <t>RXY2P</t>
  </si>
  <si>
    <t>FERN</t>
  </si>
  <si>
    <t>RXYFOLKESTONE HEALTH CENTRE</t>
  </si>
  <si>
    <t>RXY24</t>
  </si>
  <si>
    <t>FOLKESTONE HEALTH CENTRE</t>
  </si>
  <si>
    <t>RXYFORENSIC PSYCHIATRY</t>
  </si>
  <si>
    <t>RXY41</t>
  </si>
  <si>
    <t>FORENSIC PSYCHIATRY</t>
  </si>
  <si>
    <t>RXYFRANK LLOYD NURSING HOME</t>
  </si>
  <si>
    <t>RXYF6</t>
  </si>
  <si>
    <t>FRANK LLOYD NURSING HOME</t>
  </si>
  <si>
    <t>RXYGATLAND HOUSE</t>
  </si>
  <si>
    <t>RXYG1</t>
  </si>
  <si>
    <t>GATLAND HOUSE</t>
  </si>
  <si>
    <t>RXYGREENACRES</t>
  </si>
  <si>
    <t>RXYG4</t>
  </si>
  <si>
    <t>RXYHADLOW ROAD</t>
  </si>
  <si>
    <t>RXY14</t>
  </si>
  <si>
    <t>HADLOW ROAD</t>
  </si>
  <si>
    <t>RXYHEATHSIDE HOUSE</t>
  </si>
  <si>
    <t>RXYH2</t>
  </si>
  <si>
    <t>HEATHSIDE HOUSE</t>
  </si>
  <si>
    <t>RXYHIGH STREET</t>
  </si>
  <si>
    <t>RXY6A</t>
  </si>
  <si>
    <t>HIGH STREET</t>
  </si>
  <si>
    <t>RXYHIGHLANDS HOUSE</t>
  </si>
  <si>
    <t>RXYH4</t>
  </si>
  <si>
    <t>HIGHLANDS HOUSE</t>
  </si>
  <si>
    <t>RXYHOLY TRINITY CHURCH</t>
  </si>
  <si>
    <t>RXYH6</t>
  </si>
  <si>
    <t>HOLY TRINITY CHURCH</t>
  </si>
  <si>
    <t>RXYHOMEOPATHIC HOSPITAL</t>
  </si>
  <si>
    <t>RXYH7</t>
  </si>
  <si>
    <t>RXYHUCKING HILL HOUSE</t>
  </si>
  <si>
    <t>RXYH8</t>
  </si>
  <si>
    <t>HUCKING HILL HOUSE</t>
  </si>
  <si>
    <t>RXYJASMINE CENTRE</t>
  </si>
  <si>
    <t>RXYJ1</t>
  </si>
  <si>
    <t>JASMINE CENTRE</t>
  </si>
  <si>
    <t>RXYKCC SOCIAL SERVICES</t>
  </si>
  <si>
    <t>RXY1J</t>
  </si>
  <si>
    <t>KCC SOCIAL SERVICES</t>
  </si>
  <si>
    <t>RXYKELSTON</t>
  </si>
  <si>
    <t>RXYK1</t>
  </si>
  <si>
    <t>KELSTON</t>
  </si>
  <si>
    <t>RXYKENT &amp; CANTERBURY HOSPITAL</t>
  </si>
  <si>
    <t>RXY17</t>
  </si>
  <si>
    <t>KENT &amp; CANTERBURY HOSPITAL</t>
  </si>
  <si>
    <t>RXYKENT &amp; SUSSEX HOSPITAL</t>
  </si>
  <si>
    <t>RXY09</t>
  </si>
  <si>
    <t>KENT &amp; SUSSEX HOSPITAL</t>
  </si>
  <si>
    <t>RXYKINGS HILL</t>
  </si>
  <si>
    <t>RXY04</t>
  </si>
  <si>
    <t>KINGS HILL</t>
  </si>
  <si>
    <t>RXYKINGSLEY HOUSE</t>
  </si>
  <si>
    <t>RXYK3</t>
  </si>
  <si>
    <t>KINGSLEY HOUSE</t>
  </si>
  <si>
    <t>RXYKINGSWOOD COMMUNITY MENTAL HEALTH CENTRE</t>
  </si>
  <si>
    <t>RXYK4</t>
  </si>
  <si>
    <t>KINGSWOOD COMMUNITY MENTAL HEALTH CENTRE</t>
  </si>
  <si>
    <t>RXYKRONER HOUSE</t>
  </si>
  <si>
    <t>RXY22</t>
  </si>
  <si>
    <t>KRONER HOUSE</t>
  </si>
  <si>
    <t>RXYLANGDALE RISE</t>
  </si>
  <si>
    <t>RXY7A</t>
  </si>
  <si>
    <t>LANGDALE RISE</t>
  </si>
  <si>
    <t>RXYLAUREL HOUSE</t>
  </si>
  <si>
    <t>RXYL1</t>
  </si>
  <si>
    <t>LAUREL HOUSE</t>
  </si>
  <si>
    <t>RXYLD DARTFORD</t>
  </si>
  <si>
    <t>RXY98</t>
  </si>
  <si>
    <t>LD DARTFORD</t>
  </si>
  <si>
    <t>RXYLD MAIDSTONE</t>
  </si>
  <si>
    <t>RXY63</t>
  </si>
  <si>
    <t>LD MAIDSTONE</t>
  </si>
  <si>
    <t>RXYLD SOUTHLANDS</t>
  </si>
  <si>
    <t>RXY9C</t>
  </si>
  <si>
    <t>LD SOUTHLANDS</t>
  </si>
  <si>
    <t>RXYLD SWALE</t>
  </si>
  <si>
    <t>RXY99</t>
  </si>
  <si>
    <t>LD SWALE</t>
  </si>
  <si>
    <t>RXYLONDON ROAD</t>
  </si>
  <si>
    <t>RXY8E</t>
  </si>
  <si>
    <t>LONDON ROAD</t>
  </si>
  <si>
    <t>RXYMAGNITUDE</t>
  </si>
  <si>
    <t>RXY1W</t>
  </si>
  <si>
    <t>MAGNITUDE</t>
  </si>
  <si>
    <t>RXYMAIDSTONE HOSPITAL</t>
  </si>
  <si>
    <t>RXY08</t>
  </si>
  <si>
    <t>MAIDSTONE HOSPITAL</t>
  </si>
  <si>
    <t>RXYMEDICAL CENTRE, EUREKA PLACE</t>
  </si>
  <si>
    <t>RXY2V</t>
  </si>
  <si>
    <t>MEDICAL CENTRE, EUREKA PLACE</t>
  </si>
  <si>
    <t>RXYMILLER HOUSE</t>
  </si>
  <si>
    <t>RXY1Y</t>
  </si>
  <si>
    <t>MILLER HOUSE</t>
  </si>
  <si>
    <t>RXYMONTAGUE HOUSE</t>
  </si>
  <si>
    <t>RXY23</t>
  </si>
  <si>
    <t>MONTAGUE HOUSE</t>
  </si>
  <si>
    <t>RXYMONTGOMERY AVENUE</t>
  </si>
  <si>
    <t>RXY29</t>
  </si>
  <si>
    <t>MONTGOMERY AVENUE</t>
  </si>
  <si>
    <t>RXYMULBERRY DAY CENTRE</t>
  </si>
  <si>
    <t>RXY1V</t>
  </si>
  <si>
    <t>MULBERRY DAY CENTRE</t>
  </si>
  <si>
    <t>RXYNELSON ROAD COMMUNITY DAY RESOURCE CENTRE</t>
  </si>
  <si>
    <t>RXY1N</t>
  </si>
  <si>
    <t>NELSON ROAD COMMUNITY DAY RESOURCE CENTRE</t>
  </si>
  <si>
    <t>RXYNEUROPSYCHIATRY SERVICE</t>
  </si>
  <si>
    <t>RXYN4</t>
  </si>
  <si>
    <t>NEUROPSYCHIATRY SERVICE</t>
  </si>
  <si>
    <t>RXYNEW COURT (UNIT 2 &amp; PART 4)</t>
  </si>
  <si>
    <t>RXYN1</t>
  </si>
  <si>
    <t>NEW COURT (UNIT 2 &amp; PART 4)</t>
  </si>
  <si>
    <t>RXYNEWHAVEN LODGE</t>
  </si>
  <si>
    <t>RXY7C</t>
  </si>
  <si>
    <t>NEWHAVEN LODGE</t>
  </si>
  <si>
    <t>RXYOAKAPPLE LANE REHAB. CENTRE</t>
  </si>
  <si>
    <t>RXYTJ</t>
  </si>
  <si>
    <t>OAKAPPLE LANE REHAB. CENTRE</t>
  </si>
  <si>
    <t>RXYOAKWOOD M.H.</t>
  </si>
  <si>
    <t>RXYP8</t>
  </si>
  <si>
    <t>OAKWOOD M.H.</t>
  </si>
  <si>
    <t>RXYOPMH ASHFORD</t>
  </si>
  <si>
    <t>RXY45</t>
  </si>
  <si>
    <t>OPMH ASHFORD</t>
  </si>
  <si>
    <t>RXYOPMH ASHFORD NMP</t>
  </si>
  <si>
    <t>RXY62</t>
  </si>
  <si>
    <t>OPMH ASHFORD NMP</t>
  </si>
  <si>
    <t>RXYOPMH CANTERBURY</t>
  </si>
  <si>
    <t>RXY49</t>
  </si>
  <si>
    <t>OPMH CANTERBURY</t>
  </si>
  <si>
    <t>RXYOPMH DARTFORD</t>
  </si>
  <si>
    <t>RXY80</t>
  </si>
  <si>
    <t>OPMH DARTFORD</t>
  </si>
  <si>
    <t>RXYOPMH DARTFORD NMP</t>
  </si>
  <si>
    <t>RXY91</t>
  </si>
  <si>
    <t>OPMH DARTFORD NMP</t>
  </si>
  <si>
    <t>RXYOPMH DOVER</t>
  </si>
  <si>
    <t>RXY54</t>
  </si>
  <si>
    <t>OPMH DOVER</t>
  </si>
  <si>
    <t>RXYOPMH GILLINGHAM</t>
  </si>
  <si>
    <t>RXY79</t>
  </si>
  <si>
    <t>OPMH GILLINGHAM</t>
  </si>
  <si>
    <t>RXYOPMH MAIDSTONE NORTH</t>
  </si>
  <si>
    <t>RXY82</t>
  </si>
  <si>
    <t>OPMH MAIDSTONE NORTH</t>
  </si>
  <si>
    <t>RXYOPMH MAIDSTONE NORTH NMP</t>
  </si>
  <si>
    <t>RXY1Q</t>
  </si>
  <si>
    <t>OPMH MAIDSTONE NORTH NMP</t>
  </si>
  <si>
    <t>RXYOPMH MAIDSTONE SOUTH</t>
  </si>
  <si>
    <t>RXY81</t>
  </si>
  <si>
    <t>OPMH MAIDSTONE SOUTH</t>
  </si>
  <si>
    <t>RXYOPMH MAIDSTONE SOUTH NMP</t>
  </si>
  <si>
    <t>RXY95</t>
  </si>
  <si>
    <t>OPMH MAIDSTONE SOUTH NMP</t>
  </si>
  <si>
    <t>RXYOPMH SEVENOAKS</t>
  </si>
  <si>
    <t>RXY76</t>
  </si>
  <si>
    <t>OPMH SEVENOAKS</t>
  </si>
  <si>
    <t>RXYOPMH SEVENOAKS NMP</t>
  </si>
  <si>
    <t>RXY90</t>
  </si>
  <si>
    <t>OPMH SEVENOAKS NMP</t>
  </si>
  <si>
    <t>RXYOPMH SWALE</t>
  </si>
  <si>
    <t>RXY78</t>
  </si>
  <si>
    <t>OPMH SWALE</t>
  </si>
  <si>
    <t>RXYOPMH SWALE NMP</t>
  </si>
  <si>
    <t>RXY94</t>
  </si>
  <si>
    <t>OPMH SWALE NMP</t>
  </si>
  <si>
    <t>RXYOPMH THANET</t>
  </si>
  <si>
    <t>RXY56</t>
  </si>
  <si>
    <t>OPMH THANET</t>
  </si>
  <si>
    <t>RXYOPMH TUNBRIDGE WELLS</t>
  </si>
  <si>
    <t>RXY77</t>
  </si>
  <si>
    <t>OPMH TUNBRIDGE WELLS</t>
  </si>
  <si>
    <t>RXYOPMH TUNBRIDGE WELLS NMP</t>
  </si>
  <si>
    <t>RXY97</t>
  </si>
  <si>
    <t>OPMH TUNBRIDGE WELLS NMP</t>
  </si>
  <si>
    <t>RXYORCHARD HOUSE, ORCHARD STREET</t>
  </si>
  <si>
    <t>RXY2W</t>
  </si>
  <si>
    <t>ORCHARD HOUSE, ORCHARD STREET</t>
  </si>
  <si>
    <t>RXYPARK AVENUE</t>
  </si>
  <si>
    <t>RXY2G</t>
  </si>
  <si>
    <t>PARK AVENUE</t>
  </si>
  <si>
    <t>RXYPARK ROAD</t>
  </si>
  <si>
    <t>RXYP2</t>
  </si>
  <si>
    <t>PARK ROAD</t>
  </si>
  <si>
    <t>RXYPARKVIEW SURGERY</t>
  </si>
  <si>
    <t>RXY1D</t>
  </si>
  <si>
    <t>PARKVIEW SURGERY</t>
  </si>
  <si>
    <t>RXYQUEEN ANNE CAR PARK (LAND ONLY)</t>
  </si>
  <si>
    <t>RXYQ1</t>
  </si>
  <si>
    <t>QUEEN ANNE CAR PARK (LAND ONLY)</t>
  </si>
  <si>
    <t>RXYQUEEN ELIZABETH THE QUEEN MOTHER HOSPITAL</t>
  </si>
  <si>
    <t>RXY18</t>
  </si>
  <si>
    <t>RXYRAINHAM HEALTH CLINIC</t>
  </si>
  <si>
    <t>RXYR6</t>
  </si>
  <si>
    <t>RAINHAM HEALTH CLINIC</t>
  </si>
  <si>
    <t>RXYRIVENDELL</t>
  </si>
  <si>
    <t>RXYR2</t>
  </si>
  <si>
    <t>RXYRIVERSIDE HOUSE</t>
  </si>
  <si>
    <t>RXYR3</t>
  </si>
  <si>
    <t>RIVERSIDE HOUSE</t>
  </si>
  <si>
    <t>RXYROCHESTER AIRPORT (C.E.L.S)</t>
  </si>
  <si>
    <t>RXYR4</t>
  </si>
  <si>
    <t>ROCHESTER AIRPORT (C.E.L.S)</t>
  </si>
  <si>
    <t>RXYSHEERNESS HEALTH CENTRE</t>
  </si>
  <si>
    <t>RXYRG</t>
  </si>
  <si>
    <t>SHEERNESS HEALTH CENTRE</t>
  </si>
  <si>
    <t>RXYSHEPWAY COMMUNITY MENTAL HEALTH TEAM</t>
  </si>
  <si>
    <t>RXYR1</t>
  </si>
  <si>
    <t>SHEPWAY COMMUNITY MENTAL HEALTH TEAM</t>
  </si>
  <si>
    <t>RXYSITTINGBOURNE CMHC</t>
  </si>
  <si>
    <t>RXYRJ</t>
  </si>
  <si>
    <t>SITTINGBOURNE CMHC</t>
  </si>
  <si>
    <t>RXYSOUTHLANDS</t>
  </si>
  <si>
    <t>RXYRK</t>
  </si>
  <si>
    <t>SOUTHLANDS</t>
  </si>
  <si>
    <t>RXYSPA HOUSE</t>
  </si>
  <si>
    <t>RXYRL</t>
  </si>
  <si>
    <t>SPA HOUSE</t>
  </si>
  <si>
    <t>RXYSPRINGWOOD CLOSE</t>
  </si>
  <si>
    <t>RXYRM</t>
  </si>
  <si>
    <t>SPRINGWOOD CLOSE</t>
  </si>
  <si>
    <t>RXYST ANDREWS ROAD (LAND ONLY)</t>
  </si>
  <si>
    <t>RXYRP</t>
  </si>
  <si>
    <t>ST ANDREWS ROAD (LAND ONLY)</t>
  </si>
  <si>
    <t>RXYST JOHNS CENTRE - DORSET HOUSE</t>
  </si>
  <si>
    <t>RXYRQ</t>
  </si>
  <si>
    <t>ST JOHNS CENTRE - DORSET HOUSE</t>
  </si>
  <si>
    <t>RXYST JOHNS LODGE</t>
  </si>
  <si>
    <t>RXYRR</t>
  </si>
  <si>
    <t>ST JOHNS LODGE</t>
  </si>
  <si>
    <t>RXYST MARTINS HOSPITAL</t>
  </si>
  <si>
    <t>RXY03</t>
  </si>
  <si>
    <t>RXYST MARTINS HOSPITAL STAFF FLATS</t>
  </si>
  <si>
    <t>RXYRF</t>
  </si>
  <si>
    <t>ST MARTINS HOSPITAL STAFF FLATS</t>
  </si>
  <si>
    <t>RXYST MARTINS NEW BUILDING</t>
  </si>
  <si>
    <t>RXY2R</t>
  </si>
  <si>
    <t>ST MARTINS NEW BUILDING</t>
  </si>
  <si>
    <t>RXYST MICHAELS HOUSE</t>
  </si>
  <si>
    <t>RXY2T</t>
  </si>
  <si>
    <t>ST MICHAELS HOUSE</t>
  </si>
  <si>
    <t>RXYSTAFF RESIDENCES</t>
  </si>
  <si>
    <t>RXYRV</t>
  </si>
  <si>
    <t>STAFF RESIDENCES</t>
  </si>
  <si>
    <t>RXYSTANLEY HOUSE</t>
  </si>
  <si>
    <t>RXYRW</t>
  </si>
  <si>
    <t>STANLEY HOUSE</t>
  </si>
  <si>
    <t>RXYTHANET MENTAL HEALTH UNIT</t>
  </si>
  <si>
    <t>RXYT1</t>
  </si>
  <si>
    <t>THANET MENTAL HEALTH UNIT</t>
  </si>
  <si>
    <t>RXYTHE BEACON</t>
  </si>
  <si>
    <t>RXYT2</t>
  </si>
  <si>
    <t>RXYTHE COURTYARD</t>
  </si>
  <si>
    <t>RXYT5</t>
  </si>
  <si>
    <t>THE COURTYARD</t>
  </si>
  <si>
    <t>RXYTHE HAVEN</t>
  </si>
  <si>
    <t>RXYT8</t>
  </si>
  <si>
    <t>THE HAVEN</t>
  </si>
  <si>
    <t>RXYTHE HEALTH CLINIC</t>
  </si>
  <si>
    <t>RXYT9</t>
  </si>
  <si>
    <t>THE HEALTH CLINIC</t>
  </si>
  <si>
    <t>RXYTHE PAGODA</t>
  </si>
  <si>
    <t>RXYTC</t>
  </si>
  <si>
    <t>THE PAGODA</t>
  </si>
  <si>
    <t>RXYTHE SPRINGS</t>
  </si>
  <si>
    <t>RXYTK</t>
  </si>
  <si>
    <t>THE SPRINGS</t>
  </si>
  <si>
    <t>RXYTONBRIDGE ROAD</t>
  </si>
  <si>
    <t>RXY1C</t>
  </si>
  <si>
    <t>TONBRIDGE ROAD</t>
  </si>
  <si>
    <t>RXY4C</t>
  </si>
  <si>
    <t>RXYTOWNLOCK DAY CENTRE</t>
  </si>
  <si>
    <t>RXYTQ</t>
  </si>
  <si>
    <t>TOWNLOCK DAY CENTRE</t>
  </si>
  <si>
    <t>RXYTOWNLOCK DAY UNIT</t>
  </si>
  <si>
    <t>RXY26</t>
  </si>
  <si>
    <t>TOWNLOCK DAY UNIT</t>
  </si>
  <si>
    <t>RXYTWISLETON COURT</t>
  </si>
  <si>
    <t>RXYTT</t>
  </si>
  <si>
    <t>TWISLETON COURT</t>
  </si>
  <si>
    <t>RXYWILLIAM HARVEY HOSPITAL</t>
  </si>
  <si>
    <t>RXY19</t>
  </si>
  <si>
    <t>RXYWOODEND</t>
  </si>
  <si>
    <t>RXYW6</t>
  </si>
  <si>
    <t>WOODEND</t>
  </si>
  <si>
    <t>RXYWROTHAM ROAD</t>
  </si>
  <si>
    <t>RXYW3</t>
  </si>
  <si>
    <t>WROTHAM ROAD</t>
  </si>
  <si>
    <t>RY1ABACUS FAZAKERLEY</t>
  </si>
  <si>
    <t>RY197</t>
  </si>
  <si>
    <t>ABACUS FAZAKERLEY</t>
  </si>
  <si>
    <t>RY1</t>
  </si>
  <si>
    <t>RY1BRIDGE CHAPEL</t>
  </si>
  <si>
    <t>RY135</t>
  </si>
  <si>
    <t>BRIDGE CHAPEL</t>
  </si>
  <si>
    <t>RY1BUILDING BRIDGES</t>
  </si>
  <si>
    <t>RY127</t>
  </si>
  <si>
    <t>BUILDING BRIDGES</t>
  </si>
  <si>
    <t>RY1COMMUNITY INTEGRATED DISCHARGE UNIT</t>
  </si>
  <si>
    <t>RY194</t>
  </si>
  <si>
    <t>COMMUNITY INTEGRATED DISCHARGE UNIT</t>
  </si>
  <si>
    <t>RY1DERMATOLOGY ICATS</t>
  </si>
  <si>
    <t>RY192</t>
  </si>
  <si>
    <t>DERMATOLOGY ICATS</t>
  </si>
  <si>
    <t>RY1HOME LOANS</t>
  </si>
  <si>
    <t>RY163</t>
  </si>
  <si>
    <t>HOME LOANS</t>
  </si>
  <si>
    <t>RY1INTERMEDIATE CARE UNIT</t>
  </si>
  <si>
    <t>RY148</t>
  </si>
  <si>
    <t>INTERMEDIATE CARE UNIT</t>
  </si>
  <si>
    <t>RY1LIFEBANK</t>
  </si>
  <si>
    <t>RY143</t>
  </si>
  <si>
    <t>LIFEBANK</t>
  </si>
  <si>
    <t>RY1LITHERLAND SPORTS PARK</t>
  </si>
  <si>
    <t>RY1C4</t>
  </si>
  <si>
    <t>LITHERLAND SPORTS PARK</t>
  </si>
  <si>
    <t>RY1LIVERPOOL COMMUNITY HEALTH NHS TRUST</t>
  </si>
  <si>
    <t>RY101</t>
  </si>
  <si>
    <t>LIVERPOOL COMMUNITY HEALTH NHS TRUST</t>
  </si>
  <si>
    <t>RY1LIVERPOOL HEALTH PROMOTION</t>
  </si>
  <si>
    <t>RY115</t>
  </si>
  <si>
    <t>LIVERPOOL HEALTH PROMOTION</t>
  </si>
  <si>
    <t>RY1MOORGATE POINT</t>
  </si>
  <si>
    <t>RY122</t>
  </si>
  <si>
    <t>MOORGATE POINT</t>
  </si>
  <si>
    <t>RY1NATURAL BREAKS MERSEYSIDE</t>
  </si>
  <si>
    <t>RY175</t>
  </si>
  <si>
    <t>NATURAL BREAKS MERSEYSIDE</t>
  </si>
  <si>
    <t>RY1NETHERTON FEELGOOD FACTORY</t>
  </si>
  <si>
    <t>RY1C1</t>
  </si>
  <si>
    <t>NETHERTON FEELGOOD FACTORY</t>
  </si>
  <si>
    <t>RY1NEWHALL CAMPUS (COTTAGE 2)</t>
  </si>
  <si>
    <t>RY161</t>
  </si>
  <si>
    <t>NEWHALL CAMPUS (COTTAGE 2)</t>
  </si>
  <si>
    <t>RY1NEWHALL CAMPUS (COTTAGE 7)</t>
  </si>
  <si>
    <t>RY162</t>
  </si>
  <si>
    <t>NEWHALL CAMPUS (COTTAGE 7)</t>
  </si>
  <si>
    <t>RY1OPTOPLAST</t>
  </si>
  <si>
    <t>RY1C7</t>
  </si>
  <si>
    <t>OPTOPLAST</t>
  </si>
  <si>
    <t>RY1PAVILLION 6</t>
  </si>
  <si>
    <t>RY156</t>
  </si>
  <si>
    <t>PAVILLION 6</t>
  </si>
  <si>
    <t>RY1PPU/NPC</t>
  </si>
  <si>
    <t>RY119</t>
  </si>
  <si>
    <t>PPU/NPC</t>
  </si>
  <si>
    <t>RY1REGATTA PLACE</t>
  </si>
  <si>
    <t>RY131</t>
  </si>
  <si>
    <t>RY1RL &amp; BUHT IM&amp;T DEPARTMENT</t>
  </si>
  <si>
    <t>RY146</t>
  </si>
  <si>
    <t>RL &amp; BUHT IM&amp;T DEPARTMENT</t>
  </si>
  <si>
    <t>RY1ROTUNDA DEMOGRAPHIC THERAPUTIC COMMUNITY</t>
  </si>
  <si>
    <t>RY138</t>
  </si>
  <si>
    <t>ROTUNDA DEMOGRAPHIC THERAPUTIC COMMUNITY</t>
  </si>
  <si>
    <t>RY1ST JAMES</t>
  </si>
  <si>
    <t>RY118</t>
  </si>
  <si>
    <t>ST JAMES</t>
  </si>
  <si>
    <t>RY1TEA FACTORY</t>
  </si>
  <si>
    <t>RY174</t>
  </si>
  <si>
    <t>TEA FACTORY</t>
  </si>
  <si>
    <t>RY1UC24</t>
  </si>
  <si>
    <t>RY124</t>
  </si>
  <si>
    <t>UC24</t>
  </si>
  <si>
    <t>RY1UNPLANNED CARE</t>
  </si>
  <si>
    <t>RY145</t>
  </si>
  <si>
    <t>UNPLANNED CARE</t>
  </si>
  <si>
    <t>RY1WARD 35 COMMUNITY INTERMEDIATE CARE UNIT</t>
  </si>
  <si>
    <t>RY1E1</t>
  </si>
  <si>
    <t>WARD 35 COMMUNITY INTERMEDIATE CARE UNIT</t>
  </si>
  <si>
    <t>RY2ALTRINCHAM GENERAL HOSPITAL</t>
  </si>
  <si>
    <t>RY28A</t>
  </si>
  <si>
    <t>ALTRINCHAM GENERAL HOSPITAL</t>
  </si>
  <si>
    <t>RY2</t>
  </si>
  <si>
    <t>RY2CINNAMON BROW UNIT</t>
  </si>
  <si>
    <t>RY2V3</t>
  </si>
  <si>
    <t>CINNAMON BROW UNIT</t>
  </si>
  <si>
    <t>RY2HALTON GENERAL HOSPITAL</t>
  </si>
  <si>
    <t>RY28R</t>
  </si>
  <si>
    <t>HALTON GENERAL HOSPITAL</t>
  </si>
  <si>
    <t>RY2HIGHFIELD HOSPITAL</t>
  </si>
  <si>
    <t>RY28J</t>
  </si>
  <si>
    <t>RY2HOUGH GREEN HEALTH PARK</t>
  </si>
  <si>
    <t>RY27T</t>
  </si>
  <si>
    <t>HOUGH GREEN HEALTH PARK</t>
  </si>
  <si>
    <t>RY2LEIGH INFIRMARY</t>
  </si>
  <si>
    <t>RY2D2</t>
  </si>
  <si>
    <t>LEIGH INFIRMARY</t>
  </si>
  <si>
    <t>RY2LEIGH LOCALITY BUILDING</t>
  </si>
  <si>
    <t>RY2F9</t>
  </si>
  <si>
    <t>LEIGH LOCALITY BUILDING</t>
  </si>
  <si>
    <t>RY2NEWTON COMMUNITY HOSPITAL</t>
  </si>
  <si>
    <t>RY20N</t>
  </si>
  <si>
    <t>RY2OAKWOOD UNIT</t>
  </si>
  <si>
    <t>RY2V2</t>
  </si>
  <si>
    <t>RY2ROYAL ALBERT EDWARD INFIRMARY</t>
  </si>
  <si>
    <t>RY2D6</t>
  </si>
  <si>
    <t>ROYAL ALBERT EDWARD INFIRMARY</t>
  </si>
  <si>
    <t>RY2ST HELENS HOSPITAL</t>
  </si>
  <si>
    <t>RY29M</t>
  </si>
  <si>
    <t>RY2STANDISHGATE</t>
  </si>
  <si>
    <t>RY2F4</t>
  </si>
  <si>
    <t>STANDISHGATE</t>
  </si>
  <si>
    <t>RY2TALK SHOP</t>
  </si>
  <si>
    <t>RY2X2</t>
  </si>
  <si>
    <t>TALK SHOP</t>
  </si>
  <si>
    <t>RY2TAMESIDE GENERAL HOSPITAL</t>
  </si>
  <si>
    <t>RY25X</t>
  </si>
  <si>
    <t>RY2THE BEACHES</t>
  </si>
  <si>
    <t>RY2W1</t>
  </si>
  <si>
    <t>THE BEACHES</t>
  </si>
  <si>
    <t>RY2THE LAKES</t>
  </si>
  <si>
    <t>RY2W2</t>
  </si>
  <si>
    <t>THE LAKES</t>
  </si>
  <si>
    <t>RY2THE LINDENS</t>
  </si>
  <si>
    <t>RY27C</t>
  </si>
  <si>
    <t>THE LINDENS</t>
  </si>
  <si>
    <t>RY2TRAFFORD GENERAL HOSPITAL</t>
  </si>
  <si>
    <t>RY26A</t>
  </si>
  <si>
    <t>RY2UPTON ROCKS MC</t>
  </si>
  <si>
    <t>RY20T</t>
  </si>
  <si>
    <t>UPTON ROCKS MC</t>
  </si>
  <si>
    <t>RY2WHISTON HOSPITAL</t>
  </si>
  <si>
    <t>RY26W</t>
  </si>
  <si>
    <t>RY2WRIGHTINGTON HOSPITAL</t>
  </si>
  <si>
    <t>RY2D7</t>
  </si>
  <si>
    <t>WRIGHTINGTON HOSPITAL</t>
  </si>
  <si>
    <t>RY3ASSD WEST LOCALITY</t>
  </si>
  <si>
    <t>RY35T</t>
  </si>
  <si>
    <t>ASSD WEST LOCALITY</t>
  </si>
  <si>
    <t>RY3</t>
  </si>
  <si>
    <t>RY3BENJAMIN COURT</t>
  </si>
  <si>
    <t>RY390</t>
  </si>
  <si>
    <t>BENJAMIN COURT</t>
  </si>
  <si>
    <t>RY3CITY REACH</t>
  </si>
  <si>
    <t>RY36W</t>
  </si>
  <si>
    <t>CITY REACH</t>
  </si>
  <si>
    <t>RY3COLMAN HOSPITAL</t>
  </si>
  <si>
    <t>RY311</t>
  </si>
  <si>
    <t>COLMAN HOSPITAL</t>
  </si>
  <si>
    <t>RY3CRANMER HOUSE</t>
  </si>
  <si>
    <t>RY387</t>
  </si>
  <si>
    <t>CRANMER HOUSE</t>
  </si>
  <si>
    <t>RY3CROMER HOSPITAL</t>
  </si>
  <si>
    <t>RY331</t>
  </si>
  <si>
    <t>RY3DEREHAM HOSPITAL</t>
  </si>
  <si>
    <t>RY319</t>
  </si>
  <si>
    <t>DEREHAM HOSPITAL</t>
  </si>
  <si>
    <t>RY3DODDINGTON COMMUNITY HOSPITAL</t>
  </si>
  <si>
    <t>RY31R</t>
  </si>
  <si>
    <t>DODDINGTON COMMUNITY HOSPITAL</t>
  </si>
  <si>
    <t>RY3GAYWOOD FIRST STEPS NURSERY</t>
  </si>
  <si>
    <t>RY35X</t>
  </si>
  <si>
    <t>GAYWOOD FIRST STEPS NURSERY</t>
  </si>
  <si>
    <t>RY3KELLING HOSPITAL</t>
  </si>
  <si>
    <t>RY335</t>
  </si>
  <si>
    <t>KELLING HOSPITAL</t>
  </si>
  <si>
    <t>RY3LAKESIDE 400</t>
  </si>
  <si>
    <t>RY304</t>
  </si>
  <si>
    <t>LAKESIDE 400</t>
  </si>
  <si>
    <t>RY3LITTLE ACORNS</t>
  </si>
  <si>
    <t>RY310</t>
  </si>
  <si>
    <t>RY3LITTLE PLUMSTEAD HOSPITAL</t>
  </si>
  <si>
    <t>RY328</t>
  </si>
  <si>
    <t>RY3MILL LODGES (3 MILL CLOSE)</t>
  </si>
  <si>
    <t>RY351</t>
  </si>
  <si>
    <t>MILL LODGES (3 MILL CLOSE)</t>
  </si>
  <si>
    <t>RY3NHS NORFOLK HEALTH RECORDS</t>
  </si>
  <si>
    <t>RY35Q</t>
  </si>
  <si>
    <t>NHS NORFOLK HEALTH RECORDS</t>
  </si>
  <si>
    <t>RY3NHS VOLUNTARY NORFOLK</t>
  </si>
  <si>
    <t>RY37A</t>
  </si>
  <si>
    <t>NHS VOLUNTARY NORFOLK</t>
  </si>
  <si>
    <t>RY3NORFOLK &amp; NORWICH UNIVERSITY HOSPITAL</t>
  </si>
  <si>
    <t>RY309</t>
  </si>
  <si>
    <t>NORFOLK &amp; NORWICH UNIVERSITY HOSPITAL</t>
  </si>
  <si>
    <t>RY3NORTH CAMBRIDGESHIRE HOSPITAL</t>
  </si>
  <si>
    <t>RY32D</t>
  </si>
  <si>
    <t>RY3NORTH WALSHAM HOSPITAL</t>
  </si>
  <si>
    <t>RY332</t>
  </si>
  <si>
    <t>NORTH WALSHAM HOSPITAL</t>
  </si>
  <si>
    <t>RY3NORWICH COMMUNITY HOSPITAL</t>
  </si>
  <si>
    <t>RY312</t>
  </si>
  <si>
    <t>NORWICH COMMUNITY HOSPITAL</t>
  </si>
  <si>
    <t>RY3OGDEN COURT</t>
  </si>
  <si>
    <t>RY386</t>
  </si>
  <si>
    <t>OGDEN COURT</t>
  </si>
  <si>
    <t>RY3QUEEN ELIZABETH HOSPITAL</t>
  </si>
  <si>
    <t>RY31V</t>
  </si>
  <si>
    <t>RY3ROSE COTTAGE</t>
  </si>
  <si>
    <t>RY33A</t>
  </si>
  <si>
    <t>ROSE COTTAGE</t>
  </si>
  <si>
    <t>RY3RUNWOOD HOMES</t>
  </si>
  <si>
    <t>RY37G</t>
  </si>
  <si>
    <t>RUNWOOD HOMES</t>
  </si>
  <si>
    <t>RY3SMO RAF MARHAM</t>
  </si>
  <si>
    <t>RY3A1</t>
  </si>
  <si>
    <t>SMO RAF MARHAM</t>
  </si>
  <si>
    <t>RY3SQUIRRELS (5 MILL CLOSE)</t>
  </si>
  <si>
    <t>RY352</t>
  </si>
  <si>
    <t>SQUIRRELS (5 MILL CLOSE)</t>
  </si>
  <si>
    <t>RY3ST MICHAELS HOSPITAL</t>
  </si>
  <si>
    <t>RY334</t>
  </si>
  <si>
    <t>ST MICHAELS HOSPITAL</t>
  </si>
  <si>
    <t>RY3SWAFFHAM COMMUNITY HOSPITAL</t>
  </si>
  <si>
    <t>RY33E</t>
  </si>
  <si>
    <t>SWAFFHAM COMMUNITY HOSPITAL</t>
  </si>
  <si>
    <t>RY3THE GREEN</t>
  </si>
  <si>
    <t>RY3N5</t>
  </si>
  <si>
    <t>THE GREEN</t>
  </si>
  <si>
    <t>RY3THETFORD LIFT COMMUNITY</t>
  </si>
  <si>
    <t>RY3WX</t>
  </si>
  <si>
    <t>THETFORD LIFT COMMUNITY</t>
  </si>
  <si>
    <t>RY3WALCOT HALL</t>
  </si>
  <si>
    <t>RY35L</t>
  </si>
  <si>
    <t>WALCOT HALL</t>
  </si>
  <si>
    <t>RY3WELLS COTTAGE HOSPITAL</t>
  </si>
  <si>
    <t>RY333</t>
  </si>
  <si>
    <t>WELLS COTTAGE HOSPITAL</t>
  </si>
  <si>
    <t>RY3WENSUM MOUNT</t>
  </si>
  <si>
    <t>RY35A</t>
  </si>
  <si>
    <t>WENSUM MOUNT</t>
  </si>
  <si>
    <t>RY3WEST WING BICKLING HALL</t>
  </si>
  <si>
    <t>RY370</t>
  </si>
  <si>
    <t>WEST WING BICKLING HALL</t>
  </si>
  <si>
    <t>RY3WOODLANDS</t>
  </si>
  <si>
    <t>RY35J</t>
  </si>
  <si>
    <t>RY4APSLEY ONE</t>
  </si>
  <si>
    <t>RY460</t>
  </si>
  <si>
    <t>APSLEY ONE</t>
  </si>
  <si>
    <t>RY4</t>
  </si>
  <si>
    <t>RY4BULL PLAIN</t>
  </si>
  <si>
    <t>RY430</t>
  </si>
  <si>
    <t>BULL PLAIN</t>
  </si>
  <si>
    <t>RY4CHESHUNT COMMUNITY HOSPITAL</t>
  </si>
  <si>
    <t>RY424</t>
  </si>
  <si>
    <t>CHESHUNT COMMUNITY HOSPITAL</t>
  </si>
  <si>
    <t>RY4DANESBURY</t>
  </si>
  <si>
    <t>RY407</t>
  </si>
  <si>
    <t>DANESBURY</t>
  </si>
  <si>
    <t>RY4GARSTON CLINC</t>
  </si>
  <si>
    <t>RY457</t>
  </si>
  <si>
    <t>GARSTON CLINC</t>
  </si>
  <si>
    <t>RY4GOSSOMS END ELDERLY CARE UNIT</t>
  </si>
  <si>
    <t>RY405</t>
  </si>
  <si>
    <t>GOSSOMS END ELDERLY CARE UNIT</t>
  </si>
  <si>
    <t>RY4HARPENDEN MEMORIAL HOSPITAL</t>
  </si>
  <si>
    <t>RY459</t>
  </si>
  <si>
    <t>RY4HEMEL HEMPSTEAD GENERAL HOSPITAL</t>
  </si>
  <si>
    <t>RY414</t>
  </si>
  <si>
    <t>RY4HERTFORD COUNTY HOSPITAL</t>
  </si>
  <si>
    <t>RY415</t>
  </si>
  <si>
    <t>RY4HERTFORDSHIRE &amp; ESSEX HOSPITAL</t>
  </si>
  <si>
    <t>RY409</t>
  </si>
  <si>
    <t>HERTFORDSHIRE &amp; ESSEX HOSPITAL</t>
  </si>
  <si>
    <t>RY4HITCHIN HOSPITAL</t>
  </si>
  <si>
    <t>RY406</t>
  </si>
  <si>
    <t>HITCHIN HOSPITAL</t>
  </si>
  <si>
    <t>RY4HOLYWELL</t>
  </si>
  <si>
    <t>RY410</t>
  </si>
  <si>
    <t>HOLYWELL</t>
  </si>
  <si>
    <t>RY4KINGSLEY GREEN</t>
  </si>
  <si>
    <t>RY468</t>
  </si>
  <si>
    <t>KINGSLEY GREEN</t>
  </si>
  <si>
    <t xml:space="preserve">RY4LANGLEY HOUSE </t>
  </si>
  <si>
    <t>RY411</t>
  </si>
  <si>
    <t xml:space="preserve">LANGLEY HOUSE </t>
  </si>
  <si>
    <t>RY4LANGTON</t>
  </si>
  <si>
    <t>RY403</t>
  </si>
  <si>
    <t>LANGTON</t>
  </si>
  <si>
    <t>RY4NASCOT LAWN</t>
  </si>
  <si>
    <t>RY418</t>
  </si>
  <si>
    <t>RY4NIGHTINGALE COTTAGES</t>
  </si>
  <si>
    <t>RY476</t>
  </si>
  <si>
    <t>NIGHTINGALE COTTAGES</t>
  </si>
  <si>
    <t>RY4POTTERS BAR COMMUNITY HOSPITAL</t>
  </si>
  <si>
    <t>RY402</t>
  </si>
  <si>
    <t>POTTERS BAR COMMUNITY HOSPITAL</t>
  </si>
  <si>
    <t>RY4QE2</t>
  </si>
  <si>
    <t>RY480</t>
  </si>
  <si>
    <t>QE2</t>
  </si>
  <si>
    <t>RY4QUEEN VICTORIA MEMORIAL HOSPITAL</t>
  </si>
  <si>
    <t>RY412</t>
  </si>
  <si>
    <t>RY4ROYSTON HOSPITAL</t>
  </si>
  <si>
    <t>RY408</t>
  </si>
  <si>
    <t>RY4RUNCIE UNIT</t>
  </si>
  <si>
    <t>RY417</t>
  </si>
  <si>
    <t>RUNCIE UNIT</t>
  </si>
  <si>
    <t>RY4SOPWELL</t>
  </si>
  <si>
    <t>RY413</t>
  </si>
  <si>
    <t>SOPWELL</t>
  </si>
  <si>
    <t>RY4ST NICHOLAS</t>
  </si>
  <si>
    <t>RY440</t>
  </si>
  <si>
    <t>ST NICHOLAS</t>
  </si>
  <si>
    <t>RY5JOHN COUPLAND COMMUNITY HOSPITAL</t>
  </si>
  <si>
    <t>RY568</t>
  </si>
  <si>
    <t>JOHN COUPLAND COMMUNITY HOSPITAL</t>
  </si>
  <si>
    <t>RY5</t>
  </si>
  <si>
    <t>RY5LOUTH COMMUNITY HOSPITAL</t>
  </si>
  <si>
    <t>RY572</t>
  </si>
  <si>
    <t>LOUTH COMMUNITY HOSPITAL</t>
  </si>
  <si>
    <t>RY5SKEGNESS HOSPITAL</t>
  </si>
  <si>
    <t>RY539</t>
  </si>
  <si>
    <t>SKEGNESS HOSPITAL</t>
  </si>
  <si>
    <t>RY5THE JOHNSON COMMUNITY HOSPITAL</t>
  </si>
  <si>
    <t>RY567</t>
  </si>
  <si>
    <t>RY6ARMLEY MOOR HEALTH CENTRE</t>
  </si>
  <si>
    <t>RY602</t>
  </si>
  <si>
    <t>ARMLEY MOOR HEALTH CENTRE</t>
  </si>
  <si>
    <t>RY6</t>
  </si>
  <si>
    <t>RY6BECKETTS PARK</t>
  </si>
  <si>
    <t>RY603</t>
  </si>
  <si>
    <t>BECKETTS PARK</t>
  </si>
  <si>
    <t>RY6BEESTON HILL COMMUNITY HEALTH CENTRE</t>
  </si>
  <si>
    <t>RY604</t>
  </si>
  <si>
    <t>BEESTON HILL COMMUNITY HEALTH CENTRE</t>
  </si>
  <si>
    <t>RY6BEESTON VILLAGE SURGERY</t>
  </si>
  <si>
    <t>RY605</t>
  </si>
  <si>
    <t>BEESTON VILLAGE SURGERY</t>
  </si>
  <si>
    <t>RY6BRAMLEY CLINIC</t>
  </si>
  <si>
    <t>RY606</t>
  </si>
  <si>
    <t>BRAMLEY CLINIC</t>
  </si>
  <si>
    <t>RY6BURMANTOFTS HEALTH CENTRE</t>
  </si>
  <si>
    <t>RY607</t>
  </si>
  <si>
    <t>BURMANTOFTS HEALTH CENTRE</t>
  </si>
  <si>
    <t>RY6CALVERLEY MEDICAL CENTRE</t>
  </si>
  <si>
    <t>RY666</t>
  </si>
  <si>
    <t>CALVERLEY MEDICAL CENTRE</t>
  </si>
  <si>
    <t>RY6CAMHS SERVICE (12A CLARENDON ROAD)</t>
  </si>
  <si>
    <t>RY665</t>
  </si>
  <si>
    <t>CAMHS SERVICE (12A CLARENDON ROAD)</t>
  </si>
  <si>
    <t>RY6CFU (SJUH)</t>
  </si>
  <si>
    <t>RY608</t>
  </si>
  <si>
    <t>CFU (SJUH)</t>
  </si>
  <si>
    <t>RY6CHAPEL ALLERTON HOSPITAL (MUSCULOSKELETAL)</t>
  </si>
  <si>
    <t>RY609</t>
  </si>
  <si>
    <t>CHAPEL ALLERTON HOSPITAL (MUSCULOSKELETAL)</t>
  </si>
  <si>
    <t>RY6CHAPELTOWN HEALTH CENTRE</t>
  </si>
  <si>
    <t>RY610</t>
  </si>
  <si>
    <t>CHAPELTOWN HEALTH CENTRE</t>
  </si>
  <si>
    <t>RY6CHAPELTOWN IFSS</t>
  </si>
  <si>
    <t>RY611</t>
  </si>
  <si>
    <t>CHAPELTOWN IFSS</t>
  </si>
  <si>
    <t>RY6CITY WISE CLINIC</t>
  </si>
  <si>
    <t>RY613</t>
  </si>
  <si>
    <t>CITY WISE CLINIC</t>
  </si>
  <si>
    <t>RY6COLTON MILL MEDICAL CENTRE</t>
  </si>
  <si>
    <t>RY614</t>
  </si>
  <si>
    <t>COLTON MILL MEDICAL CENTRE</t>
  </si>
  <si>
    <t>RY6CRAVEN ROAD MEDICAL PRACTICE</t>
  </si>
  <si>
    <t>RY667</t>
  </si>
  <si>
    <t>CRAVEN ROAD MEDICAL PRACTICE</t>
  </si>
  <si>
    <t>RY6CRINGLEBAR</t>
  </si>
  <si>
    <t>RY615</t>
  </si>
  <si>
    <t>CRINGLEBAR</t>
  </si>
  <si>
    <t>RY6EAST LEEDS HEALTH CENTRE</t>
  </si>
  <si>
    <t>RY616</t>
  </si>
  <si>
    <t>EAST LEEDS HEALTH CENTRE</t>
  </si>
  <si>
    <t>RY6FOUNDRY LANE SURGERY</t>
  </si>
  <si>
    <t>RY687</t>
  </si>
  <si>
    <t>FOUNDRY LANE SURGERY</t>
  </si>
  <si>
    <t>RY6GARFORTH CLINIC</t>
  </si>
  <si>
    <t>RY617</t>
  </si>
  <si>
    <t>GARFORTH CLINIC</t>
  </si>
  <si>
    <t>RY6GILDERSOME CLINIC</t>
  </si>
  <si>
    <t>RY618</t>
  </si>
  <si>
    <t>GILDERSOME CLINIC</t>
  </si>
  <si>
    <t>RY6GIPTON CLINIC</t>
  </si>
  <si>
    <t>RY619</t>
  </si>
  <si>
    <t>GIPTON CLINIC</t>
  </si>
  <si>
    <t>RY6GUISELEY CLINIC</t>
  </si>
  <si>
    <t>RY620</t>
  </si>
  <si>
    <t>GUISELEY CLINIC</t>
  </si>
  <si>
    <t>RY6HALTON CLINIC</t>
  </si>
  <si>
    <t>RY621</t>
  </si>
  <si>
    <t>HALTON CLINIC</t>
  </si>
  <si>
    <t>RY6HANNAH HOUSE</t>
  </si>
  <si>
    <t>RY622</t>
  </si>
  <si>
    <t>HANNAH HOUSE</t>
  </si>
  <si>
    <t>RY6HAREHILLS CHILDRENS CENTRE</t>
  </si>
  <si>
    <t>RY623</t>
  </si>
  <si>
    <t>HAREHILLS CHILDRENS CENTRE</t>
  </si>
  <si>
    <t>RY6HARRY BOOTH HOUSE</t>
  </si>
  <si>
    <t>RY686</t>
  </si>
  <si>
    <t>HARRY BOOTH HOUSE</t>
  </si>
  <si>
    <t>RY6HAWTHORN HOUSE</t>
  </si>
  <si>
    <t>RY624</t>
  </si>
  <si>
    <t>HAWTHORN HOUSE</t>
  </si>
  <si>
    <t>RY6HAWTHORN SURGERY</t>
  </si>
  <si>
    <t>RY668</t>
  </si>
  <si>
    <t>HAWTHORN SURGERY</t>
  </si>
  <si>
    <t>RY6HIGHFIELD MEDICAL CENTRE</t>
  </si>
  <si>
    <t>RY669</t>
  </si>
  <si>
    <t>HIGHFIELD MEDICAL CENTRE</t>
  </si>
  <si>
    <t>RY6HILLFOOT SURGERY</t>
  </si>
  <si>
    <t>RY670</t>
  </si>
  <si>
    <t>HILLFOOT SURGERY</t>
  </si>
  <si>
    <t>RY6HOLT PARK HEALTH CENTRE</t>
  </si>
  <si>
    <t>RY625</t>
  </si>
  <si>
    <t>HOLT PARK HEALTH CENTRE</t>
  </si>
  <si>
    <t>RY6HORSFORTH CLINIC</t>
  </si>
  <si>
    <t>RY626</t>
  </si>
  <si>
    <t>HORSFORTH CLINIC</t>
  </si>
  <si>
    <t>RY6HUNSLET HEALTH CENTRE</t>
  </si>
  <si>
    <t>RY627</t>
  </si>
  <si>
    <t>HUNSLET HEALTH CENTRE</t>
  </si>
  <si>
    <t>RY6IRELAND WOOD SURGERY</t>
  </si>
  <si>
    <t>RY684</t>
  </si>
  <si>
    <t>IRELAND WOOD SURGERY</t>
  </si>
  <si>
    <t>RY6KIPPAX HEALTH CENTRE</t>
  </si>
  <si>
    <t>RY628</t>
  </si>
  <si>
    <t>KIPPAX HEALTH CENTRE</t>
  </si>
  <si>
    <t>RY6KIRKSTALL HEALTH CENTRE</t>
  </si>
  <si>
    <t>RY629</t>
  </si>
  <si>
    <t>KIRKSTALL HEALTH CENTRE</t>
  </si>
  <si>
    <t>RY6KIRKSTALL LANE MEDICAL CENTRE</t>
  </si>
  <si>
    <t>RY671</t>
  </si>
  <si>
    <t>KIRKSTALL LANE MEDICAL CENTRE</t>
  </si>
  <si>
    <t>RY6LEAFIELD CLINIC</t>
  </si>
  <si>
    <t>RY630</t>
  </si>
  <si>
    <t>LEAFIELD CLINIC</t>
  </si>
  <si>
    <t>RY6LEEDS CITY COLLEGE - HORSFORTH CAMPUS</t>
  </si>
  <si>
    <t>RY682</t>
  </si>
  <si>
    <t>LEEDS CITY COLLEGE - HORSFORTH CAMPUS</t>
  </si>
  <si>
    <t>RY6LEEDS CITY COLLEGE - PARK LANE CAMPUS</t>
  </si>
  <si>
    <t>RY680</t>
  </si>
  <si>
    <t>LEEDS CITY COLLEGE - PARK LANE CAMPUS</t>
  </si>
  <si>
    <t>RY6LEEDS CITY COLLEGE - THOMAS DANBY CAMPUS</t>
  </si>
  <si>
    <t>RY681</t>
  </si>
  <si>
    <t>LEEDS CITY COLLEGE - THOMAS DANBY CAMPUS</t>
  </si>
  <si>
    <t>RY6LEEDS COMMUNITY EQUIPMENT SERVICE</t>
  </si>
  <si>
    <t>RY631</t>
  </si>
  <si>
    <t>LEEDS COMMUNITY EQUIPMENT SERVICE</t>
  </si>
  <si>
    <t>RY6LEEDS GENERAL INFIRMARY</t>
  </si>
  <si>
    <t>RY601</t>
  </si>
  <si>
    <t>RY6LEEDS STUDENT MEDICAL PRACTICE</t>
  </si>
  <si>
    <t>RY672</t>
  </si>
  <si>
    <t>LEEDS STUDENT MEDICAL PRACTICE</t>
  </si>
  <si>
    <t>RY6LITTLE WOODHOUSE HALL</t>
  </si>
  <si>
    <t>RY632</t>
  </si>
  <si>
    <t>LITTLE WOODHOUSE HALL</t>
  </si>
  <si>
    <t>RY6MANOR PARK SURGERY</t>
  </si>
  <si>
    <t>RY685</t>
  </si>
  <si>
    <t>MANOR PARK SURGERY</t>
  </si>
  <si>
    <t>RY6MEANWOOD HEALTH CENTRE</t>
  </si>
  <si>
    <t>RY633</t>
  </si>
  <si>
    <t>MEANWOOD HEALTH CENTRE</t>
  </si>
  <si>
    <t>RY6MIDDLETON COMMUNITY HEALTH CENTRE</t>
  </si>
  <si>
    <t>RY634</t>
  </si>
  <si>
    <t>MIDDLETON COMMUNITY HEALTH CENTRE</t>
  </si>
  <si>
    <t>RY6MORLEY HEALTH CENTRE</t>
  </si>
  <si>
    <t>RY635</t>
  </si>
  <si>
    <t>MORLEY HEALTH CENTRE</t>
  </si>
  <si>
    <t>RY6NEW CROFT SURGERY</t>
  </si>
  <si>
    <t>RY673</t>
  </si>
  <si>
    <t>NEW CROFT SURGERY</t>
  </si>
  <si>
    <t>RY6NORTH WEST HOUSE (PCT HQ)</t>
  </si>
  <si>
    <t>RY636</t>
  </si>
  <si>
    <t>NORTH WEST HOUSE (PCT HQ)</t>
  </si>
  <si>
    <t>RY6OFFENDER HEALTHCARE - LEEDS</t>
  </si>
  <si>
    <t>RY690</t>
  </si>
  <si>
    <t>OFFENDER HEALTHCARE - LEEDS</t>
  </si>
  <si>
    <t>RY6OFFENDER HEALTHCARE - WEALSTUN</t>
  </si>
  <si>
    <t>RY692</t>
  </si>
  <si>
    <t>OFFENDER HEALTHCARE - WEALSTUN</t>
  </si>
  <si>
    <t>RY6OFFENDER HEALTHCARE - WETHERBY</t>
  </si>
  <si>
    <t>RY691</t>
  </si>
  <si>
    <t>OFFENDER HEALTHCARE - WETHERBY</t>
  </si>
  <si>
    <t>RY6OSMONDTHORPE ONE STOP SHOP</t>
  </si>
  <si>
    <t>RY637</t>
  </si>
  <si>
    <t>OSMONDTHORPE ONE STOP SHOP</t>
  </si>
  <si>
    <t>RY6OTLEY CLINIC</t>
  </si>
  <si>
    <t>RY638</t>
  </si>
  <si>
    <t>OTLEY CLINIC</t>
  </si>
  <si>
    <t>RY6PARK EDGE MEDICAL CENTRE</t>
  </si>
  <si>
    <t>RY639</t>
  </si>
  <si>
    <t>PARK EDGE MEDICAL CENTRE</t>
  </si>
  <si>
    <t>RY6PARK EDGE PRACTICE</t>
  </si>
  <si>
    <t>RY674</t>
  </si>
  <si>
    <t>PARK EDGE PRACTICE</t>
  </si>
  <si>
    <t>RY6PARK ROAD MEDICAL CENTRE</t>
  </si>
  <si>
    <t>RY675</t>
  </si>
  <si>
    <t>PARK ROAD MEDICAL CENTRE</t>
  </si>
  <si>
    <t>RY6PARKSIDE COMMUNITY HEALTH CENTRE</t>
  </si>
  <si>
    <t>RY640</t>
  </si>
  <si>
    <t>PARKSIDE COMMUNITY HEALTH CENTRE</t>
  </si>
  <si>
    <t>RY6PRIORY VIEW MEDICAL CENTRE</t>
  </si>
  <si>
    <t>RY683</t>
  </si>
  <si>
    <t>PRIORY VIEW MEDICAL CENTRE</t>
  </si>
  <si>
    <t>RY6PUDSEY HEALTH CENTRE</t>
  </si>
  <si>
    <t>RY641</t>
  </si>
  <si>
    <t>PUDSEY HEALTH CENTRE</t>
  </si>
  <si>
    <t>RY6REGINALD CENTRE</t>
  </si>
  <si>
    <t>RY642</t>
  </si>
  <si>
    <t>REGINALD CENTRE</t>
  </si>
  <si>
    <t>RY6RICHMOND HOUSE</t>
  </si>
  <si>
    <t>RY643</t>
  </si>
  <si>
    <t>RICHMOND HOUSE</t>
  </si>
  <si>
    <t>RY6ROBIN LANE MEDICAL CENTRE</t>
  </si>
  <si>
    <t>RY676</t>
  </si>
  <si>
    <t>ROBIN LANE MEDICAL CENTRE</t>
  </si>
  <si>
    <t>RY6ROTHWELL HEALTH CENTRE</t>
  </si>
  <si>
    <t>RY644</t>
  </si>
  <si>
    <t>ROTHWELL HEALTH CENTRE</t>
  </si>
  <si>
    <t>RY6RUTLAND LODGE MEDICAL PRACTICE</t>
  </si>
  <si>
    <t>RY645</t>
  </si>
  <si>
    <t>RUTLAND LODGE MEDICAL PRACTICE</t>
  </si>
  <si>
    <t>RY6SCOTT HALL LEISURE CENTRE</t>
  </si>
  <si>
    <t>RY677</t>
  </si>
  <si>
    <t>SCOTT HALL LEISURE CENTRE</t>
  </si>
  <si>
    <t>RY6SEACROFT CLINIC</t>
  </si>
  <si>
    <t>RY646</t>
  </si>
  <si>
    <t>SEACROFT CLINIC</t>
  </si>
  <si>
    <t>RY6SEACROFT HOSPITAL</t>
  </si>
  <si>
    <t>RY647</t>
  </si>
  <si>
    <t>SEACROFT HOSPITAL</t>
  </si>
  <si>
    <t>RY6SEACROFT ONE STOP SHOP</t>
  </si>
  <si>
    <t>RY648</t>
  </si>
  <si>
    <t>RY6SHAFTSBURY HOUSE</t>
  </si>
  <si>
    <t>RY649</t>
  </si>
  <si>
    <t>SHAFTSBURY HOUSE</t>
  </si>
  <si>
    <t>RY6ST GEORGES CENTRE</t>
  </si>
  <si>
    <t>RY650</t>
  </si>
  <si>
    <t>ST GEORGES CENTRE</t>
  </si>
  <si>
    <t>RY6ST MARY'S HOSPITAL</t>
  </si>
  <si>
    <t>RY612</t>
  </si>
  <si>
    <t>RY6STOCKDALE HOUSE</t>
  </si>
  <si>
    <t>RY651</t>
  </si>
  <si>
    <t>STOCKDALE HOUSE</t>
  </si>
  <si>
    <t>RY6STREET LANE PRACTICE</t>
  </si>
  <si>
    <t>RY688</t>
  </si>
  <si>
    <t>STREET LANE PRACTICE</t>
  </si>
  <si>
    <t>RY6SUNFIELD MEDICAL CENTRE</t>
  </si>
  <si>
    <t>RY652</t>
  </si>
  <si>
    <t>SUNFIELD MEDICAL CENTRE</t>
  </si>
  <si>
    <t>RY6SWILLINGTON CLINIC</t>
  </si>
  <si>
    <t>RY653</t>
  </si>
  <si>
    <t>SWILLINGTON CLINIC</t>
  </si>
  <si>
    <t>RY6THORNTON MEDICAL CENTRE</t>
  </si>
  <si>
    <t>RY654</t>
  </si>
  <si>
    <t>THORNTON MEDICAL CENTRE</t>
  </si>
  <si>
    <t>RY6TINSHILL LANE SURGERY</t>
  </si>
  <si>
    <t>RY678</t>
  </si>
  <si>
    <t>TINSHILL LANE SURGERY</t>
  </si>
  <si>
    <t>RY6WEST LODGE SURGERY</t>
  </si>
  <si>
    <t>RY689</t>
  </si>
  <si>
    <t>WEST LODGE SURGERY</t>
  </si>
  <si>
    <t>RY6WESTGATE SURGERY</t>
  </si>
  <si>
    <t>RY655</t>
  </si>
  <si>
    <t>WESTGATE SURGERY</t>
  </si>
  <si>
    <t>RY6WETHERBY HEALTH CENTRE</t>
  </si>
  <si>
    <t>RY656</t>
  </si>
  <si>
    <t>WETHERBY HEALTH CENTRE</t>
  </si>
  <si>
    <t>RY6WHARFEDALE HOSPITAL</t>
  </si>
  <si>
    <t>RY657</t>
  </si>
  <si>
    <t>WHARFEDALE HOSPITAL</t>
  </si>
  <si>
    <t>RY6WHITEHALL SURGERY</t>
  </si>
  <si>
    <t>RY679</t>
  </si>
  <si>
    <t>WHITEHALL SURGERY</t>
  </si>
  <si>
    <t>RY6WIRA HOUSE</t>
  </si>
  <si>
    <t>RY658</t>
  </si>
  <si>
    <t>WIRA HOUSE</t>
  </si>
  <si>
    <t>RY6WOODHOUSE HEALTH CENTRE</t>
  </si>
  <si>
    <t>RY659</t>
  </si>
  <si>
    <t>WOODHOUSE HEALTH CENTRE</t>
  </si>
  <si>
    <t>RY6WOODSLEY ROAD HEALTH CENTRE</t>
  </si>
  <si>
    <t>RY660</t>
  </si>
  <si>
    <t>WOODSLEY ROAD HEALTH CENTRE</t>
  </si>
  <si>
    <t>RY6WORTLEY BECK HEALTH CENTRE</t>
  </si>
  <si>
    <t>RY661</t>
  </si>
  <si>
    <t>WORTLEY BECK HEALTH CENTRE</t>
  </si>
  <si>
    <t>RY6YEADON HEALTH CENTRE</t>
  </si>
  <si>
    <t>RY662</t>
  </si>
  <si>
    <t>YEADON HEALTH CENTRE</t>
  </si>
  <si>
    <t>RY6YORK STREET PRACTICE</t>
  </si>
  <si>
    <t>RY663</t>
  </si>
  <si>
    <t>YORK STREET PRACTICE</t>
  </si>
  <si>
    <t>RY6YORK TOWERS</t>
  </si>
  <si>
    <t>RY664</t>
  </si>
  <si>
    <t>RY8AMBERLEY HOUSE</t>
  </si>
  <si>
    <t>RY8AL</t>
  </si>
  <si>
    <t>AMBERLEY HOUSE</t>
  </si>
  <si>
    <t>RY8</t>
  </si>
  <si>
    <t>RY8ASH GREEN</t>
  </si>
  <si>
    <t>RY8AK</t>
  </si>
  <si>
    <t>ASH GREEN</t>
  </si>
  <si>
    <t>RY8ASHBY &amp; DISTRICT HOSPITAL</t>
  </si>
  <si>
    <t>RY8DL</t>
  </si>
  <si>
    <t>ASHBY &amp; DISTRICT HOSPITAL</t>
  </si>
  <si>
    <t>RY8BABINGTON HOSPITAL</t>
  </si>
  <si>
    <t>RY8DE</t>
  </si>
  <si>
    <t>BABINGTON HOSPITAL</t>
  </si>
  <si>
    <t>RY8BABINGTON HOSPITAL 2</t>
  </si>
  <si>
    <t>RY843</t>
  </si>
  <si>
    <t>BABINGTON HOSPITAL 2</t>
  </si>
  <si>
    <t>RY8BOLSOVER HOSPITAL</t>
  </si>
  <si>
    <t>RY8NT</t>
  </si>
  <si>
    <t>BOLSOVER HOSPITAL</t>
  </si>
  <si>
    <t>RY8BUXTON COTTAGE HOSPITAL</t>
  </si>
  <si>
    <t>RY839</t>
  </si>
  <si>
    <t>RY8BUXTON HOSPITAL</t>
  </si>
  <si>
    <t>RY8AH</t>
  </si>
  <si>
    <t>RY8CARDIOLOGY - ILKESTON</t>
  </si>
  <si>
    <t>RY8FA</t>
  </si>
  <si>
    <t>CARDIOLOGY - ILKESTON</t>
  </si>
  <si>
    <t>RY8CARDIOLOGY - LONG EATON</t>
  </si>
  <si>
    <t>RY8HK</t>
  </si>
  <si>
    <t>CARDIOLOGY - LONG EATON</t>
  </si>
  <si>
    <t>RY8CAVENDISH HOSPITAL</t>
  </si>
  <si>
    <t>RY8NW</t>
  </si>
  <si>
    <t>CAVENDISH HOSPITAL</t>
  </si>
  <si>
    <t>RY8CLAY CROSS HOSPITAL</t>
  </si>
  <si>
    <t>RY8NR</t>
  </si>
  <si>
    <t>CLAY CROSS HOSPITAL</t>
  </si>
  <si>
    <t>RY8COALVILLE COMMUNITY HOSPITAL</t>
  </si>
  <si>
    <t>RY8CA</t>
  </si>
  <si>
    <t>COALVILLE COMMUNITY HOSPITAL</t>
  </si>
  <si>
    <t>RY8COMMUNITY PAEDIATRICS</t>
  </si>
  <si>
    <t>RY8XC</t>
  </si>
  <si>
    <t>RY8DERBYSHIRE COUNTY PCT HEALTH PROMOTION</t>
  </si>
  <si>
    <t>RY8RN</t>
  </si>
  <si>
    <t>DERBYSHIRE COUNTY PCT HEALTH PROMOTION</t>
  </si>
  <si>
    <t>RY8DRONFIELD CIVIC HALL</t>
  </si>
  <si>
    <t>RY820</t>
  </si>
  <si>
    <t>DRONFIELD CIVIC HALL</t>
  </si>
  <si>
    <t>RY8EAR NOSE &amp; THROAT - ILKESTON</t>
  </si>
  <si>
    <t>RY8FC</t>
  </si>
  <si>
    <t>EAR NOSE &amp; THROAT - ILKESTON</t>
  </si>
  <si>
    <t>RY8EAR NOSE &amp; THROAT (ADH)</t>
  </si>
  <si>
    <t>RY8VF</t>
  </si>
  <si>
    <t>EAR NOSE &amp; THROAT (ADH)</t>
  </si>
  <si>
    <t>RY8EAR NOSE &amp; THROAT (CCH)</t>
  </si>
  <si>
    <t>RY8VG</t>
  </si>
  <si>
    <t>EAR NOSE &amp; THROAT (CCH)</t>
  </si>
  <si>
    <t>RY8EAR NOSE &amp; THROAT (LH)</t>
  </si>
  <si>
    <t>RY8VH</t>
  </si>
  <si>
    <t>EAR NOSE &amp; THROAT (LH)</t>
  </si>
  <si>
    <t>RY8EAR NOSE &amp; THROAT HMH</t>
  </si>
  <si>
    <t>RY8CC</t>
  </si>
  <si>
    <t>EAR NOSE &amp; THROAT HMH</t>
  </si>
  <si>
    <t>RY8ENT - LONG EATON</t>
  </si>
  <si>
    <t>RY8HL</t>
  </si>
  <si>
    <t>ENT - LONG EATON</t>
  </si>
  <si>
    <t>RY8FEILDING PALMER COTTAGE HOSPITAL</t>
  </si>
  <si>
    <t>RY8CP</t>
  </si>
  <si>
    <t>FEILDING PALMER COTTAGE HOSPITAL</t>
  </si>
  <si>
    <t>RY8FEILDING PALMER HOSPITAL</t>
  </si>
  <si>
    <t>RY8VL</t>
  </si>
  <si>
    <t>FEILDING PALMER HOSPITAL</t>
  </si>
  <si>
    <t>RY8GASTROENTEROLOGY - HMH</t>
  </si>
  <si>
    <t>RY8CD</t>
  </si>
  <si>
    <t>GASTROENTEROLOGY - HMH</t>
  </si>
  <si>
    <t>RY8GASTROENTEROLOGY - ILKESTON</t>
  </si>
  <si>
    <t>RY8FD</t>
  </si>
  <si>
    <t>GASTROENTEROLOGY - ILKESTON</t>
  </si>
  <si>
    <t>RY8GASTROENTEROLOGY - LONG EATON</t>
  </si>
  <si>
    <t>RY8HH</t>
  </si>
  <si>
    <t>GASTROENTEROLOGY - LONG EATON</t>
  </si>
  <si>
    <t>RY8GASTROENTEROLOGY - RIPLEY</t>
  </si>
  <si>
    <t>RY8EF</t>
  </si>
  <si>
    <t>GASTROENTEROLOGY - RIPLEY</t>
  </si>
  <si>
    <t>RY8GASTROENTEROLOGY DPT(CCH)</t>
  </si>
  <si>
    <t>RY8VN</t>
  </si>
  <si>
    <t>GASTROENTEROLOGY DPT(CCH)</t>
  </si>
  <si>
    <t>RY8GENERAL MEDICINE (ADH)</t>
  </si>
  <si>
    <t>RY8XE</t>
  </si>
  <si>
    <t>GENERAL MEDICINE (ADH)</t>
  </si>
  <si>
    <t>RY8GENERAL MEDICINE (CCH)</t>
  </si>
  <si>
    <t>RY8XD</t>
  </si>
  <si>
    <t>GENERAL MEDICINE (CCH)</t>
  </si>
  <si>
    <t>RY8GERIATRIC MEDICINE</t>
  </si>
  <si>
    <t>RY8FF</t>
  </si>
  <si>
    <t>GERIATRIC MEDICINE</t>
  </si>
  <si>
    <t>RY8GERIATRIC MEDICINE - BABINGTON</t>
  </si>
  <si>
    <t>RY8EA</t>
  </si>
  <si>
    <t>GERIATRIC MEDICINE - BABINGTON</t>
  </si>
  <si>
    <t>RY8GERIATRIC MEDICINE - RIPLEY</t>
  </si>
  <si>
    <t>RY8EH</t>
  </si>
  <si>
    <t>GERIATRIC MEDICINE - RIPLEY</t>
  </si>
  <si>
    <t>RY8GYNAECOLOGY - HMH</t>
  </si>
  <si>
    <t>RY8CF</t>
  </si>
  <si>
    <t>GYNAECOLOGY - HMH</t>
  </si>
  <si>
    <t>RY8GYNAECOLOGY - ILKESTON</t>
  </si>
  <si>
    <t>RY8FG</t>
  </si>
  <si>
    <t>GYNAECOLOGY - ILKESTON</t>
  </si>
  <si>
    <t>RY8GYNAECOLOGY - LONG EATON</t>
  </si>
  <si>
    <t>RY8HJ</t>
  </si>
  <si>
    <t>GYNAECOLOGY - LONG EATON</t>
  </si>
  <si>
    <t>RY8GYNAECOLOGY - RIPLEY</t>
  </si>
  <si>
    <t>RY8EJ</t>
  </si>
  <si>
    <t>GYNAECOLOGY - RIPLEY</t>
  </si>
  <si>
    <t>RY8HARBOROUGH OUT PATIENTS</t>
  </si>
  <si>
    <t>RY8VW</t>
  </si>
  <si>
    <t>HARBOROUGH OUT PATIENTS</t>
  </si>
  <si>
    <t>RY8HAZELWOOD</t>
  </si>
  <si>
    <t>RY8RG</t>
  </si>
  <si>
    <t>RY8HEANOR MEMORIAL HOSPITAL</t>
  </si>
  <si>
    <t>RY8DF</t>
  </si>
  <si>
    <t>HEANOR MEMORIAL HOSPITAL</t>
  </si>
  <si>
    <t>RY8HEANOR MEMORIAL HOSPITAL 2</t>
  </si>
  <si>
    <t>RY844</t>
  </si>
  <si>
    <t>HEANOR MEMORIAL HOSPITAL 2</t>
  </si>
  <si>
    <t>RY8HINCKLEY &amp; BOSWORTH COMMUNITY HOSPITAL</t>
  </si>
  <si>
    <t>RY8DJ</t>
  </si>
  <si>
    <t>HINCKLEY &amp; BOSWORTH COMMUNITY HOSPITAL</t>
  </si>
  <si>
    <t>RY8HINCKLEY &amp; DISTRICT HOSP</t>
  </si>
  <si>
    <t>RY8VX</t>
  </si>
  <si>
    <t>HINCKLEY &amp; DISTRICT HOSP</t>
  </si>
  <si>
    <t>RY8HINCKLEY AND DISTRICT HOSPITAL</t>
  </si>
  <si>
    <t>RY8DK</t>
  </si>
  <si>
    <t>RY8ILKESTON COMMUNITY HOSPITAL</t>
  </si>
  <si>
    <t>RY8RH</t>
  </si>
  <si>
    <t>ILKESTON COMMUNITY HOSPITAL</t>
  </si>
  <si>
    <t>RY8ILKESTON HOSPITAL</t>
  </si>
  <si>
    <t>RY846</t>
  </si>
  <si>
    <t>ILKESTON HOSPITAL</t>
  </si>
  <si>
    <t>RY8LONG EATON HEALTH CENTRE</t>
  </si>
  <si>
    <t>RY8RK</t>
  </si>
  <si>
    <t>LONG EATON HEALTH CENTRE</t>
  </si>
  <si>
    <t>RY8LOUGHBOROUGH HOSPITAL</t>
  </si>
  <si>
    <t>RY8AC</t>
  </si>
  <si>
    <t>RY8MARKET HARBOROUGH &amp; DISTRICT HOSPITAL</t>
  </si>
  <si>
    <t>RY8CR</t>
  </si>
  <si>
    <t>MARKET HARBOROUGH &amp; DISTRICT HOSPITAL</t>
  </si>
  <si>
    <t>RY8MELTON MOWBRAY HOSPITAL</t>
  </si>
  <si>
    <t>RY827</t>
  </si>
  <si>
    <t>RY8MELTON WAR MEMORIAL HOSPITAL</t>
  </si>
  <si>
    <t>RY8CT</t>
  </si>
  <si>
    <t>MELTON WAR MEMORIAL HOSPITAL</t>
  </si>
  <si>
    <t>RY8MMH OUT PATIENTS</t>
  </si>
  <si>
    <t>RY8WE</t>
  </si>
  <si>
    <t>MMH OUT PATIENTS</t>
  </si>
  <si>
    <t>RY8NEPHROLOGY - LONG EATON</t>
  </si>
  <si>
    <t>RY8HF</t>
  </si>
  <si>
    <t>NEPHROLOGY - LONG EATON</t>
  </si>
  <si>
    <t>RY8NEWHOLME HOSPITAL</t>
  </si>
  <si>
    <t>RY8NA</t>
  </si>
  <si>
    <t>RY8OLD VICARAGE</t>
  </si>
  <si>
    <t>RY8DD</t>
  </si>
  <si>
    <t>RY8OPHTHALMOLOGY - ILKESTON</t>
  </si>
  <si>
    <t>RY8FH</t>
  </si>
  <si>
    <t>OPHTHALMOLOGY - ILKESTON</t>
  </si>
  <si>
    <t>RY8OPHTHALMOLOGY - LONG EATON</t>
  </si>
  <si>
    <t>RY8HD</t>
  </si>
  <si>
    <t>OPHTHALMOLOGY - LONG EATON</t>
  </si>
  <si>
    <t>RY8OPHTHALMOLOGY - RIPLEY</t>
  </si>
  <si>
    <t>RY8EK</t>
  </si>
  <si>
    <t>OPHTHALMOLOGY - RIPLEY</t>
  </si>
  <si>
    <t>RY8OPMH</t>
  </si>
  <si>
    <t>RY8HN</t>
  </si>
  <si>
    <t>OPMH</t>
  </si>
  <si>
    <t>RY8ORCHARD COTTAGES</t>
  </si>
  <si>
    <t>RY8AM</t>
  </si>
  <si>
    <t>ORCHARD COTTAGES</t>
  </si>
  <si>
    <t>RY8ORTHOPAEDIC- LONG EATON</t>
  </si>
  <si>
    <t>RY8HA</t>
  </si>
  <si>
    <t>ORTHOPAEDIC- LONG EATON</t>
  </si>
  <si>
    <t>RY8PAEDIATRICS - RIPLEY</t>
  </si>
  <si>
    <t>RY8EL</t>
  </si>
  <si>
    <t>PAEDIATRICS - RIPLEY</t>
  </si>
  <si>
    <t>RY8PAEDIATRICS (LCRCHS ONLY)</t>
  </si>
  <si>
    <t>RY8WN</t>
  </si>
  <si>
    <t>PAEDIATRICS (LCRCHS ONLY)</t>
  </si>
  <si>
    <t>RY8PALLIATIVE CARE - ILKESTON</t>
  </si>
  <si>
    <t>RY8FP</t>
  </si>
  <si>
    <t>PALLIATIVE CARE - ILKESTON</t>
  </si>
  <si>
    <t>RY8PALLIATIVE CARE - RIPLEY</t>
  </si>
  <si>
    <t>RY8EM</t>
  </si>
  <si>
    <t>PALLIATIVE CARE - RIPLEY</t>
  </si>
  <si>
    <t>RY8PARK HILL</t>
  </si>
  <si>
    <t>RY87A</t>
  </si>
  <si>
    <t>PARK HILL</t>
  </si>
  <si>
    <t>RY8RESPIRATORY- LONG EATON</t>
  </si>
  <si>
    <t>RY8HC</t>
  </si>
  <si>
    <t>RESPIRATORY- LONG EATON</t>
  </si>
  <si>
    <t>RY8RESPIRATORY MEDICINE</t>
  </si>
  <si>
    <t>RY8FJ</t>
  </si>
  <si>
    <t>RESPIRATORY MEDICINE</t>
  </si>
  <si>
    <t>RY8RHEUMATOLOGY - HMH</t>
  </si>
  <si>
    <t>RY8CG</t>
  </si>
  <si>
    <t>RHEUMATOLOGY - HMH</t>
  </si>
  <si>
    <t>RY8RHEUMATOLOGY - ILKESTON</t>
  </si>
  <si>
    <t>RY8FK</t>
  </si>
  <si>
    <t>RHEUMATOLOGY - ILKESTON</t>
  </si>
  <si>
    <t>RY8RHEUMATOLOGY - RIPLEY</t>
  </si>
  <si>
    <t>RY8EN</t>
  </si>
  <si>
    <t>RHEUMATOLOGY - RIPLEY</t>
  </si>
  <si>
    <t>RY8RIPLEY HOSPITAL</t>
  </si>
  <si>
    <t>RY8DG</t>
  </si>
  <si>
    <t>RY8RIPLEY HOSPITAL 2</t>
  </si>
  <si>
    <t>RY845</t>
  </si>
  <si>
    <t>RIPLEY HOSPITAL 2</t>
  </si>
  <si>
    <t>RY8RMH DAY HOSPITAL</t>
  </si>
  <si>
    <t>RY8WW</t>
  </si>
  <si>
    <t>RMH DAY HOSPITAL</t>
  </si>
  <si>
    <t>RY8ROBERTSON ROAD</t>
  </si>
  <si>
    <t>RY8AP</t>
  </si>
  <si>
    <t>ROBERTSON ROAD</t>
  </si>
  <si>
    <t>RY8ROCKLEY HOUSE</t>
  </si>
  <si>
    <t>RY8AN</t>
  </si>
  <si>
    <t>ROCKLEY HOUSE</t>
  </si>
  <si>
    <t>RY8RUTLAND MEMORIAL HOSPITAL</t>
  </si>
  <si>
    <t>RY8CW</t>
  </si>
  <si>
    <t>RUTLAND MEMORIAL HOSPITAL</t>
  </si>
  <si>
    <t>RY8RUTLAND OUT PATIENTS</t>
  </si>
  <si>
    <t>RY8WX</t>
  </si>
  <si>
    <t>RUTLAND OUT PATIENTS</t>
  </si>
  <si>
    <t>RY8ST LUKE'S HOSPITAL</t>
  </si>
  <si>
    <t>RY8CY</t>
  </si>
  <si>
    <t>ST LUKE'S HOSPITAL</t>
  </si>
  <si>
    <t>RY8ST MARY'S HOSPITAL</t>
  </si>
  <si>
    <t>RY8CX</t>
  </si>
  <si>
    <t>RY8ST OSWALD'S</t>
  </si>
  <si>
    <t>RY87V</t>
  </si>
  <si>
    <t>ST OSWALD'S</t>
  </si>
  <si>
    <t>RY8ST OSWALD'S COMMUNITY HOSPITAL</t>
  </si>
  <si>
    <t>RY837</t>
  </si>
  <si>
    <t>ST OSWALD'S COMMUNITY HOSPITAL</t>
  </si>
  <si>
    <t>RY8THE LIMES</t>
  </si>
  <si>
    <t>RY8GD</t>
  </si>
  <si>
    <t>RY8THE MANOR STORE</t>
  </si>
  <si>
    <t>RY87Q</t>
  </si>
  <si>
    <t>THE MANOR STORE</t>
  </si>
  <si>
    <t>RY8THE POPLARS</t>
  </si>
  <si>
    <t>RY87G</t>
  </si>
  <si>
    <t>RY8THE SPINNEY</t>
  </si>
  <si>
    <t>RY805</t>
  </si>
  <si>
    <t>THE SPINNEY</t>
  </si>
  <si>
    <t>RY8TRAUMA &amp; ORTHOPAEDICS - HMH</t>
  </si>
  <si>
    <t>RY8CH</t>
  </si>
  <si>
    <t>TRAUMA &amp; ORTHOPAEDICS - HMH</t>
  </si>
  <si>
    <t>RY8TRAUMA &amp; ORTHOPAEDICS - ILKESTON</t>
  </si>
  <si>
    <t>RY8FL</t>
  </si>
  <si>
    <t>TRAUMA &amp; ORTHOPAEDICS - ILKESTON</t>
  </si>
  <si>
    <t>RY8UROLOGY</t>
  </si>
  <si>
    <t>RY8FM</t>
  </si>
  <si>
    <t>UROLOGY</t>
  </si>
  <si>
    <t>RY8UROLOGY - LONG EATON</t>
  </si>
  <si>
    <t>RY8HG</t>
  </si>
  <si>
    <t>UROLOGY - LONG EATON</t>
  </si>
  <si>
    <t>RY8WALTON HOSPITAL</t>
  </si>
  <si>
    <t>RY8AJ</t>
  </si>
  <si>
    <t>RY8WHEATBRIDGE ROAD HEALTH VILLAGE</t>
  </si>
  <si>
    <t>RY8RL</t>
  </si>
  <si>
    <t>WHEATBRIDGE ROAD HEALTH VILLAGE</t>
  </si>
  <si>
    <t>RY8WHITWORTH CENTRE</t>
  </si>
  <si>
    <t>RY8AE</t>
  </si>
  <si>
    <t>WHITWORTH CENTRE</t>
  </si>
  <si>
    <t>RY8WHITWORTH HOSPITAL</t>
  </si>
  <si>
    <t>RY838</t>
  </si>
  <si>
    <t>RY9RICHMOND ROYAL HOSPITAL</t>
  </si>
  <si>
    <t>RY907</t>
  </si>
  <si>
    <t>RICHMOND ROYAL HOSPITAL</t>
  </si>
  <si>
    <t>RY9</t>
  </si>
  <si>
    <t>RY9TEDDINGTON MEMORIAL HOSPITAL</t>
  </si>
  <si>
    <t>RY902</t>
  </si>
  <si>
    <t>RY9TEDDINGTON MEMORIAL HOSPITAL HRCH</t>
  </si>
  <si>
    <t>RY922</t>
  </si>
  <si>
    <t>TEDDINGTON MEMORIAL HOSPITAL HRCH</t>
  </si>
  <si>
    <t>RYGABBEY VIEW</t>
  </si>
  <si>
    <t>RYGFD</t>
  </si>
  <si>
    <t>RYG</t>
  </si>
  <si>
    <t>RYGADOLESCENT UNIT</t>
  </si>
  <si>
    <t>RYG95</t>
  </si>
  <si>
    <t>RYGASPEN CENTRE</t>
  </si>
  <si>
    <t>RYG92</t>
  </si>
  <si>
    <t>ASPEN CENTRE</t>
  </si>
  <si>
    <t>RYGBROOKLANDS HOSPITAL</t>
  </si>
  <si>
    <t>RYG96</t>
  </si>
  <si>
    <t>BROOKLANDS HOSPITAL</t>
  </si>
  <si>
    <t>RYGCANLEY HEALTH VISITORS BASE</t>
  </si>
  <si>
    <t>RYGFL</t>
  </si>
  <si>
    <t>CANLEY HEALTH VISITORS BASE</t>
  </si>
  <si>
    <t>RYGCOV &amp; WARK PSYCHOLOGY SUITE</t>
  </si>
  <si>
    <t>RYGCV</t>
  </si>
  <si>
    <t>COV &amp; WARK PSYCHOLOGY SUITE</t>
  </si>
  <si>
    <t>RYGELLYS EXTRA ACRE</t>
  </si>
  <si>
    <t>RYGGH</t>
  </si>
  <si>
    <t>ELLYS EXTRA ACRE</t>
  </si>
  <si>
    <t>RYGGULSON HOSPITAL</t>
  </si>
  <si>
    <t>RYG60</t>
  </si>
  <si>
    <t>GULSON HOSPITAL</t>
  </si>
  <si>
    <t>RYGHAWTHORN &amp; MAPLE DAY (EMI UNIT)</t>
  </si>
  <si>
    <t>RYG37</t>
  </si>
  <si>
    <t>HAWTHORN &amp; MAPLE DAY (EMI UNIT)</t>
  </si>
  <si>
    <t>RYGIRONMONGER ROW</t>
  </si>
  <si>
    <t>RYG62</t>
  </si>
  <si>
    <t>IRONMONGER ROW</t>
  </si>
  <si>
    <t>RYGLOXLEY BUILDING</t>
  </si>
  <si>
    <t>RYG87</t>
  </si>
  <si>
    <t>LOXLEY BUILDING</t>
  </si>
  <si>
    <t>RYGMAPLEWOOD</t>
  </si>
  <si>
    <t>RYGGE</t>
  </si>
  <si>
    <t>MAPLEWOOD</t>
  </si>
  <si>
    <t>RYGNEWFIELD ANNEXE</t>
  </si>
  <si>
    <t>RYGGC</t>
  </si>
  <si>
    <t>NEWFIELD ANNEXE</t>
  </si>
  <si>
    <t>RYGPAYBODY BUILDING</t>
  </si>
  <si>
    <t>RYGHP</t>
  </si>
  <si>
    <t>PAYBODY BUILDING</t>
  </si>
  <si>
    <t>RYGRESIDENTIAL HOME</t>
  </si>
  <si>
    <t>RYG52</t>
  </si>
  <si>
    <t>RESIDENTIAL HOME</t>
  </si>
  <si>
    <t>RYGST MICHAEL'S</t>
  </si>
  <si>
    <t>RYG79</t>
  </si>
  <si>
    <t>ST MICHAEL'S</t>
  </si>
  <si>
    <t>RYGSWANSWELL POINT</t>
  </si>
  <si>
    <t>RYG55</t>
  </si>
  <si>
    <t>SWANSWELL POINT</t>
  </si>
  <si>
    <t>RYGTHE BIRCHES</t>
  </si>
  <si>
    <t>RYG68</t>
  </si>
  <si>
    <t>THE BIRCHES</t>
  </si>
  <si>
    <t>RYGEF</t>
  </si>
  <si>
    <t>RYGTHE CALUDON CENTRE, COVENTRY</t>
  </si>
  <si>
    <t>RYG58</t>
  </si>
  <si>
    <t>THE CALUDON CENTRE, COVENTRY</t>
  </si>
  <si>
    <t>RYGTHE CEDARS</t>
  </si>
  <si>
    <t>RYG31</t>
  </si>
  <si>
    <t>RYGTHE LOFT</t>
  </si>
  <si>
    <t>RYG42</t>
  </si>
  <si>
    <t>THE LOFT</t>
  </si>
  <si>
    <t>RYGTHE MANOR HOSPITAL</t>
  </si>
  <si>
    <t>RYG12</t>
  </si>
  <si>
    <t>THE MANOR HOSPITAL</t>
  </si>
  <si>
    <t>RYGTHE PARK PALING</t>
  </si>
  <si>
    <t>RYGCY</t>
  </si>
  <si>
    <t>THE PARK PALING</t>
  </si>
  <si>
    <t>RYGTHE PARK PALING CARE HOME</t>
  </si>
  <si>
    <t>RYGGL</t>
  </si>
  <si>
    <t>THE PARK PALING CARE HOME</t>
  </si>
  <si>
    <t>RYGTHE RAILINGS</t>
  </si>
  <si>
    <t>RYGDJ</t>
  </si>
  <si>
    <t>THE RAILINGS</t>
  </si>
  <si>
    <t>RYGTHE WILLOWS</t>
  </si>
  <si>
    <t>RYG50</t>
  </si>
  <si>
    <t>RYGWALL HILL CARE HOME</t>
  </si>
  <si>
    <t>RYGGF</t>
  </si>
  <si>
    <t>WALL HILL CARE HOME</t>
  </si>
  <si>
    <t>RYGWARWICK MHRC</t>
  </si>
  <si>
    <t>RYG80</t>
  </si>
  <si>
    <t>WARWICK MHRC</t>
  </si>
  <si>
    <t>RYGWINDMILL POINT</t>
  </si>
  <si>
    <t>RYG54</t>
  </si>
  <si>
    <t>WINDMILL POINT</t>
  </si>
  <si>
    <t>RYJCHARING CROSS HOSPITAL - RYJ02</t>
  </si>
  <si>
    <t>RYJ02</t>
  </si>
  <si>
    <t>CHARING CROSS HOSPITAL - RYJ02</t>
  </si>
  <si>
    <t>CHARING CROSS HOSPITAL</t>
  </si>
  <si>
    <t>RYJ</t>
  </si>
  <si>
    <t>RYJHAMMERSMITH HOSPITAL - RYJ03</t>
  </si>
  <si>
    <t>RYJ03</t>
  </si>
  <si>
    <t>HAMMERSMITH HOSPITAL - RYJ03</t>
  </si>
  <si>
    <t>HAMMERSMITH HOSPITAL</t>
  </si>
  <si>
    <t>RYJQUEEN CHARLOTTE'S HOSPITAL - RYJ04</t>
  </si>
  <si>
    <t>RYJ04</t>
  </si>
  <si>
    <t>QUEEN CHARLOTTE'S HOSPITAL - RYJ04</t>
  </si>
  <si>
    <t>QUEEN CHARLOTTE'S HOSPITAL</t>
  </si>
  <si>
    <t>RYJST MARY'S HOSPITAL (HQ) - RYJ01</t>
  </si>
  <si>
    <t>RYJ01</t>
  </si>
  <si>
    <t>ST MARY'S HOSPITAL (HQ) - RYJ01</t>
  </si>
  <si>
    <t>ST MARY'S HOSPITAL (HQ)</t>
  </si>
  <si>
    <t>RYJWESTERN EYE HOSPITAL - RYJ07</t>
  </si>
  <si>
    <t>RYJ07</t>
  </si>
  <si>
    <t>WESTERN EYE HOSPITAL - RYJ07</t>
  </si>
  <si>
    <t>WESTERN EYE HOSPITAL</t>
  </si>
  <si>
    <t>RYKANCHOR MEADOW</t>
  </si>
  <si>
    <t>RYK13</t>
  </si>
  <si>
    <t>ANCHOR MEADOW</t>
  </si>
  <si>
    <t>RYK</t>
  </si>
  <si>
    <t>RYKBLOXWICH HOSPITAL (MENTAL ILLNESS)</t>
  </si>
  <si>
    <t>RYK01</t>
  </si>
  <si>
    <t>BLOXWICH HOSPITAL (MENTAL ILLNESS)</t>
  </si>
  <si>
    <t>RYKBLOXWICH HOSPITAL 1</t>
  </si>
  <si>
    <t>RYKA1</t>
  </si>
  <si>
    <t>BLOXWICH HOSPITAL 1</t>
  </si>
  <si>
    <t>RX3LUSTRUM VALE MHSOP NMP</t>
  </si>
  <si>
    <t>RX3VV</t>
  </si>
  <si>
    <t>LUSTRUM VALE MHSOP NMP</t>
  </si>
  <si>
    <t>RX3M'BRO MHSOP 3 NMP</t>
  </si>
  <si>
    <t>RX31L</t>
  </si>
  <si>
    <t>M'BRO MHSOP 3 NMP</t>
  </si>
  <si>
    <t>RX3M'BRO MHSOP SECTOR 2</t>
  </si>
  <si>
    <t>RX3RF</t>
  </si>
  <si>
    <t>M'BRO MHSOP SECTOR 2</t>
  </si>
  <si>
    <t>RX3MENTAL HEALTH UNIT - FRIARAGE HOSPITAL</t>
  </si>
  <si>
    <t>RX3XX</t>
  </si>
  <si>
    <t>MENTAL HEALTH UNIT - FRIARAGE HOSPITAL</t>
  </si>
  <si>
    <t>RX3MHSOP - APK NP 2</t>
  </si>
  <si>
    <t>RX3A8</t>
  </si>
  <si>
    <t>MHSOP - APK NP 2</t>
  </si>
  <si>
    <t>RX3MHSOP - NORTH YORKSHIRE 1</t>
  </si>
  <si>
    <t>RX3RW</t>
  </si>
  <si>
    <t>MHSOP - NORTH YORKSHIRE 1</t>
  </si>
  <si>
    <t>RX3MHSOP - NORTH YORKSHIRE 2</t>
  </si>
  <si>
    <t>RX3RX</t>
  </si>
  <si>
    <t>MHSOP - NORTH YORKSHIRE 2</t>
  </si>
  <si>
    <t>RX3MHSOP - NORTH YORKSHIRE 3</t>
  </si>
  <si>
    <t>RX3RY</t>
  </si>
  <si>
    <t>MHSOP - NORTH YORKSHIRE 3</t>
  </si>
  <si>
    <t>RX3MHSOP AP NP</t>
  </si>
  <si>
    <t>RX3A3</t>
  </si>
  <si>
    <t>MHSOP AP NP</t>
  </si>
  <si>
    <t>RX3MHSOP APK NP</t>
  </si>
  <si>
    <t>RX3A4</t>
  </si>
  <si>
    <t>MHSOP APK NP</t>
  </si>
  <si>
    <t>RX3MHSOP LR (NP)</t>
  </si>
  <si>
    <t>RX3A2</t>
  </si>
  <si>
    <t>MHSOP LR (NP)</t>
  </si>
  <si>
    <t>RX3MHSOP M'BRO 1 NMP</t>
  </si>
  <si>
    <t>RX3XF</t>
  </si>
  <si>
    <t>MHSOP M'BRO 1 NMP</t>
  </si>
  <si>
    <t>RX3MHSOP M'BRO 2 NMP</t>
  </si>
  <si>
    <t>RX3XG</t>
  </si>
  <si>
    <t>MHSOP M'BRO 2 NMP</t>
  </si>
  <si>
    <t>RX3MHSOP NP</t>
  </si>
  <si>
    <t>RX357</t>
  </si>
  <si>
    <t>MHSOP NP</t>
  </si>
  <si>
    <t>RX3MHSOP SB (NP)</t>
  </si>
  <si>
    <t>RX3A0</t>
  </si>
  <si>
    <t>MHSOP SB (NP)</t>
  </si>
  <si>
    <t>RX3NMP - FOXRUSH</t>
  </si>
  <si>
    <t>RX3RQ</t>
  </si>
  <si>
    <t>NMP - FOXRUSH</t>
  </si>
  <si>
    <t>RX3NMP - H'POOL AFF &amp; PSYCH</t>
  </si>
  <si>
    <t>RX3TN</t>
  </si>
  <si>
    <t>NMP - H'POOL AFF &amp; PSYCH</t>
  </si>
  <si>
    <t>RX3NMP - LD H'GATE</t>
  </si>
  <si>
    <t>RX31M</t>
  </si>
  <si>
    <t>NMP - LD H'GATE</t>
  </si>
  <si>
    <t>RX3NMP - MHSOP H'GATE</t>
  </si>
  <si>
    <t>RX31K</t>
  </si>
  <si>
    <t>NMP - MHSOP H'GATE</t>
  </si>
  <si>
    <t>RX3NMP - MHSOP STOCKTON</t>
  </si>
  <si>
    <t>RX31Q</t>
  </si>
  <si>
    <t>NMP - MHSOP STOCKTON</t>
  </si>
  <si>
    <t>RX3NMP EASINGTON</t>
  </si>
  <si>
    <t>RX3VJ</t>
  </si>
  <si>
    <t>NMP EASINGTON</t>
  </si>
  <si>
    <t>RX3NMP LAKESIDE AFF DIS</t>
  </si>
  <si>
    <t>RX3XE</t>
  </si>
  <si>
    <t>NMP LAKESIDE AFF DIS</t>
  </si>
  <si>
    <t>RX3NMP MHSOP HARTLEPOOL</t>
  </si>
  <si>
    <t>RX3WL</t>
  </si>
  <si>
    <t>NMP MHSOP HARTLEPOOL</t>
  </si>
  <si>
    <t>RX3NMP PARKSIDE PSYCHOSIS</t>
  </si>
  <si>
    <t>RX3TK</t>
  </si>
  <si>
    <t>NMP PARKSIDE PSYCHOSIS</t>
  </si>
  <si>
    <t>RX3NMP STOCKTON AFFECTIVE DISORDERS</t>
  </si>
  <si>
    <t>RX31E</t>
  </si>
  <si>
    <t>NMP STOCKTON AFFECTIVE DISORDERS</t>
  </si>
  <si>
    <t>RX3NORTH END NP</t>
  </si>
  <si>
    <t>RX3A5</t>
  </si>
  <si>
    <t>NORTH END NP</t>
  </si>
  <si>
    <t>RX3NP PETERLEE HC</t>
  </si>
  <si>
    <t>RX359</t>
  </si>
  <si>
    <t>NP PETERLEE HC</t>
  </si>
  <si>
    <t>RX3OAKWOOD UNIT</t>
  </si>
  <si>
    <t>RX3KN</t>
  </si>
  <si>
    <t>OAKWOOD UNIT</t>
  </si>
  <si>
    <t>RX3OLD AGE PSYCH</t>
  </si>
  <si>
    <t>RX3RA</t>
  </si>
  <si>
    <t>OLD AGE PSYCH</t>
  </si>
  <si>
    <t>RX3PARK HOUSE</t>
  </si>
  <si>
    <t>RX3PV</t>
  </si>
  <si>
    <t>PARK HOUSE</t>
  </si>
  <si>
    <t>RX3PARK VIEW</t>
  </si>
  <si>
    <t>RX30P</t>
  </si>
  <si>
    <t>PARK VIEW</t>
  </si>
  <si>
    <t>RX3PARKSIDE BILLINGHAM</t>
  </si>
  <si>
    <t>RX3KR</t>
  </si>
  <si>
    <t>PARKSIDE BILLINGHAM</t>
  </si>
  <si>
    <t>RX3PARKSIDE MIDDLESBROUGH</t>
  </si>
  <si>
    <t>RX3FG</t>
  </si>
  <si>
    <t>PARKSIDE MIDDLESBROUGH</t>
  </si>
  <si>
    <t>RX3PARKSIDE PSYCHOSIS NMP</t>
  </si>
  <si>
    <t>RX3VM</t>
  </si>
  <si>
    <t>PARKSIDE PSYCHOSIS NMP</t>
  </si>
  <si>
    <t>RX3PETERLEE COMMUNITY HOSPITAL</t>
  </si>
  <si>
    <t>RX3QP</t>
  </si>
  <si>
    <t>RX3POA</t>
  </si>
  <si>
    <t>RX352</t>
  </si>
  <si>
    <t>POA</t>
  </si>
  <si>
    <t>RX3POA - CLS BL UNIT</t>
  </si>
  <si>
    <t>RX314</t>
  </si>
  <si>
    <t>POA - CLS BL UNIT</t>
  </si>
  <si>
    <t>RX3POA - DARLINGTON WEST PARK 1</t>
  </si>
  <si>
    <t>RX319</t>
  </si>
  <si>
    <t>POA - DARLINGTON WEST PARK 1</t>
  </si>
  <si>
    <t>RX3POA - DARLINGTON WEST PARK 2</t>
  </si>
  <si>
    <t>RX320</t>
  </si>
  <si>
    <t>POA - DARLINGTON WEST PARK 2</t>
  </si>
  <si>
    <t>RX3POA - DDALES APARK 1</t>
  </si>
  <si>
    <t>RX317</t>
  </si>
  <si>
    <t>POA - DDALES APARK 1</t>
  </si>
  <si>
    <t>RX3POA - DDALES APARK 2</t>
  </si>
  <si>
    <t>RX318</t>
  </si>
  <si>
    <t>POA - DDALES APARK 2</t>
  </si>
  <si>
    <t>RX3POA - DERWENTSIDE CH 1</t>
  </si>
  <si>
    <t>RX312</t>
  </si>
  <si>
    <t>POA - DERWENTSIDE CH 1</t>
  </si>
  <si>
    <t>RX3POA - DERWENTSIDE CH 2</t>
  </si>
  <si>
    <t>RX313</t>
  </si>
  <si>
    <t>POA - DERWENTSIDE CH 2</t>
  </si>
  <si>
    <t>RX3POA - DURHAM BL UNIT</t>
  </si>
  <si>
    <t>RX315</t>
  </si>
  <si>
    <t>POA - DURHAM BL UNIT</t>
  </si>
  <si>
    <t>RX3POA - SEDGEFIELD</t>
  </si>
  <si>
    <t>RX316</t>
  </si>
  <si>
    <t>POA - SEDGEFIELD</t>
  </si>
  <si>
    <t>RX3PRECRIBING MIDDLESBROUGH OLD AGE PSYCH</t>
  </si>
  <si>
    <t>RX3GG</t>
  </si>
  <si>
    <t>PRECRIBING MIDDLESBROUGH OLD AGE PSYCH</t>
  </si>
  <si>
    <t>RX3PRIMROSE LODGE</t>
  </si>
  <si>
    <t>RX3AD</t>
  </si>
  <si>
    <t>PRIMROSE LODGE</t>
  </si>
  <si>
    <t>RX3REDCAR AND CLEVELAND PSYCHOSIS NMP</t>
  </si>
  <si>
    <t>RX3VT</t>
  </si>
  <si>
    <t>REDCAR AND CLEVELAND PSYCHOSIS NMP</t>
  </si>
  <si>
    <t>RX3RIPON COMMUNITY HOSPITAL</t>
  </si>
  <si>
    <t>RX3YQ</t>
  </si>
  <si>
    <t>RX3ROSEBERRY PARK</t>
  </si>
  <si>
    <t>RX3FL</t>
  </si>
  <si>
    <t>ROSEBERRY PARK</t>
  </si>
  <si>
    <t>RX3SANDWELL PARK</t>
  </si>
  <si>
    <t>RX3NH</t>
  </si>
  <si>
    <t>SANDWELL PARK</t>
  </si>
  <si>
    <t>RX3SCARBOROUGH HOSPITAL</t>
  </si>
  <si>
    <t>RX3YA</t>
  </si>
  <si>
    <t>SCARBOROUGH HOSPITAL</t>
  </si>
  <si>
    <t>RX3SHARROW VIEW</t>
  </si>
  <si>
    <t>RX3YC</t>
  </si>
  <si>
    <t>SHARROW VIEW</t>
  </si>
  <si>
    <t>RX3SHILDON COMMUNITY EXTENDED CARE UNIT</t>
  </si>
  <si>
    <t>RX3AF</t>
  </si>
  <si>
    <t>SHILDON COMMUNITY EXTENDED CARE UNIT</t>
  </si>
  <si>
    <t>RX3SHOTLEY BRIDGE GROUND FLOOR FLAT</t>
  </si>
  <si>
    <t>RX3NN</t>
  </si>
  <si>
    <t>SHOTLEY BRIDGE GROUND FLOOR FLAT</t>
  </si>
  <si>
    <t>RX3SKIPTON HOSPITAL</t>
  </si>
  <si>
    <t>RX3YG</t>
  </si>
  <si>
    <t>SKIPTON HOSPITAL</t>
  </si>
  <si>
    <t>RX3SMS STOCKTON</t>
  </si>
  <si>
    <t>RX3VH</t>
  </si>
  <si>
    <t>SMS STOCKTON</t>
  </si>
  <si>
    <t>RX3SPRINGWOOD</t>
  </si>
  <si>
    <t>RX3KW</t>
  </si>
  <si>
    <t>SPRINGWOOD</t>
  </si>
  <si>
    <t>RX3ST HILDA'S HALL</t>
  </si>
  <si>
    <t>RX3QW</t>
  </si>
  <si>
    <t>ST HILDA'S HALL</t>
  </si>
  <si>
    <t>RX3TEES, ESK WEAR VALLEY NHS TRUST (TEES)</t>
  </si>
  <si>
    <t>RX302</t>
  </si>
  <si>
    <t>TEES, ESK WEAR VALLEY NHS TRUST (TEES)</t>
  </si>
  <si>
    <t>RX3TEES, ESK, WEAR VALLEY NHS TRUST (DURHAM)</t>
  </si>
  <si>
    <t>RX301</t>
  </si>
  <si>
    <t>TEES, ESK, WEAR VALLEY NHS TRUST (DURHAM)</t>
  </si>
  <si>
    <t>RX3TERTIARY PSYCHOSIS 2</t>
  </si>
  <si>
    <t>RX386</t>
  </si>
  <si>
    <t>TERTIARY PSYCHOSIS 2</t>
  </si>
  <si>
    <t>RX3THE ANCHORAGE</t>
  </si>
  <si>
    <t>RX3LL</t>
  </si>
  <si>
    <t>THE ANCHORAGE</t>
  </si>
  <si>
    <t>RX3THE BRIARY UNIT</t>
  </si>
  <si>
    <t>RX3YE</t>
  </si>
  <si>
    <t>THE BRIARY UNIT</t>
  </si>
  <si>
    <t>RX3THE DALES</t>
  </si>
  <si>
    <t>RX3NK</t>
  </si>
  <si>
    <t>THE DALES</t>
  </si>
  <si>
    <t>RX3THE FIRS</t>
  </si>
  <si>
    <t>RX3LW</t>
  </si>
  <si>
    <t>RX3THE FRIARAGE</t>
  </si>
  <si>
    <t>RX3PE</t>
  </si>
  <si>
    <t>THE FRIARAGE</t>
  </si>
  <si>
    <t>RX3THE GATE</t>
  </si>
  <si>
    <t>RX3VF</t>
  </si>
  <si>
    <t>THE GATE</t>
  </si>
  <si>
    <t>RX3THE HAWTHORNS</t>
  </si>
  <si>
    <t>RX303</t>
  </si>
  <si>
    <t>RX3THE MALTINGS</t>
  </si>
  <si>
    <t>RX3QX</t>
  </si>
  <si>
    <t>RX3THE OLD VICARAGE</t>
  </si>
  <si>
    <t>RX3QD</t>
  </si>
  <si>
    <t>RX3THE ORCHARD</t>
  </si>
  <si>
    <t>RX3VE</t>
  </si>
  <si>
    <t>THE ORCHARD</t>
  </si>
  <si>
    <t>RX3THE ORCHARDS DAY HOSPITAL</t>
  </si>
  <si>
    <t>RX3YK</t>
  </si>
  <si>
    <t>THE ORCHARDS DAY HOSPITAL</t>
  </si>
  <si>
    <t>RX3THE RIDINGS</t>
  </si>
  <si>
    <t>RX3PT</t>
  </si>
  <si>
    <t>THE RIDINGS</t>
  </si>
  <si>
    <t>RX3THE WILLOWS NH</t>
  </si>
  <si>
    <t>RX3HK</t>
  </si>
  <si>
    <t>THE WILLOWS NH</t>
  </si>
  <si>
    <t>RX3TRAFALGAR SQUARE</t>
  </si>
  <si>
    <t>RX3LE</t>
  </si>
  <si>
    <t>TRAFALGAR SQUARE</t>
  </si>
  <si>
    <t>RX3UNIT 1</t>
  </si>
  <si>
    <t>RX3RJ</t>
  </si>
  <si>
    <t>UNIT 1</t>
  </si>
  <si>
    <t>RX3UNIVERSITY HOSPITAL OF HARTLEPOOL</t>
  </si>
  <si>
    <t>RX3EW</t>
  </si>
  <si>
    <t>RX3UNIVERSITY HOSPITAL OF NORTH DURHAM</t>
  </si>
  <si>
    <t>RX3EP</t>
  </si>
  <si>
    <t>RX3UNIVERSITY HOSPITAL OF NORTH TEES</t>
  </si>
  <si>
    <t>RX3FA</t>
  </si>
  <si>
    <t>RX3UNIVERSITY HOSPITAL OF NORTH TEES MENTAL HEALTH UNIT</t>
  </si>
  <si>
    <t>RX3MF</t>
  </si>
  <si>
    <t>UNIVERSITY HOSPITAL OF NORTH TEES MENTAL HEALTH UNIT</t>
  </si>
  <si>
    <t>RX3WEST LANE HOSPITAL</t>
  </si>
  <si>
    <t>RX3LF</t>
  </si>
  <si>
    <t>WEST LANE HOSPITAL</t>
  </si>
  <si>
    <t>RX3WEST LANE HOSPITAL WESTWOOD CENTRE</t>
  </si>
  <si>
    <t>RX3GV</t>
  </si>
  <si>
    <t>WEST LANE HOSPITAL WESTWOOD CENTRE</t>
  </si>
  <si>
    <t>RX3WEST PARK HOSPITAL</t>
  </si>
  <si>
    <t>RX3MM</t>
  </si>
  <si>
    <t>WEST PARK HOSPITAL</t>
  </si>
  <si>
    <t>RX3WHITBY &amp; MALTON MHSOP</t>
  </si>
  <si>
    <t>RX3RN</t>
  </si>
  <si>
    <t>WHITBY &amp; MALTON MHSOP</t>
  </si>
  <si>
    <t>RX3WOLFSON RESEARCH INSTITUTE</t>
  </si>
  <si>
    <t>RX304</t>
  </si>
  <si>
    <t>WOLFSON RESEARCH INSTITUTE</t>
  </si>
  <si>
    <t>RX4ACACIA HOUSE (ASHINGTON)</t>
  </si>
  <si>
    <t>RX401</t>
  </si>
  <si>
    <t>ACACIA HOUSE (ASHINGTON)</t>
  </si>
  <si>
    <t>RX4</t>
  </si>
  <si>
    <t>RX4ACUTE PSYCH - TYNEDALE</t>
  </si>
  <si>
    <t>RX4DT</t>
  </si>
  <si>
    <t>ACUTE PSYCH - TYNEDALE</t>
  </si>
  <si>
    <t>RX4ACUTE PSYCH, MORPETH / WANSBECK</t>
  </si>
  <si>
    <t>RX4DN</t>
  </si>
  <si>
    <t>ACUTE PSYCH, MORPETH / WANSBECK</t>
  </si>
  <si>
    <t>RX4ADHD - CHILD &amp; FAMILY</t>
  </si>
  <si>
    <t>RX45A</t>
  </si>
  <si>
    <t>ADHD - CHILD &amp; FAMILY</t>
  </si>
  <si>
    <t>RX4ADHD [WAA]</t>
  </si>
  <si>
    <t>RX44A</t>
  </si>
  <si>
    <t>ADHD [WAA]</t>
  </si>
  <si>
    <t>RX4ADOLESCENT FORENSIC NEWCASTLE, ROYCROFT UNIT</t>
  </si>
  <si>
    <t>RX4DM</t>
  </si>
  <si>
    <t>ADOLESCENT FORENSIC NEWCASTLE, ROYCROFT UNIT</t>
  </si>
  <si>
    <t>RX4AFFECTIVE DISORDERS - LEAZES WING</t>
  </si>
  <si>
    <t>RX4DK</t>
  </si>
  <si>
    <t>AFFECTIVE DISORDERS - LEAZES WING</t>
  </si>
  <si>
    <t>RX4ALNWICK INFIRMARY</t>
  </si>
  <si>
    <t>RX473</t>
  </si>
  <si>
    <t>ALNWICK INFIRMARY</t>
  </si>
  <si>
    <t>RX4AVONRIDGE MENTAL HEALTH COMMUNITY UNIT</t>
  </si>
  <si>
    <t>RX482</t>
  </si>
  <si>
    <t>AVONRIDGE MENTAL HEALTH COMMUNITY UNIT</t>
  </si>
  <si>
    <t>RX4BAILIFFGATE</t>
  </si>
  <si>
    <t>RX4X6</t>
  </si>
  <si>
    <t>BAILIFFGATE</t>
  </si>
  <si>
    <t>RX4BARNES UNIT</t>
  </si>
  <si>
    <t>RX4J4</t>
  </si>
  <si>
    <t>BARNES UNIT</t>
  </si>
  <si>
    <t>RX4BASRA MENTAL HEALTH COMMUNITY UNIT</t>
  </si>
  <si>
    <t>RX483</t>
  </si>
  <si>
    <t>BASRA MENTAL HEALTH COMMUNITY UNIT</t>
  </si>
  <si>
    <t>RX4BELSAY UNIT</t>
  </si>
  <si>
    <t>RX4AH</t>
  </si>
  <si>
    <t>BELSAY UNIT</t>
  </si>
  <si>
    <t>RX4BENSHAM HOSPITAL</t>
  </si>
  <si>
    <t>RX458</t>
  </si>
  <si>
    <t>BENSHAM HOSPITAL</t>
  </si>
  <si>
    <t>RX4BENTON VIEW</t>
  </si>
  <si>
    <t>RX4A9</t>
  </si>
  <si>
    <t>BENTON VIEW</t>
  </si>
  <si>
    <t>RX4BERRISHILL GROVE MENTAL HEALTH COMMUNITY UNIT</t>
  </si>
  <si>
    <t>RX486</t>
  </si>
  <si>
    <t>BERRISHILL GROVE MENTAL HEALTH COMMUNITY UNIT</t>
  </si>
  <si>
    <t>RX4BERWICK INFIRMARY SITE</t>
  </si>
  <si>
    <t>RX472</t>
  </si>
  <si>
    <t>BERWICK INFIRMARY SITE</t>
  </si>
  <si>
    <t>RX4BLYTH ADVICE &amp; NEEDLE EXCHANGE FOR DRUG USERS</t>
  </si>
  <si>
    <t>RX405</t>
  </si>
  <si>
    <t>BLYTH ADVICE &amp; NEEDLE EXCHANGE FOR DRUG USERS</t>
  </si>
  <si>
    <t>RX4BRAESIDE</t>
  </si>
  <si>
    <t>RX436</t>
  </si>
  <si>
    <t>BRAESIDE</t>
  </si>
  <si>
    <t>RX4CAMPUS FOR AGEING &amp; VITALITY</t>
  </si>
  <si>
    <t>RX4FD</t>
  </si>
  <si>
    <t>CAMPUS FOR AGEING &amp; VITALITY</t>
  </si>
  <si>
    <t>RX4CARRDALE MENTAL HEALTH COMMUNITY UNIT</t>
  </si>
  <si>
    <t>RX488</t>
  </si>
  <si>
    <t>CARRDALE MENTAL HEALTH COMMUNITY UNIT</t>
  </si>
  <si>
    <t>RX4CASAMINA</t>
  </si>
  <si>
    <t>RX456</t>
  </si>
  <si>
    <t>CASAMINA</t>
  </si>
  <si>
    <t>RX4CEDAR GRANGE MENTAL HEALTH COMMUNITY UNIT</t>
  </si>
  <si>
    <t>RX489</t>
  </si>
  <si>
    <t>CEDAR GRANGE MENTAL HEALTH COMMUNITY UNIT</t>
  </si>
  <si>
    <t>RX4CHERRY KNOWLE HOSPITAL</t>
  </si>
  <si>
    <t>RX464</t>
  </si>
  <si>
    <t>CHERRY KNOWLE HOSPITAL</t>
  </si>
  <si>
    <t>RX4CHILD PSYCH CENTRAL - AISLING UNIT</t>
  </si>
  <si>
    <t>RX4DX</t>
  </si>
  <si>
    <t>CHILD PSYCH CENTRAL - AISLING UNIT</t>
  </si>
  <si>
    <t>RX4CHILD PSYCH NORTHUMBERLAND</t>
  </si>
  <si>
    <t>RX4EA</t>
  </si>
  <si>
    <t>CHILD PSYCH NORTHUMBERLAND</t>
  </si>
  <si>
    <t>RX4CHILD PSYCH SE NORTHUMBERLAND - LINHOPE UNIT</t>
  </si>
  <si>
    <t>RX4EC</t>
  </si>
  <si>
    <t>CHILD PSYCH SE NORTHUMBERLAND - LINHOPE UNIT</t>
  </si>
  <si>
    <t>RX4CHILD PSYCH TYNEDALE</t>
  </si>
  <si>
    <t>RX4ED</t>
  </si>
  <si>
    <t>CHILD PSYCH TYNEDALE</t>
  </si>
  <si>
    <t>RX4CNDS</t>
  </si>
  <si>
    <t>RX44E</t>
  </si>
  <si>
    <t>CNDS</t>
  </si>
  <si>
    <t>RX4COMMUNITY MENTAL HEALTH PARTNERSHIP</t>
  </si>
  <si>
    <t>RX4W8</t>
  </si>
  <si>
    <t>COMMUNITY MENTAL HEALTH PARTNERSHIP</t>
  </si>
  <si>
    <t>RX4CRAIGAVON</t>
  </si>
  <si>
    <t>RX4K9</t>
  </si>
  <si>
    <t>CRAIGAVON</t>
  </si>
  <si>
    <t>RX4CRHT NORTHUMBERLAND</t>
  </si>
  <si>
    <t>RX44H</t>
  </si>
  <si>
    <t>CRHT NORTHUMBERLAND</t>
  </si>
  <si>
    <t>RX4DELIBERATE SELF HARM</t>
  </si>
  <si>
    <t>RX43Q</t>
  </si>
  <si>
    <t>DELIBERATE SELF HARM</t>
  </si>
  <si>
    <t>RX4DENE COTTAGE MENTAL HEALTH COMMUNITY UNIT</t>
  </si>
  <si>
    <t>RX490</t>
  </si>
  <si>
    <t>DENE COTTAGE MENTAL HEALTH COMMUNITY UNIT</t>
  </si>
  <si>
    <t>RX4DEPARTMENT OF PSYCHIATRY (ROYAL VICTORIA INFIRMARY)</t>
  </si>
  <si>
    <t>RX4E5</t>
  </si>
  <si>
    <t>DEPARTMENT OF PSYCHIATRY (ROYAL VICTORIA INFIRMARY)</t>
  </si>
  <si>
    <t>RX4DUNSTON HILL DAY HOSPITAL SITE</t>
  </si>
  <si>
    <t>RX444</t>
  </si>
  <si>
    <t>DUNSTON HILL DAY HOSPITAL SITE</t>
  </si>
  <si>
    <t>RX4ELSDEN MEWS MENTAL HEALTH COMMUNITY UNIT</t>
  </si>
  <si>
    <t>RX492</t>
  </si>
  <si>
    <t>ELSDEN MEWS MENTAL HEALTH COMMUNITY UNIT</t>
  </si>
  <si>
    <t>RX4FERNDENE</t>
  </si>
  <si>
    <t>RX4CA</t>
  </si>
  <si>
    <t>FERNDENE</t>
  </si>
  <si>
    <t>RX4FLAX COTTAGES MENTAL HEALTH COMMUNITY UNIT</t>
  </si>
  <si>
    <t>RX494</t>
  </si>
  <si>
    <t>FLAX COTTAGES MENTAL HEALTH COMMUNITY UNIT</t>
  </si>
  <si>
    <t>RX4FLEMING NUFFIELD</t>
  </si>
  <si>
    <t>RX4A4</t>
  </si>
  <si>
    <t>FLEMING NUFFIELD</t>
  </si>
  <si>
    <t>RX4FORENSIC UNIT NEWCASTLE</t>
  </si>
  <si>
    <t>RX4EH</t>
  </si>
  <si>
    <t>FORENSIC UNIT NEWCASTLE</t>
  </si>
  <si>
    <t>RX4GRANGE PARK MENTAL HEALTH COMMUNITY UNIT</t>
  </si>
  <si>
    <t>RX495</t>
  </si>
  <si>
    <t>GRANGE PARK MENTAL HEALTH COMMUNITY UNIT</t>
  </si>
  <si>
    <t>RX4HEXHAM CPN</t>
  </si>
  <si>
    <t>RX4D3</t>
  </si>
  <si>
    <t>HEXHAM CPN</t>
  </si>
  <si>
    <t>RX4HEXHAM CSMT</t>
  </si>
  <si>
    <t>RX4D4</t>
  </si>
  <si>
    <t>HEXHAM CSMT</t>
  </si>
  <si>
    <t>RX4HEXHAM GENERAL HOSPITAL</t>
  </si>
  <si>
    <t>RX471</t>
  </si>
  <si>
    <t>HEXHAM GENERAL HOSPITAL</t>
  </si>
  <si>
    <t>RX4HIRST VILLAS MENTAL HEALTH COMMUNITY UNIT</t>
  </si>
  <si>
    <t>RX4V5</t>
  </si>
  <si>
    <t>HIRST VILLAS MENTAL HEALTH COMMUNITY UNIT</t>
  </si>
  <si>
    <t>RX4HOLLYBUSH VILLAS MENTAL HEALTH COMMUNITY UNIT</t>
  </si>
  <si>
    <t>RX499</t>
  </si>
  <si>
    <t>HOLLYBUSH VILLAS MENTAL HEALTH COMMUNITY UNIT</t>
  </si>
  <si>
    <t>RX4HOLMLEA</t>
  </si>
  <si>
    <t>RX4J8</t>
  </si>
  <si>
    <t>HOLMLEA</t>
  </si>
  <si>
    <t>RX4HYLTON BANK MENTAL HEALTH COMMUNITY UNIT</t>
  </si>
  <si>
    <t>RX4R0</t>
  </si>
  <si>
    <t>HYLTON BANK MENTAL HEALTH COMMUNITY UNIT</t>
  </si>
  <si>
    <t>RX4ICTS</t>
  </si>
  <si>
    <t>RX44D</t>
  </si>
  <si>
    <t>ICTS</t>
  </si>
  <si>
    <t>RX4LEATHAM</t>
  </si>
  <si>
    <t>RX463</t>
  </si>
  <si>
    <t>LEATHAM</t>
  </si>
  <si>
    <t>RX4LYNDHURST GROVE MENTAL HEALTH COMMUNITY UNIT</t>
  </si>
  <si>
    <t>RX4R1</t>
  </si>
  <si>
    <t>LYNDHURST GROVE MENTAL HEALTH COMMUNITY UNIT</t>
  </si>
  <si>
    <t>RX4MONKTON HALL HOSPITAL</t>
  </si>
  <si>
    <t>RX450</t>
  </si>
  <si>
    <t>RX4MONKWEARMOUTH HOSPITAL</t>
  </si>
  <si>
    <t>RX4K2</t>
  </si>
  <si>
    <t>MONKWEARMOUTH HOSPITAL</t>
  </si>
  <si>
    <t>RX4MORPETH COTTAGE HOSPITAL</t>
  </si>
  <si>
    <t>RX474</t>
  </si>
  <si>
    <t>MORPETH COTTAGE HOSPITAL</t>
  </si>
  <si>
    <t>RX4NEUROPSYCHIATRY</t>
  </si>
  <si>
    <t>RX4EL</t>
  </si>
  <si>
    <t>RX4NEWBERRY COTTAGE</t>
  </si>
  <si>
    <t>RX4K4</t>
  </si>
  <si>
    <t>NEWBERRY COTTAGE</t>
  </si>
  <si>
    <t>RX4NEWCASTLE GENERAL HOSPITAL</t>
  </si>
  <si>
    <t>RX4E6</t>
  </si>
  <si>
    <t>NEWCASTLE GENERAL HOSPITAL</t>
  </si>
  <si>
    <t>RX4NEWHAVEN COTTAGE</t>
  </si>
  <si>
    <t>RX4K5</t>
  </si>
  <si>
    <t>NEWHAVEN COTTAGE</t>
  </si>
  <si>
    <t>RX4NMP - CHILD &amp; FAMILY A</t>
  </si>
  <si>
    <t>RX4P9</t>
  </si>
  <si>
    <t>NMP - CHILD &amp; FAMILY A</t>
  </si>
  <si>
    <t>RX4NMP - CHILD &amp; FAMILY B</t>
  </si>
  <si>
    <t>RX43R</t>
  </si>
  <si>
    <t>NMP - CHILD &amp; FAMILY B</t>
  </si>
  <si>
    <t>RX4NMP - WELLFIELD</t>
  </si>
  <si>
    <t>RX4P8</t>
  </si>
  <si>
    <t>NMP - WELLFIELD</t>
  </si>
  <si>
    <t>RX4NORTH TYNESIDE GENERAL HOSPITAL</t>
  </si>
  <si>
    <t>RX4A6</t>
  </si>
  <si>
    <t>NORTH TYNESIDE GENERAL HOSPITAL</t>
  </si>
  <si>
    <t>RX4NORTHGATE HOSPITAL</t>
  </si>
  <si>
    <t>RX4DG</t>
  </si>
  <si>
    <t>RX4NORTHGATE HOSPITAL SITE</t>
  </si>
  <si>
    <t>RX467</t>
  </si>
  <si>
    <t>NORTHGATE HOSPITAL SITE</t>
  </si>
  <si>
    <t>RX4NORTHUMBERLAND BAIT</t>
  </si>
  <si>
    <t>RX4X2</t>
  </si>
  <si>
    <t>NORTHUMBERLAND BAIT</t>
  </si>
  <si>
    <t>RX4OLD AGE PSYCHIATRY - TYNEDALE</t>
  </si>
  <si>
    <t>RX4EF</t>
  </si>
  <si>
    <t>OLD AGE PSYCHIATRY - TYNEDALE</t>
  </si>
  <si>
    <t>RX4OLD AGE PSYCHIATRY NEWCASTLE EAST - AKENSIDE</t>
  </si>
  <si>
    <t>RX4EN</t>
  </si>
  <si>
    <t>OLD AGE PSYCHIATRY NEWCASTLE EAST - AKENSIDE</t>
  </si>
  <si>
    <t>RX4OLD AGE PSYCHIATRY NEWCASTLE NORTH - GIBSIDE</t>
  </si>
  <si>
    <t>RX4EP</t>
  </si>
  <si>
    <t>OLD AGE PSYCHIATRY NEWCASTLE NORTH - GIBSIDE</t>
  </si>
  <si>
    <t>RX4OLD AGE PSYCHIATRY NEWCASTLE WEST - CASTLESIDE</t>
  </si>
  <si>
    <t>RX4EQ</t>
  </si>
  <si>
    <t>OLD AGE PSYCHIATRY NEWCASTLE WEST - CASTLESIDE</t>
  </si>
  <si>
    <t>RX4PALMER COMMUNITY HOSPITAL</t>
  </si>
  <si>
    <t>RX449</t>
  </si>
  <si>
    <t>RX4PRUDHOE HOSPITAL</t>
  </si>
  <si>
    <t>RX4DH</t>
  </si>
  <si>
    <t>PRUDHOE HOSPITAL</t>
  </si>
  <si>
    <t>RX4PRUDHOE HOSPITAL SITE</t>
  </si>
  <si>
    <t>RX468</t>
  </si>
  <si>
    <t>PRUDHOE HOSPITAL SITE</t>
  </si>
  <si>
    <t>RX4REGIONAL EATING DISORDERS</t>
  </si>
  <si>
    <t>RX41M</t>
  </si>
  <si>
    <t>REGIONAL EATING DISORDERS</t>
  </si>
  <si>
    <t>RX4REHABILITATION - CHERRY KNOWLE HOSPITAL</t>
  </si>
  <si>
    <t>RX4DE</t>
  </si>
  <si>
    <t>REHABILITATION - CHERRY KNOWLE HOSPITAL</t>
  </si>
  <si>
    <t>RX4REHABILITATION - TRANWELL UNIT</t>
  </si>
  <si>
    <t>RX4AY</t>
  </si>
  <si>
    <t>REHABILITATION - TRANWELL UNIT</t>
  </si>
  <si>
    <t>RX4REHABILITATION NORTHUMBERLAND - SOUTH WING</t>
  </si>
  <si>
    <t>RX4FA</t>
  </si>
  <si>
    <t>REHABILITATION NORTHUMBERLAND - SOUTH WING</t>
  </si>
  <si>
    <t>RX4ROSLIN MENTAL HEALTH COMMUNITY UNIT</t>
  </si>
  <si>
    <t>RX4T0</t>
  </si>
  <si>
    <t>ROSLIN MENTAL HEALTH COMMUNITY UNIT</t>
  </si>
  <si>
    <t>RX4SHEKINAH</t>
  </si>
  <si>
    <t>RX434</t>
  </si>
  <si>
    <t>SHEKINAH</t>
  </si>
  <si>
    <t>RX4SHIAN MENTAL HEALTH COMMUNITY UNIT</t>
  </si>
  <si>
    <t>RX4T3</t>
  </si>
  <si>
    <t>SHIAN MENTAL HEALTH COMMUNITY UNIT</t>
  </si>
  <si>
    <t>RX4SOLINGEN</t>
  </si>
  <si>
    <t>RX4V7</t>
  </si>
  <si>
    <t>SOLINGEN</t>
  </si>
  <si>
    <t>RX4SOUTH TYNESIDE DISTRICT GENERAL HOSPITAL</t>
  </si>
  <si>
    <t>RX454</t>
  </si>
  <si>
    <t>SOUTH TYNESIDE DISTRICT GENERAL HOSPITAL</t>
  </si>
  <si>
    <t>RX4SPECIAL CARE / REHAB NEWCASTLE</t>
  </si>
  <si>
    <t>RX4EX</t>
  </si>
  <si>
    <t>SPECIAL CARE / REHAB NEWCASTLE</t>
  </si>
  <si>
    <t>RX4SPITTAL</t>
  </si>
  <si>
    <t>RX4V6</t>
  </si>
  <si>
    <t>SPITTAL</t>
  </si>
  <si>
    <t>RX4SPITTAL MEWS MENTAL HEALTH COMMUNITY UNIT</t>
  </si>
  <si>
    <t>RX4X3</t>
  </si>
  <si>
    <t>SPITTAL MEWS MENTAL HEALTH COMMUNITY UNIT</t>
  </si>
  <si>
    <t>RX4SPRINGDALE MENTAL HEALTH COMMUNITY UNIT</t>
  </si>
  <si>
    <t>RX4V3</t>
  </si>
  <si>
    <t>SPRINGDALE MENTAL HEALTH COMMUNITY UNIT</t>
  </si>
  <si>
    <t>RX4ST ALBANS MENTAL HEALTH COMMUNITY UNIT</t>
  </si>
  <si>
    <t>RX4T5</t>
  </si>
  <si>
    <t>ST ALBANS MENTAL HEALTH COMMUNITY UNIT</t>
  </si>
  <si>
    <t>RX4ST GEORGES HOSPITAL SITE (MORPETH)</t>
  </si>
  <si>
    <t>RX4E2</t>
  </si>
  <si>
    <t>ST GEORGES HOSPITAL SITE (MORPETH)</t>
  </si>
  <si>
    <t>RX4ST NICHOLAS HOSPITAL (NEWCASTLE UPON TYNE)</t>
  </si>
  <si>
    <t>RX4E4</t>
  </si>
  <si>
    <t>ST NICHOLAS HOSPITAL (NEWCASTLE UPON TYNE)</t>
  </si>
  <si>
    <t>RX4STONECRAFT MENTAL HEALTH COMMUNITY UNIT</t>
  </si>
  <si>
    <t>RX4T6</t>
  </si>
  <si>
    <t>STONECRAFT MENTAL HEALTH COMMUNITY UNIT</t>
  </si>
  <si>
    <t>RX4SUNDERLAND EYE INFIRMARY</t>
  </si>
  <si>
    <t>RX4J2</t>
  </si>
  <si>
    <t>RX4SUNDERLAND ROYAL HOSPITAL</t>
  </si>
  <si>
    <t>RX4J5</t>
  </si>
  <si>
    <t>RX4SWALWELL</t>
  </si>
  <si>
    <t>RX445</t>
  </si>
  <si>
    <t>SWALWELL</t>
  </si>
  <si>
    <t>RX4TAVISTOCK SQUARE MENTAL HEALTH COMMUNITY UNIT</t>
  </si>
  <si>
    <t>RX4T7</t>
  </si>
  <si>
    <t>TAVISTOCK SQUARE MENTAL HEALTH COMMUNITY UNIT</t>
  </si>
  <si>
    <t>RX4THE CHESTERS MENTAL HEALTH COMMUNITY UNIT</t>
  </si>
  <si>
    <t>RX4T8</t>
  </si>
  <si>
    <t>THE CHESTERS MENTAL HEALTH COMMUNITY UNIT</t>
  </si>
  <si>
    <t>RX4THE CONSULTING ROOMS</t>
  </si>
  <si>
    <t>RX480</t>
  </si>
  <si>
    <t>THE CONSULTING ROOMS</t>
  </si>
  <si>
    <t>RX4THE GRANGE</t>
  </si>
  <si>
    <t>RX4A5</t>
  </si>
  <si>
    <t>RX4THE RIDING MENTAL HEALTH COMMUNITY UNIT</t>
  </si>
  <si>
    <t>RX481</t>
  </si>
  <si>
    <t>THE RIDING MENTAL HEALTH COMMUNITY UNIT</t>
  </si>
  <si>
    <t>RX4THE WILLOWS (MORPETH)</t>
  </si>
  <si>
    <t>RX406</t>
  </si>
  <si>
    <t>THE WILLOWS (MORPETH)</t>
  </si>
  <si>
    <t>RX4TRANWELL UNIT</t>
  </si>
  <si>
    <t>RX442</t>
  </si>
  <si>
    <t>TRANWELL UNIT</t>
  </si>
  <si>
    <t>RX4TREATMENT UNIT</t>
  </si>
  <si>
    <t>RX4K7</t>
  </si>
  <si>
    <t>TREATMENT UNIT</t>
  </si>
  <si>
    <t>RX4WALKERGATE HOSPITAL</t>
  </si>
  <si>
    <t>RX4E3</t>
  </si>
  <si>
    <t>WALKERGATE HOSPITAL</t>
  </si>
  <si>
    <t>RX4WALKERGATE PARK HOSPITAL</t>
  </si>
  <si>
    <t>RX4W4</t>
  </si>
  <si>
    <t>WALKERGATE PARK HOSPITAL</t>
  </si>
  <si>
    <t>RX4WANSBECK GENERAL HOSPITAL</t>
  </si>
  <si>
    <t>RX4C4</t>
  </si>
  <si>
    <t>WANSBECK GENERAL HOSPITAL</t>
  </si>
  <si>
    <t>RX4WARRINGTON MENTAL HEALTH COMMUNITY UNIT</t>
  </si>
  <si>
    <t>RX4T9</t>
  </si>
  <si>
    <t>WARRINGTON MENTAL HEALTH COMMUNITY UNIT</t>
  </si>
  <si>
    <t>RX4WEST VIEW MENTAL HEALTH COMMUNITY UNIT</t>
  </si>
  <si>
    <t>RX4V0</t>
  </si>
  <si>
    <t>WEST VIEW MENTAL HEALTH COMMUNITY UNIT</t>
  </si>
  <si>
    <t>RX4WESTBRIDGE UNIT</t>
  </si>
  <si>
    <t>RX4E1</t>
  </si>
  <si>
    <t>WESTBRIDGE UNIT</t>
  </si>
  <si>
    <t>RX4WHITBY RISE</t>
  </si>
  <si>
    <t>RX435</t>
  </si>
  <si>
    <t>WHITBY RISE</t>
  </si>
  <si>
    <t>RX4WHITLEY BAY</t>
  </si>
  <si>
    <t>RX4C2</t>
  </si>
  <si>
    <t>WHITLEY BAY</t>
  </si>
  <si>
    <t>RX4WOODLAND VIEW</t>
  </si>
  <si>
    <t>RX4W6</t>
  </si>
  <si>
    <t>WOODLAND VIEW</t>
  </si>
  <si>
    <t>RX4WOODLANDS COTTAGE MENTAL HEALTH COMMUNITY UNIT</t>
  </si>
  <si>
    <t>RX4V1</t>
  </si>
  <si>
    <t>WOODLANDS COTTAGE MENTAL HEALTH COMMUNITY UNIT</t>
  </si>
  <si>
    <t>RX4WOODLEY HALL</t>
  </si>
  <si>
    <t>RX4L5</t>
  </si>
  <si>
    <t>WOODLEY HALL</t>
  </si>
  <si>
    <t>RX4WOOLSINGTON MENTAL HEALTH COMMUNITY UNIT</t>
  </si>
  <si>
    <t>RX4V2</t>
  </si>
  <si>
    <t>WOOLSINGTON MENTAL HEALTH COMMUNITY UNIT</t>
  </si>
  <si>
    <t>RX4YOUNG PEOPLES UNIT</t>
  </si>
  <si>
    <t>RX4EY</t>
  </si>
  <si>
    <t>YOUNG PEOPLES UNIT</t>
  </si>
  <si>
    <t>RXABOWMERE HOSPITAL</t>
  </si>
  <si>
    <t>RXA19</t>
  </si>
  <si>
    <t>BOWMERE HOSPITAL</t>
  </si>
  <si>
    <t>RXA</t>
  </si>
  <si>
    <t>RXACHERRYBANK</t>
  </si>
  <si>
    <t>RXA32</t>
  </si>
  <si>
    <t>CHERRYBANK</t>
  </si>
  <si>
    <t>RXACLATTERBRIDGE HOSPITAL PSYCH SERVICES</t>
  </si>
  <si>
    <t>RXA54</t>
  </si>
  <si>
    <t>CLATTERBRIDGE HOSPITAL PSYCH SERVICES</t>
  </si>
  <si>
    <t>RXAEASTWAY INPATIENTS</t>
  </si>
  <si>
    <t>RXA52</t>
  </si>
  <si>
    <t>EASTWAY INPATIENTS</t>
  </si>
  <si>
    <t>RXAELLESMERE PORT HOSPITAL</t>
  </si>
  <si>
    <t>RXAWE</t>
  </si>
  <si>
    <t>RXAJOCELYN SOLLY</t>
  </si>
  <si>
    <t>RXAAE</t>
  </si>
  <si>
    <t>JOCELYN SOLLY</t>
  </si>
  <si>
    <t>RXAKEMPLE UNIT</t>
  </si>
  <si>
    <t>RXAWA</t>
  </si>
  <si>
    <t>KEMPLE UNIT</t>
  </si>
  <si>
    <t>RXALEIGHTON HOSPITAL</t>
  </si>
  <si>
    <t>RXAD6</t>
  </si>
  <si>
    <t>RXALEIGHTON MENTAL HEALTH UNIT</t>
  </si>
  <si>
    <t>RXA20</t>
  </si>
  <si>
    <t>LEIGHTON MENTAL HEALTH UNIT</t>
  </si>
  <si>
    <t>RXALIASON PSYCHIATRY WEST</t>
  </si>
  <si>
    <t>RXAC6</t>
  </si>
  <si>
    <t>LIASON PSYCHIATRY WEST</t>
  </si>
  <si>
    <t>RXALWH REHAB WARD</t>
  </si>
  <si>
    <t>RXA34</t>
  </si>
  <si>
    <t>LWH REHAB WARD</t>
  </si>
  <si>
    <t>RXAMACCLESFIELD MENTAL HEALTH</t>
  </si>
  <si>
    <t>RXAWK</t>
  </si>
  <si>
    <t>MACCLESFIELD MENTAL HEALTH</t>
  </si>
  <si>
    <t>RXAMARY DENDY UNIT</t>
  </si>
  <si>
    <t>RXA72</t>
  </si>
  <si>
    <t>MARY DENDY UNIT</t>
  </si>
  <si>
    <t>RXARESPITE THORN HEYS</t>
  </si>
  <si>
    <t>RXA55</t>
  </si>
  <si>
    <t>RESPITE THORN HEYS</t>
  </si>
  <si>
    <t>RXAROSEMOUNT</t>
  </si>
  <si>
    <t>RXA35</t>
  </si>
  <si>
    <t>ROSEMOUNT</t>
  </si>
  <si>
    <t>RXASOUTH CHESHIRE &amp; VALE ROYAL</t>
  </si>
  <si>
    <t>RXAE9</t>
  </si>
  <si>
    <t>SOUTH CHESHIRE &amp; VALE ROYAL</t>
  </si>
  <si>
    <t>RXASPRINGBANK</t>
  </si>
  <si>
    <t>RXADK</t>
  </si>
  <si>
    <t>SPRINGBANK</t>
  </si>
  <si>
    <t>RXAST CATHERINES HOSPITAL</t>
  </si>
  <si>
    <t>RXA02</t>
  </si>
  <si>
    <t>ST CATHERINES HOSPITAL</t>
  </si>
  <si>
    <t>RXATRAFFORD LD</t>
  </si>
  <si>
    <t>RXAQA</t>
  </si>
  <si>
    <t>TRAFFORD LD</t>
  </si>
  <si>
    <t>RXAVICTORIA CENTRAL HOSPITAL</t>
  </si>
  <si>
    <t>RXA01</t>
  </si>
  <si>
    <t>RXAYPC- PINE LODGE</t>
  </si>
  <si>
    <t>RXA53</t>
  </si>
  <si>
    <t>YPC- PINE LODGE</t>
  </si>
  <si>
    <t>RXCBEXHILL HOSPITAL - RXC03</t>
  </si>
  <si>
    <t>BEXHILL HOSPITAL</t>
  </si>
  <si>
    <t>RXCCONQUEST HOSPITAL - RXC01</t>
  </si>
  <si>
    <t>RXCCROWBOROUGH BIRTHING CENTRE - RXC14</t>
  </si>
  <si>
    <t>CROWBOROUGH BIRTHING CENTRE</t>
  </si>
  <si>
    <t>RXCEASTBOURNE DISTRICT GENERAL HOSPITAL - RXC02</t>
  </si>
  <si>
    <t>RXCMASTER'S HOUSE - RXCHR</t>
  </si>
  <si>
    <t>RXCHR</t>
  </si>
  <si>
    <t>MASTER'S HOUSE - RXCHR</t>
  </si>
  <si>
    <t>MASTER'S HOUSE</t>
  </si>
  <si>
    <t>RXEDONCASTER - CYP&amp;F</t>
  </si>
  <si>
    <t>RXEDC</t>
  </si>
  <si>
    <t>DONCASTER - CYP&amp;F</t>
  </si>
  <si>
    <t>RXE</t>
  </si>
  <si>
    <t>RXEDONCASTER - CYP&amp;F (EAST)</t>
  </si>
  <si>
    <t>RXECT</t>
  </si>
  <si>
    <t>DONCASTER - CYP&amp;F (EAST)</t>
  </si>
  <si>
    <t>RXEDONCASTER - CYP&amp;F 2</t>
  </si>
  <si>
    <t>RXEDJ</t>
  </si>
  <si>
    <t>DONCASTER - CYP&amp;F 2</t>
  </si>
  <si>
    <t>RXEDONCASTER - ST MARY'S INTERMEDIATE CARE</t>
  </si>
  <si>
    <t>RXECA</t>
  </si>
  <si>
    <t>DONCASTER - ST MARY'S INTERMEDIATE CARE</t>
  </si>
  <si>
    <t>RXEDONCASTER COMMUNITY - OLDER PEOPLE'S DAY HOSPITAL</t>
  </si>
  <si>
    <t>RXEA2</t>
  </si>
  <si>
    <t>DONCASTER COMMUNITY - OLDER PEOPLE'S DAY HOSPITAL</t>
  </si>
  <si>
    <t>RXEDONCASTER DCIS - (OTW)</t>
  </si>
  <si>
    <t>RXECL</t>
  </si>
  <si>
    <t>DONCASTER DCIS - (OTW)</t>
  </si>
  <si>
    <t>RXEDONCASTER DCIS - (OTW) BENTLEY MYPLACE</t>
  </si>
  <si>
    <t>RXECF</t>
  </si>
  <si>
    <t>DONCASTER DCIS - (OTW) BENTLEY MYPLACE</t>
  </si>
  <si>
    <t>RXENTH LINCS - GREAT OAKS INPATIENT UNIT</t>
  </si>
  <si>
    <t>RXE92</t>
  </si>
  <si>
    <t>NTH LINCS - GREAT OAKS INPATIENT UNIT</t>
  </si>
  <si>
    <t>RXENTH LINCS - ICT</t>
  </si>
  <si>
    <t>RXECJ</t>
  </si>
  <si>
    <t>NTH LINCS - ICT</t>
  </si>
  <si>
    <t>RXENTH LINCS - OT (COMMUNITY)</t>
  </si>
  <si>
    <t>RXE93</t>
  </si>
  <si>
    <t>NTH LINCS - OT (COMMUNITY)</t>
  </si>
  <si>
    <t>RXENTH LINCS PSYCHOLOGICAL THERAPIES 2</t>
  </si>
  <si>
    <t>RXE96</t>
  </si>
  <si>
    <t>NTH LINCS PSYCHOLOGICAL THERAPIES 2</t>
  </si>
  <si>
    <t>RXEROTHERHAM  EARLY INTERVENTION (SWALLOWNEST)</t>
  </si>
  <si>
    <t>RXE12</t>
  </si>
  <si>
    <t>ROTHERHAM  EARLY INTERVENTION (SWALLOWNEST)</t>
  </si>
  <si>
    <t>RXEROTHERHAM COMMUNITY MHSOP</t>
  </si>
  <si>
    <t>RXEC8</t>
  </si>
  <si>
    <t>ROTHERHAM COMMUNITY MHSOP</t>
  </si>
  <si>
    <t>RXEROTHERHAM INTENSIVE COMMUNITY THERAPIES</t>
  </si>
  <si>
    <t>RXECD</t>
  </si>
  <si>
    <t>ROTHERHAM INTENSIVE COMMUNITY THERAPIES</t>
  </si>
  <si>
    <t>RXEROTHERHAM LEARNING DISABILITIES ASSESSMENT AND TREATMENT UNIT</t>
  </si>
  <si>
    <t>RXEC4</t>
  </si>
  <si>
    <t>ROTHERHAM LEARNING DISABILITIES ASSESSMENT AND TREATMENT UNIT</t>
  </si>
  <si>
    <t>RXEROTHERHAM OPMHS WOODLANDS</t>
  </si>
  <si>
    <t>RXE07</t>
  </si>
  <si>
    <t>ROTHERHAM OPMHS WOODLANDS</t>
  </si>
  <si>
    <t>RXEST CATHERINE'S</t>
  </si>
  <si>
    <t>RXEAA</t>
  </si>
  <si>
    <t>ST CATHERINE'S</t>
  </si>
  <si>
    <t>RXEST. JOHN’S HOSPICE.</t>
  </si>
  <si>
    <t>RXEDL</t>
  </si>
  <si>
    <t>ST. JOHN’S HOSPICE.</t>
  </si>
  <si>
    <t>RXETICKHILL ROAD</t>
  </si>
  <si>
    <t>RXEA1</t>
  </si>
  <si>
    <t>TICKHILL ROAD</t>
  </si>
  <si>
    <t>RXFCLAYTON HOSPITAL - RXF04</t>
  </si>
  <si>
    <t>RXF04</t>
  </si>
  <si>
    <t>CLAYTON HOSPITAL - RXF04</t>
  </si>
  <si>
    <t>CLAYTON HOSPITAL</t>
  </si>
  <si>
    <t>RXF</t>
  </si>
  <si>
    <t>RXFDEWSBURY AND DISTRICT HOSPITAL - RXF10</t>
  </si>
  <si>
    <t>RXF10</t>
  </si>
  <si>
    <t>DEWSBURY AND DISTRICT HOSPITAL - RXF10</t>
  </si>
  <si>
    <t>DEWSBURY AND DISTRICT HOSPITAL</t>
  </si>
  <si>
    <t>RXFMONUMENT HOUSE</t>
  </si>
  <si>
    <t>RXF14</t>
  </si>
  <si>
    <t>MONUMENT HOUSE</t>
  </si>
  <si>
    <t>RXFPINDERFIELDS GENERAL HOSPITAL - RXF05</t>
  </si>
  <si>
    <t>RXF05</t>
  </si>
  <si>
    <t>PINDERFIELDS GENERAL HOSPITAL - RXF05</t>
  </si>
  <si>
    <t>PINDERFIELDS GENERAL HOSPITAL</t>
  </si>
  <si>
    <t>RXFPONTEFRACT GENERAL INFIRMARY - RXF03</t>
  </si>
  <si>
    <t>RXF03</t>
  </si>
  <si>
    <t>PONTEFRACT GENERAL INFIRMARY - RXF03</t>
  </si>
  <si>
    <t>RXFQUEEN ELIZABETH HOUSE</t>
  </si>
  <si>
    <t>RXF15</t>
  </si>
  <si>
    <t>QUEEN ELIZABETH HOUSE</t>
  </si>
  <si>
    <t>RXFWEST RIDINGS RESIDENTIAL AND NURSING HOME</t>
  </si>
  <si>
    <t>RXF13</t>
  </si>
  <si>
    <t>WEST RIDINGS RESIDENTIAL AND NURSING HOME</t>
  </si>
  <si>
    <t>RXGCALDERDALE SMS</t>
  </si>
  <si>
    <t>RXGDT</t>
  </si>
  <si>
    <t>CALDERDALE SMS</t>
  </si>
  <si>
    <t>RXG</t>
  </si>
  <si>
    <t>RXGCASTLE LODGE</t>
  </si>
  <si>
    <t>RXG23</t>
  </si>
  <si>
    <t>CASTLE LODGE</t>
  </si>
  <si>
    <t>RXGCASTLEFORD &amp; NORMANTON DISTRICT HOSPITAL</t>
  </si>
  <si>
    <t>RXG18</t>
  </si>
  <si>
    <t>CASTLEFORD &amp; NORMANTON DISTRICT HOSPITAL</t>
  </si>
  <si>
    <t>RXGCDIP</t>
  </si>
  <si>
    <t>RXGDR</t>
  </si>
  <si>
    <t>CDIP</t>
  </si>
  <si>
    <t>RXGCHERRY TREES</t>
  </si>
  <si>
    <t>RXG67</t>
  </si>
  <si>
    <t>CHERRY TREES</t>
  </si>
  <si>
    <t>RXGCHILD &amp; ADOLESCENT UNIT</t>
  </si>
  <si>
    <t>RXGDN</t>
  </si>
  <si>
    <t>CHILD &amp; ADOLESCENT UNIT</t>
  </si>
  <si>
    <t>RXGCNDH</t>
  </si>
  <si>
    <t>RXG1F</t>
  </si>
  <si>
    <t>CNDH</t>
  </si>
  <si>
    <t>RXGDOVECOTE</t>
  </si>
  <si>
    <t>RXG61</t>
  </si>
  <si>
    <t>DOVECOTE</t>
  </si>
  <si>
    <t>RXGENFIELD DOWN</t>
  </si>
  <si>
    <t>RXG36</t>
  </si>
  <si>
    <t>ENFIELD DOWN</t>
  </si>
  <si>
    <t>RXGF MILL</t>
  </si>
  <si>
    <t>RXG76</t>
  </si>
  <si>
    <t>F MILL</t>
  </si>
  <si>
    <t>RXGFIELDHEAD HOSPITAL</t>
  </si>
  <si>
    <t>RXG10</t>
  </si>
  <si>
    <t>FIELDHEAD HOSPITAL</t>
  </si>
  <si>
    <t>RXGFOLLY HALL</t>
  </si>
  <si>
    <t>RXG77</t>
  </si>
  <si>
    <t>FOLLY HALL</t>
  </si>
  <si>
    <t>RXGGRANGE VIEW</t>
  </si>
  <si>
    <t>RXG50</t>
  </si>
  <si>
    <t>RXGGREENDALE</t>
  </si>
  <si>
    <t>RXG60</t>
  </si>
  <si>
    <t>GREENDALE</t>
  </si>
  <si>
    <t>RXGHEATH UNIT</t>
  </si>
  <si>
    <t>RXG12</t>
  </si>
  <si>
    <t>HEATH UNIT</t>
  </si>
  <si>
    <t>RXGHYDE PARK</t>
  </si>
  <si>
    <t>RXG22</t>
  </si>
  <si>
    <t>HYDE PARK</t>
  </si>
  <si>
    <t>RXGKENDRAY HOSPITAL</t>
  </si>
  <si>
    <t>RXG82</t>
  </si>
  <si>
    <t>KENDRAY HOSPITAL</t>
  </si>
  <si>
    <t>RXGKERSHAW GRANGE</t>
  </si>
  <si>
    <t>RXG45</t>
  </si>
  <si>
    <t>KERSHAW GRANGE</t>
  </si>
  <si>
    <t>RXGLYNDHURST</t>
  </si>
  <si>
    <t>RXG58</t>
  </si>
  <si>
    <t>RXGMANYGATES</t>
  </si>
  <si>
    <t>RXG74</t>
  </si>
  <si>
    <t>MANYGATES</t>
  </si>
  <si>
    <t>RXGMOUNT VERNON HOSPITAL</t>
  </si>
  <si>
    <t>RXG84</t>
  </si>
  <si>
    <t>RXGPRIESTLEY UNIT</t>
  </si>
  <si>
    <t>RXGDD</t>
  </si>
  <si>
    <t>PRIESTLEY UNIT</t>
  </si>
  <si>
    <t>RXGST JOHN'S FLATS</t>
  </si>
  <si>
    <t>RXG32</t>
  </si>
  <si>
    <t>ST JOHN'S FLATS</t>
  </si>
  <si>
    <t>RXGST LUKES HOSPITAL</t>
  </si>
  <si>
    <t>RXGHH</t>
  </si>
  <si>
    <t>RXGTHE DALES</t>
  </si>
  <si>
    <t>RXG41</t>
  </si>
  <si>
    <t>RXGTHE DANCER</t>
  </si>
  <si>
    <t>RXG28</t>
  </si>
  <si>
    <t>THE DANCER</t>
  </si>
  <si>
    <t>RXGTHE POPLARS</t>
  </si>
  <si>
    <t>RXG31</t>
  </si>
  <si>
    <t>THE POPLARS</t>
  </si>
  <si>
    <t>RXGTHE SYCAMORES</t>
  </si>
  <si>
    <t>RXG30</t>
  </si>
  <si>
    <t>THE SYCAMORES</t>
  </si>
  <si>
    <t>RXGWALDERSLADE</t>
  </si>
  <si>
    <t>RXG89</t>
  </si>
  <si>
    <t>WALDERSLADE</t>
  </si>
  <si>
    <t>RXGYOT</t>
  </si>
  <si>
    <t>RXG79</t>
  </si>
  <si>
    <t>YOT</t>
  </si>
  <si>
    <t>RXHASHDOWN NUFFIELD HOSPITAL - RXH18</t>
  </si>
  <si>
    <t>RXH18</t>
  </si>
  <si>
    <t>ASHDOWN NUFFIELD HOSPITAL - RXH18</t>
  </si>
  <si>
    <t>ASHDOWN NUFFIELD HOSPITAL</t>
  </si>
  <si>
    <t>RXH</t>
  </si>
  <si>
    <t>RXHBRIGHTON GENERAL HOSPITAL - RXH05</t>
  </si>
  <si>
    <t>RXH05</t>
  </si>
  <si>
    <t>BRIGHTON GENERAL HOSPITAL - RXH05</t>
  </si>
  <si>
    <t>RXHLEWES VICTORIA HOSPITAL - RXH21</t>
  </si>
  <si>
    <t>RXH21</t>
  </si>
  <si>
    <t>LEWES VICTORIA HOSPITAL - RXH21</t>
  </si>
  <si>
    <t>RXHPRINCESS ROYAL HOSPITAL - RXH09</t>
  </si>
  <si>
    <t>RXH09</t>
  </si>
  <si>
    <t>PRINCESS ROYAL HOSPITAL - RXH09</t>
  </si>
  <si>
    <t>RXHROYAL SUSSEX COUNTY HOSPITAL - RXH01</t>
  </si>
  <si>
    <t>RXH01</t>
  </si>
  <si>
    <t>ROYAL SUSSEX COUNTY HOSPITAL - RXH01</t>
  </si>
  <si>
    <t>RXHSUSSEX EYE HOSPITAL - RXH07</t>
  </si>
  <si>
    <t>RXH07</t>
  </si>
  <si>
    <t>SUSSEX EYE HOSPITAL - RXH07</t>
  </si>
  <si>
    <t>SUSSEX EYE HOSPITAL</t>
  </si>
  <si>
    <t>RXHSUSSEX NUFFIELD HOSPITAL - RXH19</t>
  </si>
  <si>
    <t>RXH19</t>
  </si>
  <si>
    <t>SUSSEX NUFFIELD HOSPITAL - RXH19</t>
  </si>
  <si>
    <t>SUSSEX NUFFIELD HOSPITAL</t>
  </si>
  <si>
    <t>RXHTHE ROYAL ALEXANDRA CHILDREN'S HOSPITAL - RXH06</t>
  </si>
  <si>
    <t>RXH06</t>
  </si>
  <si>
    <t>THE ROYAL ALEXANDRA CHILDREN'S HOSPITAL - RXH06</t>
  </si>
  <si>
    <t>THE ROYAL ALEXANDRA CHILDREN'S HOSPITAL</t>
  </si>
  <si>
    <t>RXKBIRMINGHAM MIDLAND EYE CENTRE (BMEC) - RXK03</t>
  </si>
  <si>
    <t>RXK03</t>
  </si>
  <si>
    <t>BIRMINGHAM MIDLAND EYE CENTRE (BMEC) - RXK03</t>
  </si>
  <si>
    <t>BIRMINGHAM MIDLAND EYE CENTRE (BMEC)</t>
  </si>
  <si>
    <t>RXK</t>
  </si>
  <si>
    <t>RXKBIRMINGHAM TREATMENT CENTRE - RXKTC</t>
  </si>
  <si>
    <t>RXKTC</t>
  </si>
  <si>
    <t>BIRMINGHAM TREATMENT CENTRE - RXKTC</t>
  </si>
  <si>
    <t>BIRMINGHAM TREATMENT CENTRE</t>
  </si>
  <si>
    <t>RXKCITY HOSPITAL - RXK02</t>
  </si>
  <si>
    <t>RXK02</t>
  </si>
  <si>
    <t>CITY HOSPITAL - RXK02</t>
  </si>
  <si>
    <t>CITY HOSPITAL</t>
  </si>
  <si>
    <t>RXKROWLEY REGIS HOSPITAL - RXK10</t>
  </si>
  <si>
    <t>RXK10</t>
  </si>
  <si>
    <t>ROWLEY REGIS HOSPITAL - RXK10</t>
  </si>
  <si>
    <t>ROWLEY REGIS HOSPITAL</t>
  </si>
  <si>
    <t>RXKSANDWELL GENERAL HOSPITAL - RXK01</t>
  </si>
  <si>
    <t>RXK01</t>
  </si>
  <si>
    <t>SANDWELL GENERAL HOSPITAL - RXK01</t>
  </si>
  <si>
    <t>SANDWELL GENERAL HOSPITAL</t>
  </si>
  <si>
    <t>RXLBISPHAM HOSPITAL REHABILITATION UNIT - RXL08</t>
  </si>
  <si>
    <t>RXL08</t>
  </si>
  <si>
    <t>BISPHAM HOSPITAL REHABILITATION UNIT - RXL08</t>
  </si>
  <si>
    <t>BISPHAM HOSPITAL REHABILITATION UNIT</t>
  </si>
  <si>
    <t>RXL</t>
  </si>
  <si>
    <t>RXLBLACKPOOL VICTORIA HOSPITAL - RXL01</t>
  </si>
  <si>
    <t>RXL01</t>
  </si>
  <si>
    <t>BLACKPOOL VICTORIA HOSPITAL - RXL01</t>
  </si>
  <si>
    <t>RXLCLIFTON HOSPITAL - RXL06</t>
  </si>
  <si>
    <t>RXL06</t>
  </si>
  <si>
    <t>CLIFTON HOSPITAL - RXL06</t>
  </si>
  <si>
    <t>CLIFTON HOSPITAL</t>
  </si>
  <si>
    <t>RXLDEVONSHIRE ROAD HOSPITAL - RXL02</t>
  </si>
  <si>
    <t>RXL02</t>
  </si>
  <si>
    <t>DEVONSHIRE ROAD HOSPITAL - RXL02</t>
  </si>
  <si>
    <t>DEVONSHIRE ROAD HOSPITAL</t>
  </si>
  <si>
    <t>RXLFLEETWOOD HOSPITAL - RXL04</t>
  </si>
  <si>
    <t>RXL04</t>
  </si>
  <si>
    <t>FLEETWOOD HOSPITAL - RXL04</t>
  </si>
  <si>
    <t>RXLLYTHAM HOSPITAL - RXL03</t>
  </si>
  <si>
    <t>RXL03</t>
  </si>
  <si>
    <t>LYTHAM HOSPITAL - RXL03</t>
  </si>
  <si>
    <t>RXLROSSALL HOSPITAL REHABILITATION UNIT - RXL09</t>
  </si>
  <si>
    <t>RXL09</t>
  </si>
  <si>
    <t>ROSSALL HOSPITAL REHABILITATION UNIT - RXL09</t>
  </si>
  <si>
    <t>ROSSALL HOSPITAL REHABILITATION UNIT</t>
  </si>
  <si>
    <t>RXLSOUTH SHORE HOSPITAL - RXL05</t>
  </si>
  <si>
    <t>RXL05</t>
  </si>
  <si>
    <t>SOUTH SHORE HOSPITAL - RXL05</t>
  </si>
  <si>
    <t>SOUTH SHORE HOSPITAL</t>
  </si>
  <si>
    <t>RXLWESHAM HOSPITAL REHABILITATION UNIT - RXL07</t>
  </si>
  <si>
    <t>RXL07</t>
  </si>
  <si>
    <t>WESHAM HOSPITAL REHABILITATION UNIT - RXL07</t>
  </si>
  <si>
    <t>WESHAM HOSPITAL REHABILITATION UNIT</t>
  </si>
  <si>
    <t>RXMADULT MENTAL HEALTH</t>
  </si>
  <si>
    <t>RXMT4</t>
  </si>
  <si>
    <t>RXM</t>
  </si>
  <si>
    <t>RXMBANKGATE</t>
  </si>
  <si>
    <t>RXM57</t>
  </si>
  <si>
    <t>BANKGATE</t>
  </si>
  <si>
    <t>RXMCHEVIN WARD</t>
  </si>
  <si>
    <t>RXM55</t>
  </si>
  <si>
    <t>CHEVIN WARD</t>
  </si>
  <si>
    <t>RXM82</t>
  </si>
  <si>
    <t>RXMCLAY CROSS COMMUNITY HOSPITAL</t>
  </si>
  <si>
    <t>RXM65</t>
  </si>
  <si>
    <t>CLAY CROSS COMMUNITY HOSPITAL</t>
  </si>
  <si>
    <t>RXMCORBAR VIEW</t>
  </si>
  <si>
    <t>RXM46</t>
  </si>
  <si>
    <t>CORBAR VIEW</t>
  </si>
  <si>
    <t>RXMCRAIGMORE</t>
  </si>
  <si>
    <t>RXM03</t>
  </si>
  <si>
    <t>CRAIGMORE</t>
  </si>
  <si>
    <t>RXMDALE BANK VIEW</t>
  </si>
  <si>
    <t>RXMF6</t>
  </si>
  <si>
    <t>DALE BANK VIEW</t>
  </si>
  <si>
    <t>RXMDERBYSHIRE MENTAL HEALTH RESOURCE UNIT</t>
  </si>
  <si>
    <t>RXMF1</t>
  </si>
  <si>
    <t>DERBYSHIRE MENTAL HEALTH RESOURCE UNIT</t>
  </si>
  <si>
    <t>RXMDOVEDALE DAY HOSPITAL</t>
  </si>
  <si>
    <t>RXM18</t>
  </si>
  <si>
    <t>DOVEDALE DAY HOSPITAL</t>
  </si>
  <si>
    <t>RXMDR R PROFESSOR HEUN (PSYCHIATRIC UNIT)</t>
  </si>
  <si>
    <t>RXMT3</t>
  </si>
  <si>
    <t>DR R PROFESSOR HEUN (PSYCHIATRIC UNIT)</t>
  </si>
  <si>
    <t>RXMELMS (ALCOHOL)</t>
  </si>
  <si>
    <t>RXM37</t>
  </si>
  <si>
    <t>ELMS (ALCOHOL)</t>
  </si>
  <si>
    <t>RXMEREWASH CLDT</t>
  </si>
  <si>
    <t>RXME4</t>
  </si>
  <si>
    <t>EREWASH CLDT</t>
  </si>
  <si>
    <t>RXMFRIAR GATE FLATS</t>
  </si>
  <si>
    <t>RXM17</t>
  </si>
  <si>
    <t>FRIAR GATE FLATS</t>
  </si>
  <si>
    <t>RXMFRIARGATE</t>
  </si>
  <si>
    <t>RXM26</t>
  </si>
  <si>
    <t>FRIARGATE</t>
  </si>
  <si>
    <t>RXMHARTINGTON WING</t>
  </si>
  <si>
    <t>RXM51</t>
  </si>
  <si>
    <t>HARTINGTON WING</t>
  </si>
  <si>
    <t>RXMHIGHLY SPECIALIST COGNITIVE BEHAVIOURAL PSYCHOTHERAPIST</t>
  </si>
  <si>
    <t>RXMW6</t>
  </si>
  <si>
    <t>HIGHLY SPECIALIST COGNITIVE BEHAVIOURAL PSYCHOTHERAPIST</t>
  </si>
  <si>
    <t>RXMKEDLESTON UNIT</t>
  </si>
  <si>
    <t>RXM30</t>
  </si>
  <si>
    <t>KEDLESTON UNIT</t>
  </si>
  <si>
    <t>RXMKUFENA</t>
  </si>
  <si>
    <t>RXM08</t>
  </si>
  <si>
    <t>KUFENA</t>
  </si>
  <si>
    <t>RXMMAPLETON DAY HOSPITAL</t>
  </si>
  <si>
    <t>RXM59</t>
  </si>
  <si>
    <t>MAPLETON DAY HOSPITAL</t>
  </si>
  <si>
    <t>RXMMIDWAY DAY HOSPITAL</t>
  </si>
  <si>
    <t>RXM56</t>
  </si>
  <si>
    <t>MIDWAY DAY HOSPITAL</t>
  </si>
  <si>
    <t>RXMMORTON WARD, HARTINGTON UNIT</t>
  </si>
  <si>
    <t>RXM70</t>
  </si>
  <si>
    <t>MORTON WARD, HARTINGTON UNIT</t>
  </si>
  <si>
    <t>RXMNEWHOLME HOSPITAL</t>
  </si>
  <si>
    <t>RXM64</t>
  </si>
  <si>
    <t>NEWHOLME HOSPITAL</t>
  </si>
  <si>
    <t>RXMOAKLANDS</t>
  </si>
  <si>
    <t>RXM13</t>
  </si>
  <si>
    <t>RXMPHOENIX UNIT</t>
  </si>
  <si>
    <t>RXM90</t>
  </si>
  <si>
    <t>RXMPLEASLEY WARD, HARTINGTON UNIT</t>
  </si>
  <si>
    <t>RXM71</t>
  </si>
  <si>
    <t>PLEASLEY WARD, HARTINGTON UNIT</t>
  </si>
  <si>
    <t>RXMQUARN MILL</t>
  </si>
  <si>
    <t>RXM91</t>
  </si>
  <si>
    <t>QUARN MILL</t>
  </si>
  <si>
    <t>RXMRADBOURNE UNIT</t>
  </si>
  <si>
    <t>RXM54</t>
  </si>
  <si>
    <t>RADBOURNE UNIT</t>
  </si>
  <si>
    <t>RXMRIPLEY HOSPITAL</t>
  </si>
  <si>
    <t>RXMA7</t>
  </si>
  <si>
    <t>RIPLEY HOSPITAL</t>
  </si>
  <si>
    <t>RXMST KATHERINES</t>
  </si>
  <si>
    <t>RXM92</t>
  </si>
  <si>
    <t>ST KATHERINES</t>
  </si>
  <si>
    <t>RXMTANSLEY WARD</t>
  </si>
  <si>
    <t>RXM76</t>
  </si>
  <si>
    <t>TANSLEY WARD</t>
  </si>
  <si>
    <t>RXMTHE MANSE</t>
  </si>
  <si>
    <t>RXM84</t>
  </si>
  <si>
    <t>THE MANSE</t>
  </si>
  <si>
    <t>RXMTHE NOOK</t>
  </si>
  <si>
    <t>RXM06</t>
  </si>
  <si>
    <t>THE NOOK</t>
  </si>
  <si>
    <t>RXMTHE OLD VICARAGE</t>
  </si>
  <si>
    <t>RXM47</t>
  </si>
  <si>
    <t>RXMTHE RITZ BUILDING</t>
  </si>
  <si>
    <t>RXM95</t>
  </si>
  <si>
    <t>THE RITZ BUILDING</t>
  </si>
  <si>
    <t>RXMTURNING POINT</t>
  </si>
  <si>
    <t>RXMF2</t>
  </si>
  <si>
    <t>TURNING POINT</t>
  </si>
  <si>
    <t>RXMWALTON HOSPITAL</t>
  </si>
  <si>
    <t>RXM44</t>
  </si>
  <si>
    <t>RXMWARD 1</t>
  </si>
  <si>
    <t>RXM63</t>
  </si>
  <si>
    <t>WARD 1</t>
  </si>
  <si>
    <t>RXMWARD 2</t>
  </si>
  <si>
    <t>RXM60</t>
  </si>
  <si>
    <t>WARD 2</t>
  </si>
  <si>
    <t>RXMWARD 32 THE PSYCHIATRIC UNIT</t>
  </si>
  <si>
    <t>RXM68</t>
  </si>
  <si>
    <t>WARD 32 THE PSYCHIATRIC UNIT</t>
  </si>
  <si>
    <t>RXMWARD 33, PSYCHIATRIC UNIT</t>
  </si>
  <si>
    <t>RXM77</t>
  </si>
  <si>
    <t>WARD 33, PSYCHIATRIC UNIT</t>
  </si>
  <si>
    <t>RXMWARD 34, PSYCHIATRIC UNIT</t>
  </si>
  <si>
    <t>RXM78</t>
  </si>
  <si>
    <t>WARD 34, PSYCHIATRIC UNIT</t>
  </si>
  <si>
    <t>RXMWARD 35, PSYCHIATRIC UNIT</t>
  </si>
  <si>
    <t>RXM81</t>
  </si>
  <si>
    <t>WARD 35, PSYCHIATRIC UNIT</t>
  </si>
  <si>
    <t>RXMWARD 36, PSYCHIATRIC UNIT</t>
  </si>
  <si>
    <t>RXM74</t>
  </si>
  <si>
    <t>WARD 36, PSYCHIATRIC UNIT</t>
  </si>
  <si>
    <t>RXMWARDS 1 &amp; 2</t>
  </si>
  <si>
    <t>RXMF4</t>
  </si>
  <si>
    <t>WARDS 1 &amp; 2</t>
  </si>
  <si>
    <t>RXNACCRINGTON VICTORIA HOSPITAL - RXN06</t>
  </si>
  <si>
    <t>RXN06</t>
  </si>
  <si>
    <t>ACCRINGTON VICTORIA HOSPITAL - RXN06</t>
  </si>
  <si>
    <t>RXN</t>
  </si>
  <si>
    <t>RXNBLACKBURN ROYAL INFIRMARY - RXN07</t>
  </si>
  <si>
    <t>RXN07</t>
  </si>
  <si>
    <t>BLACKBURN ROYAL INFIRMARY - RXN07</t>
  </si>
  <si>
    <t>BLACKBURN ROYAL INFIRMARY</t>
  </si>
  <si>
    <t>RXNBLACKPOOL VICTORIA HOSPITAL - RXN08</t>
  </si>
  <si>
    <t>RXN08</t>
  </si>
  <si>
    <t>BLACKPOOL VICTORIA HOSPITAL - RXN08</t>
  </si>
  <si>
    <t>RXNCHORLEY AND SOUTH RIBBLE HOSPITAL - RXN01</t>
  </si>
  <si>
    <t>RXN01</t>
  </si>
  <si>
    <t>CHORLEY AND SOUTH RIBBLE HOSPITAL - RXN01</t>
  </si>
  <si>
    <t>RXNPENDLE COMMUNITY HOSPITAL - RXN20</t>
  </si>
  <si>
    <t>RXN20</t>
  </si>
  <si>
    <t>PENDLE COMMUNITY HOSPITAL - RXN20</t>
  </si>
  <si>
    <t>PENDLE COMMUNITY HOSPITAL</t>
  </si>
  <si>
    <t>RXNROYAL PRESTON HOSPITAL - RXN02</t>
  </si>
  <si>
    <t>RXN02</t>
  </si>
  <si>
    <t>ROYAL PRESTON HOSPITAL - RXN02</t>
  </si>
  <si>
    <t>RXPBISHOP AUCKLAND HOSPITAL - RXPBA</t>
  </si>
  <si>
    <t>RXPBA</t>
  </si>
  <si>
    <t>BISHOP AUCKLAND HOSPITAL - RXPBA</t>
  </si>
  <si>
    <t>BISHOP AUCKLAND HOSPITAL</t>
  </si>
  <si>
    <t>RXP</t>
  </si>
  <si>
    <t>RXPCHESTER LE STREET HOSPITAL - RXPCC</t>
  </si>
  <si>
    <t>RXPCC</t>
  </si>
  <si>
    <t>CHESTER LE STREET HOSPITAL - RXPCC</t>
  </si>
  <si>
    <t>CHESTER LE STREET HOSPITAL</t>
  </si>
  <si>
    <t>RXPDARLINGTON MEMORIAL HOSPITAL - RXPDA</t>
  </si>
  <si>
    <t>RXPDA</t>
  </si>
  <si>
    <t>DARLINGTON MEMORIAL HOSPITAL - RXPDA</t>
  </si>
  <si>
    <t>DARLINGTON MEMORIAL HOSPITAL</t>
  </si>
  <si>
    <t>RXPHOMELANDS HOSPITAL - RXPBB</t>
  </si>
  <si>
    <t>RXPBB</t>
  </si>
  <si>
    <t>HOMELANDS HOSPITAL - RXPBB</t>
  </si>
  <si>
    <t>HOMELANDS HOSPITAL</t>
  </si>
  <si>
    <t>RXPRICHARDSON COMMUNITY HOSPITAL</t>
  </si>
  <si>
    <t>RXPCJ</t>
  </si>
  <si>
    <t>RICHARDSON COMMUNITY HOSPITAL</t>
  </si>
  <si>
    <t>RXPSEDGEFIELD COMMUNITY HOSPITAL</t>
  </si>
  <si>
    <t>RXPCL</t>
  </si>
  <si>
    <t>SEDGEFIELD COMMUNITY HOSPITAL</t>
  </si>
  <si>
    <t>RXPSHOTLEY BRIDGE HOSPITAL SITE - RXPCW</t>
  </si>
  <si>
    <t>RXPCW</t>
  </si>
  <si>
    <t>SHOTLEY BRIDGE HOSPITAL SITE - RXPCW</t>
  </si>
  <si>
    <t>SHOTLEY BRIDGE HOSPITAL SITE</t>
  </si>
  <si>
    <t>RXPSOUTH MOOR HOSPITAL SITE - RXPCX</t>
  </si>
  <si>
    <t>RXPCX</t>
  </si>
  <si>
    <t>SOUTH MOOR HOSPITAL SITE - RXPCX</t>
  </si>
  <si>
    <t>SOUTH MOOR HOSPITAL SITE</t>
  </si>
  <si>
    <t>RXPSOUTH TYNESIDE DISTRICT HOSPITAL</t>
  </si>
  <si>
    <t>RXPGA</t>
  </si>
  <si>
    <t>RXPSUNDERLAND ROYAL HOSPITAL</t>
  </si>
  <si>
    <t>RXPWE</t>
  </si>
  <si>
    <t>RXPTREATMENT CENTRE - RXPTC</t>
  </si>
  <si>
    <t>RXPTC</t>
  </si>
  <si>
    <t>TREATMENT CENTRE - RXPTC</t>
  </si>
  <si>
    <t>TREATMENT CENTRE</t>
  </si>
  <si>
    <t>RXPUNIVERSITY HOSPITAL OF NORTH DURHAM - RXPCP</t>
  </si>
  <si>
    <t>RXPCP</t>
  </si>
  <si>
    <t>UNIVERSITY HOSPITAL OF NORTH DURHAM - RXPCP</t>
  </si>
  <si>
    <t>RXPWEARDALE COMMUNITY HOSPITAL</t>
  </si>
  <si>
    <t>RXP69</t>
  </si>
  <si>
    <t>WEARDALE COMMUNITY HOSPITAL</t>
  </si>
  <si>
    <t>RXQAMERSHAM HEALTH CENTRE</t>
  </si>
  <si>
    <t>RXQ81</t>
  </si>
  <si>
    <t>AMERSHAM HEALTH CENTRE</t>
  </si>
  <si>
    <t>RXQ</t>
  </si>
  <si>
    <t>RXQAMERSHAM HOSPITAL</t>
  </si>
  <si>
    <t>RXQ51</t>
  </si>
  <si>
    <t>AMERSHAM HOSPITAL</t>
  </si>
  <si>
    <t>RXQAPPLEYARD</t>
  </si>
  <si>
    <t>RXQ88</t>
  </si>
  <si>
    <t>APPLEYARD</t>
  </si>
  <si>
    <t>RXQAYSGARTH MEDICAL CENTRE</t>
  </si>
  <si>
    <t>RXQ89</t>
  </si>
  <si>
    <t>AYSGARTH MEDICAL CENTRE</t>
  </si>
  <si>
    <t>RXQBUCKINGHAM HOSPITAL</t>
  </si>
  <si>
    <t>RXQ61</t>
  </si>
  <si>
    <t>BUCKINGHAM HOSPITAL</t>
  </si>
  <si>
    <t>RXQFLORENCE NIGHTINGALE HOSPICE</t>
  </si>
  <si>
    <t>RXQFN</t>
  </si>
  <si>
    <t>FLORENCE NIGHTINGALE HOSPICE</t>
  </si>
  <si>
    <t>RXQMARLOW HOSPITAL</t>
  </si>
  <si>
    <t>RXQ65</t>
  </si>
  <si>
    <t>MARLOW HOSPITAL</t>
  </si>
  <si>
    <t>RXQMILTON KEYNES GENERAL HOSPITAL</t>
  </si>
  <si>
    <t>RXQ93</t>
  </si>
  <si>
    <t>MILTON KEYNES GENERAL HOSPITAL</t>
  </si>
  <si>
    <t>RXQNORTH END SURGERY</t>
  </si>
  <si>
    <t>RXQ80</t>
  </si>
  <si>
    <t>NORTH END SURGERY</t>
  </si>
  <si>
    <t>RXQSTOKE MANDEVILLE HOSPITAL</t>
  </si>
  <si>
    <t>RXQ02</t>
  </si>
  <si>
    <t>STOKE MANDEVILLE HOSPITAL</t>
  </si>
  <si>
    <t>RXQTHAME HOSPITAL</t>
  </si>
  <si>
    <t>RXQ62</t>
  </si>
  <si>
    <t>THAME HOSPITAL</t>
  </si>
  <si>
    <t>RXQWYCOMBE HOSPITAL</t>
  </si>
  <si>
    <t>RXQ50</t>
  </si>
  <si>
    <t>WYCOMBE HOSPITAL</t>
  </si>
  <si>
    <t>RXRACCRINGTON VICTORIA HOSPITAL</t>
  </si>
  <si>
    <t>RXR60</t>
  </si>
  <si>
    <t>RXR</t>
  </si>
  <si>
    <t>RXRBLACKBURN BIRTH CENTRE</t>
  </si>
  <si>
    <t>RXR78</t>
  </si>
  <si>
    <t>BLACKBURN BIRTH CENTRE</t>
  </si>
  <si>
    <t>RXRBLACKBURN HOSPITALS - RXR01</t>
  </si>
  <si>
    <t>RXR01</t>
  </si>
  <si>
    <t>BLACKBURN HOSPITALS - RXR01</t>
  </si>
  <si>
    <t>BLACKBURN HOSPITALS</t>
  </si>
  <si>
    <t>RXRBURNLEY GENERAL HOSPITAL - RXR10</t>
  </si>
  <si>
    <t>RXR10</t>
  </si>
  <si>
    <t>BURNLEY GENERAL HOSPITAL - RXR10</t>
  </si>
  <si>
    <t>RXRBURNLEY HOSPITALS - RXR02</t>
  </si>
  <si>
    <t>RXR02</t>
  </si>
  <si>
    <t>BURNLEY HOSPITALS - RXR02</t>
  </si>
  <si>
    <t>BURNLEY HOSPITALS</t>
  </si>
  <si>
    <t>RXR70</t>
  </si>
  <si>
    <t>CLITHEROE COMMUNITY HOSPITAL</t>
  </si>
  <si>
    <t>RXRPENDLE COMMUNITY HOSPITAL - RXR50</t>
  </si>
  <si>
    <t>RXR50</t>
  </si>
  <si>
    <t>PENDLE COMMUNITY HOSPITAL - RXR50</t>
  </si>
  <si>
    <t>RXRROSSENDALE HOSPITAL - RXR40</t>
  </si>
  <si>
    <t>RXR40</t>
  </si>
  <si>
    <t>ROSSENDALE HOSPITAL - RXR40</t>
  </si>
  <si>
    <t>RXRROSSENDALE PRIMARY CARE CENTRE</t>
  </si>
  <si>
    <t>RXRE9</t>
  </si>
  <si>
    <t>ROSSENDALE PRIMARY CARE CENTRE</t>
  </si>
  <si>
    <t>RXRROYAL BLACKBURN HOSPITAL - RXR20</t>
  </si>
  <si>
    <t>RXR20</t>
  </si>
  <si>
    <t>ROYAL BLACKBURN HOSPITAL - RXR20</t>
  </si>
  <si>
    <t>RXTARDENLEIGH</t>
  </si>
  <si>
    <t>RXT05</t>
  </si>
  <si>
    <t>ARDENLEIGH</t>
  </si>
  <si>
    <t>RXT</t>
  </si>
  <si>
    <t>RXTASHCROFT</t>
  </si>
  <si>
    <t>RXT06</t>
  </si>
  <si>
    <t>ASHCROFT</t>
  </si>
  <si>
    <t>RXTCHELMSLEY WOOD OPS CWOA</t>
  </si>
  <si>
    <t>RXTYQ</t>
  </si>
  <si>
    <t>CHELMSLEY WOOD OPS CWOA</t>
  </si>
  <si>
    <t>RXTDAN MOONEY HOUSE</t>
  </si>
  <si>
    <t>RXT96</t>
  </si>
  <si>
    <t>DAN MOONEY HOUSE</t>
  </si>
  <si>
    <t>RXTDAVID BROMLEY</t>
  </si>
  <si>
    <t>RXT15</t>
  </si>
  <si>
    <t>DAVID BROMLEY</t>
  </si>
  <si>
    <t>RXTEATING DISORDERS, THE BARBERRY</t>
  </si>
  <si>
    <t>RXTVQ</t>
  </si>
  <si>
    <t>EATING DISORDERS, THE BARBERRY</t>
  </si>
  <si>
    <t>RXTEDEN UNIT</t>
  </si>
  <si>
    <t>RXT99</t>
  </si>
  <si>
    <t>EDEN UNIT</t>
  </si>
  <si>
    <t>RXTEDENDALE/HILLDALE</t>
  </si>
  <si>
    <t>RXT17</t>
  </si>
  <si>
    <t>EDENDALE/HILLDALE</t>
  </si>
  <si>
    <t>RXTEDGBASTON OPS EBOA</t>
  </si>
  <si>
    <t>RXTYE</t>
  </si>
  <si>
    <t>EDGBASTON OPS EBOA</t>
  </si>
  <si>
    <t>RXTENDEAVOUR COURT</t>
  </si>
  <si>
    <t>RXT18</t>
  </si>
  <si>
    <t>ENDEAVOUR COURT</t>
  </si>
  <si>
    <t>RXTENDEAVOUR HOUSE</t>
  </si>
  <si>
    <t>RXT19</t>
  </si>
  <si>
    <t>ENDEAVOUR HOUSE</t>
  </si>
  <si>
    <t>RXTERDINGTON OPS EDOA</t>
  </si>
  <si>
    <t>RXTYK</t>
  </si>
  <si>
    <t>ERDINGTON OPS EDOA</t>
  </si>
  <si>
    <t>RXTEXPRESS SIGNS</t>
  </si>
  <si>
    <t>RXT20</t>
  </si>
  <si>
    <t>EXPRESS SIGNS</t>
  </si>
  <si>
    <t>RXTFORMER WOMENS HOSPITAL</t>
  </si>
  <si>
    <t>RXT21</t>
  </si>
  <si>
    <t>FORMER WOMENS HOSPITAL</t>
  </si>
  <si>
    <t>RXTFORWARD HOUSE</t>
  </si>
  <si>
    <t>RXT22</t>
  </si>
  <si>
    <t>FORWARD HOUSE</t>
  </si>
  <si>
    <t>RXTFRANTZ FANON</t>
  </si>
  <si>
    <t>RXT23</t>
  </si>
  <si>
    <t>FRANTZ FANON</t>
  </si>
  <si>
    <t>RXTGENERAL OPS GNOA</t>
  </si>
  <si>
    <t>RXTYP</t>
  </si>
  <si>
    <t>GENERAL OPS GNOA</t>
  </si>
  <si>
    <t>RXTGROVE AVENUE</t>
  </si>
  <si>
    <t>RXT24</t>
  </si>
  <si>
    <t>GROVE AVENUE</t>
  </si>
  <si>
    <t>RXTHALL GREEN OPS HGOA</t>
  </si>
  <si>
    <t>RXTYG</t>
  </si>
  <si>
    <t>HALL GREEN OPS HGOA</t>
  </si>
  <si>
    <t>RXTHERTFORD HOUSE</t>
  </si>
  <si>
    <t>RXT27</t>
  </si>
  <si>
    <t>HERTFORD HOUSE</t>
  </si>
  <si>
    <t>RXTHIGHCROFT HOSPITAL</t>
  </si>
  <si>
    <t>RXT28</t>
  </si>
  <si>
    <t>HIGHCROFT HOSPITAL</t>
  </si>
  <si>
    <t>RXTHILLIS LODGE</t>
  </si>
  <si>
    <t>RXT29</t>
  </si>
  <si>
    <t>HILLIS LODGE</t>
  </si>
  <si>
    <t>RXTHODGE HILL OPS HHOA</t>
  </si>
  <si>
    <t>RXTYL</t>
  </si>
  <si>
    <t>HODGE HILL OPS HHOA</t>
  </si>
  <si>
    <t>RXTHOLLYHILL</t>
  </si>
  <si>
    <t>RXT30</t>
  </si>
  <si>
    <t>HOLLYHILL</t>
  </si>
  <si>
    <t>RXTHONEYBOURNE</t>
  </si>
  <si>
    <t>RXT31</t>
  </si>
  <si>
    <t>RXTJOHN BLACK DAY HOSPITAL</t>
  </si>
  <si>
    <t>RXT34</t>
  </si>
  <si>
    <t>JOHN BLACK DAY HOSPITAL</t>
  </si>
  <si>
    <t>RXTJUNIPER CENTRE</t>
  </si>
  <si>
    <t>RXTD5</t>
  </si>
  <si>
    <t>JUNIPER CENTRE</t>
  </si>
  <si>
    <t>RXTJUNIPER INPATIENT JNIP POST 1</t>
  </si>
  <si>
    <t>RXTYT</t>
  </si>
  <si>
    <t>JUNIPER INPATIENT JNIP POST 1</t>
  </si>
  <si>
    <t>RXTKNOWLE OPS KLOA</t>
  </si>
  <si>
    <t>RXTYR</t>
  </si>
  <si>
    <t>KNOWLE OPS KLOA</t>
  </si>
  <si>
    <t>RXTLADYWOOD OPS LDOA</t>
  </si>
  <si>
    <t>RXTYC</t>
  </si>
  <si>
    <t>LADYWOOD OPS LDOA</t>
  </si>
  <si>
    <t>RXTLITTLE BROMWICH</t>
  </si>
  <si>
    <t>RXT37</t>
  </si>
  <si>
    <t>LITTLE BROMWICH</t>
  </si>
  <si>
    <t>RXTLYNDON OPS LYOA</t>
  </si>
  <si>
    <t>RXTYN</t>
  </si>
  <si>
    <t>LYNDON OPS LYOA</t>
  </si>
  <si>
    <t>RXTMARY SEACOLE HOUSE</t>
  </si>
  <si>
    <t>RXT47</t>
  </si>
  <si>
    <t>MARY SEACOLE HOUSE</t>
  </si>
  <si>
    <t>RXTMOTHER AND BABY UNIT</t>
  </si>
  <si>
    <t>RXTVX</t>
  </si>
  <si>
    <t>MOTHER AND BABY UNIT</t>
  </si>
  <si>
    <t>RXTNEWBRIDGE HOUSE</t>
  </si>
  <si>
    <t>RXT51</t>
  </si>
  <si>
    <t>NEWBRIDGE HOUSE</t>
  </si>
  <si>
    <t>RXTNORTHCROFT HOSPITAL</t>
  </si>
  <si>
    <t>RXT54</t>
  </si>
  <si>
    <t>NORTHCROFT HOSPITAL</t>
  </si>
  <si>
    <t>RXTNORTHFIELD OPS NFOA</t>
  </si>
  <si>
    <t>RXTYF</t>
  </si>
  <si>
    <t>NORTHFIELD OPS NFOA</t>
  </si>
  <si>
    <t>RXTNP BEN EIS NEEI</t>
  </si>
  <si>
    <t>RXTWV</t>
  </si>
  <si>
    <t>NP BEN EIS NEEI</t>
  </si>
  <si>
    <t>RXTNP HANDSWORTH AOR HDAR</t>
  </si>
  <si>
    <t>RXTWK</t>
  </si>
  <si>
    <t>NP HANDSWORTH AOR HDAR</t>
  </si>
  <si>
    <t>RXTNP HOB EAST EIS HEEI</t>
  </si>
  <si>
    <t>RXTWX</t>
  </si>
  <si>
    <t>NP HOB EAST EIS HEEI</t>
  </si>
  <si>
    <t>RXTNP HOB WEST EIS HWEI</t>
  </si>
  <si>
    <t>RXTWW</t>
  </si>
  <si>
    <t>NP HOB WEST EIS HWEI</t>
  </si>
  <si>
    <t>RXTNP KINGSTANDING AOR KGAR</t>
  </si>
  <si>
    <t>RXTWJ</t>
  </si>
  <si>
    <t>NP KINGSTANDING AOR KGAR</t>
  </si>
  <si>
    <t>RXTNP LADYWOOD AOR LDAR</t>
  </si>
  <si>
    <t>RXTWL</t>
  </si>
  <si>
    <t>NP LADYWOOD AOR LDAR</t>
  </si>
  <si>
    <t>RXTNP NECHELLS AOR NCAR</t>
  </si>
  <si>
    <t>RXTWM</t>
  </si>
  <si>
    <t>NP NECHELLS AOR NCAR</t>
  </si>
  <si>
    <t>RXTNP SOLIHULL AOR SLAR</t>
  </si>
  <si>
    <t>RXTWR</t>
  </si>
  <si>
    <t>NP SOLIHULL AOR SLAR</t>
  </si>
  <si>
    <t>RXTNP SOLIHULL EIS SLEI</t>
  </si>
  <si>
    <t>RXTWY</t>
  </si>
  <si>
    <t>NP SOLIHULL EIS SLEI</t>
  </si>
  <si>
    <t>RXTNP SOUTH AOR AHAR</t>
  </si>
  <si>
    <t>RXTWP</t>
  </si>
  <si>
    <t>NP SOUTH AOR AHAR</t>
  </si>
  <si>
    <t>RXTNP SOUTH EIS STEI</t>
  </si>
  <si>
    <t>RXTWT</t>
  </si>
  <si>
    <t>NP SOUTH EIS STEI</t>
  </si>
  <si>
    <t>RXTNP SPARKBROOK AOR SKAR</t>
  </si>
  <si>
    <t>RXTWN</t>
  </si>
  <si>
    <t>NP SPARKBROOK AOR SKAR</t>
  </si>
  <si>
    <t>RXTNP YARDLEY AOR YDAR</t>
  </si>
  <si>
    <t>RXTWQ</t>
  </si>
  <si>
    <t>NP YARDLEY AOR YDAR</t>
  </si>
  <si>
    <t>RXTPERRY BARR OPS PBOA</t>
  </si>
  <si>
    <t>RXTYA</t>
  </si>
  <si>
    <t>PERRY BARR OPS PBOA</t>
  </si>
  <si>
    <t>RXTQUEEN ELIZABETH PSYCHIATRIC HOSPITAL</t>
  </si>
  <si>
    <t>RXT62</t>
  </si>
  <si>
    <t>QUEEN ELIZABETH PSYCHIATRIC HOSPITAL</t>
  </si>
  <si>
    <t>RXTREASIDE CLINIC</t>
  </si>
  <si>
    <t>RXT64</t>
  </si>
  <si>
    <t>REASIDE CLINIC</t>
  </si>
  <si>
    <t>RXTRESERVOIR COURT</t>
  </si>
  <si>
    <t>RXT65</t>
  </si>
  <si>
    <t>RESERVOIR COURT</t>
  </si>
  <si>
    <t>RXTRIVERSIDE PARK</t>
  </si>
  <si>
    <t>RXT66</t>
  </si>
  <si>
    <t>RIVERSIDE PARK</t>
  </si>
  <si>
    <t>RXTROSS HOUSE</t>
  </si>
  <si>
    <t>RXT67</t>
  </si>
  <si>
    <t>ROSS HOUSE</t>
  </si>
  <si>
    <t>RXTSELLY OAK HOSPITAL</t>
  </si>
  <si>
    <t>RXTD0</t>
  </si>
  <si>
    <t>SELLY OAK HOSPITAL</t>
  </si>
  <si>
    <t>RXTSELLY OAK OPS SOOA</t>
  </si>
  <si>
    <t>RXTYH</t>
  </si>
  <si>
    <t>SELLY OAK OPS SOOA</t>
  </si>
  <si>
    <t>RXTSOHO HILL</t>
  </si>
  <si>
    <t>RXT74</t>
  </si>
  <si>
    <t>SOHO HILL</t>
  </si>
  <si>
    <t>RXTSOLIHULL HOSPITAL</t>
  </si>
  <si>
    <t>RXT76</t>
  </si>
  <si>
    <t>SOLIHULL HOSPITAL</t>
  </si>
  <si>
    <t>RXTSPARKBROOK HT - SKHT</t>
  </si>
  <si>
    <t>RXTRM</t>
  </si>
  <si>
    <t>SPARKBROOK HT - SKHT</t>
  </si>
  <si>
    <t>RXTSPARKHILL OPS SPOA</t>
  </si>
  <si>
    <t>RXTYD</t>
  </si>
  <si>
    <t>SPARKHILL OPS SPOA</t>
  </si>
  <si>
    <t>RXTSTAFF SUPPORT</t>
  </si>
  <si>
    <t>RXTA8</t>
  </si>
  <si>
    <t>STAFF SUPPORT</t>
  </si>
  <si>
    <t>RXTSUTTON COLDFIELD OPS SCOA</t>
  </si>
  <si>
    <t>RXTYJ</t>
  </si>
  <si>
    <t>SUTTON COLDFIELD OPS SCOA</t>
  </si>
  <si>
    <t>RXTTALL TREES</t>
  </si>
  <si>
    <t>RXTA0</t>
  </si>
  <si>
    <t>TALL TREES</t>
  </si>
  <si>
    <t>RXTTAMARIND CENTRE</t>
  </si>
  <si>
    <t>RXTD6</t>
  </si>
  <si>
    <t>TAMARIND CENTRE</t>
  </si>
  <si>
    <t>RXTTHE BARBERRY</t>
  </si>
  <si>
    <t>RXTD3</t>
  </si>
  <si>
    <t>THE BARBERRY</t>
  </si>
  <si>
    <t>RXTTHE BRIDGE GP</t>
  </si>
  <si>
    <t>RXTNW</t>
  </si>
  <si>
    <t>THE BRIDGE GP</t>
  </si>
  <si>
    <t>RXTTHE BRIDGE HP</t>
  </si>
  <si>
    <t>RXTNV</t>
  </si>
  <si>
    <t>THE BRIDGE HP</t>
  </si>
  <si>
    <t>RXTTHE BRIDGE NP</t>
  </si>
  <si>
    <t>RXTNX</t>
  </si>
  <si>
    <t>THE BRIDGE NP</t>
  </si>
  <si>
    <t>RXTTHE OLEASTER</t>
  </si>
  <si>
    <t>RXTD4</t>
  </si>
  <si>
    <t>THE OLEASTER</t>
  </si>
  <si>
    <t>RXTTHE ZINNIA CENTRE</t>
  </si>
  <si>
    <t>RXTD2</t>
  </si>
  <si>
    <t>THE ZINNIA CENTRE</t>
  </si>
  <si>
    <t>RXTWEATHERDALE UNIT</t>
  </si>
  <si>
    <t>RXT89</t>
  </si>
  <si>
    <t>WEATHERDALE UNIT</t>
  </si>
  <si>
    <t>RXTWOMENS THERAPY</t>
  </si>
  <si>
    <t>RXTC2</t>
  </si>
  <si>
    <t>WOMENS THERAPY</t>
  </si>
  <si>
    <t>RXTWOODSIDE CRESCENT</t>
  </si>
  <si>
    <t>RXT92</t>
  </si>
  <si>
    <t>WOODSIDE CRESCENT</t>
  </si>
  <si>
    <t>RXTYARDLEY OPS YDOA</t>
  </si>
  <si>
    <t>RXTYM</t>
  </si>
  <si>
    <t>YARDLEY OPS YDOA</t>
  </si>
  <si>
    <t>RXVBRAMLEY STREET REHABILITATION UNIT</t>
  </si>
  <si>
    <t>RXVA9</t>
  </si>
  <si>
    <t>BRAMLEY STREET REHABILITATION UNIT</t>
  </si>
  <si>
    <t>RXV</t>
  </si>
  <si>
    <t>RXVBROOK HEYS - TRAFFORD</t>
  </si>
  <si>
    <t>RXV07</t>
  </si>
  <si>
    <t>BROOK HEYS - TRAFFORD</t>
  </si>
  <si>
    <t>RXVCHAPMAN BARKER - DRUG &amp; ALCOHOL INPATIENT UNIT</t>
  </si>
  <si>
    <t>RXV04</t>
  </si>
  <si>
    <t>CHAPMAN BARKER - DRUG &amp; ALCOHOL INPATIENT UNIT</t>
  </si>
  <si>
    <t>RXVDISCOVER, WESTGATE</t>
  </si>
  <si>
    <t>RXVC8</t>
  </si>
  <si>
    <t>DISCOVER, WESTGATE</t>
  </si>
  <si>
    <t>RXVHAVERIGG</t>
  </si>
  <si>
    <t>RXV08</t>
  </si>
  <si>
    <t>HAVERIGG</t>
  </si>
  <si>
    <t>RXVHUMPHREY BOOTH - SALFORD</t>
  </si>
  <si>
    <t>RXVC3</t>
  </si>
  <si>
    <t>HUMPHREY BOOTH - SALFORD</t>
  </si>
  <si>
    <t>RXVMEADOWBROOK (ELDERLY)</t>
  </si>
  <si>
    <t>RXV18</t>
  </si>
  <si>
    <t>MEADOWBROOK (ELDERLY)</t>
  </si>
  <si>
    <t>RXVMEADOWBROOK HOSPITAL - SALFORD MH</t>
  </si>
  <si>
    <t>RXV17</t>
  </si>
  <si>
    <t>MEADOWBROOK HOSPITAL - SALFORD MH</t>
  </si>
  <si>
    <t>RXVMOORSIDE UNIT - TRAFFORD MH</t>
  </si>
  <si>
    <t>RXV80</t>
  </si>
  <si>
    <t>MOORSIDE UNIT - TRAFFORD MH</t>
  </si>
  <si>
    <t>RXVPRESTWICH HOSPITAL</t>
  </si>
  <si>
    <t>RXV06</t>
  </si>
  <si>
    <t>PRESTWICH HOSPITAL</t>
  </si>
  <si>
    <t>RXVRIVINGTON UNIT - BOLTON MH</t>
  </si>
  <si>
    <t>RXV60</t>
  </si>
  <si>
    <t>RIVINGTON UNIT - BOLTON MH</t>
  </si>
  <si>
    <t>RXVSDAS - ACTON SQUARE</t>
  </si>
  <si>
    <t>RXV47</t>
  </si>
  <si>
    <t>SDAS - ACTON SQUARE</t>
  </si>
  <si>
    <t>RXVSDAS - HAYSBROOK</t>
  </si>
  <si>
    <t>RXVD2</t>
  </si>
  <si>
    <t>SDAS - HAYSBROOK</t>
  </si>
  <si>
    <t>RXVSDAS - THE BASEMENT</t>
  </si>
  <si>
    <t>RXVD3</t>
  </si>
  <si>
    <t>SDAS - THE BASEMENT</t>
  </si>
  <si>
    <t>RXVWENTWORTH HOUSE</t>
  </si>
  <si>
    <t>RXV20</t>
  </si>
  <si>
    <t>WENTWORTH HOUSE</t>
  </si>
  <si>
    <t>RXVWHITEHAVEN</t>
  </si>
  <si>
    <t>RXVD0</t>
  </si>
  <si>
    <t>WHITEHAVEN</t>
  </si>
  <si>
    <t>RXVWIGAN DRUG &amp; ALCOHOL SERVCE</t>
  </si>
  <si>
    <t>RXV75</t>
  </si>
  <si>
    <t>WIGAN DRUG &amp; ALCOHOL SERVCE</t>
  </si>
  <si>
    <t>RXVWOODLANDS HOSPITAL</t>
  </si>
  <si>
    <t>RXV15</t>
  </si>
  <si>
    <t>LUTON &amp; CENTRAL BEDFORDSHIRE MENTAL HEALTH UNIT</t>
  </si>
  <si>
    <t>RWNLUTON &amp; DUNSTABLE HOSPITAL</t>
  </si>
  <si>
    <t>RWNTN</t>
  </si>
  <si>
    <t>LUTON &amp; DUNSTABLE HOSPITAL</t>
  </si>
  <si>
    <t>RWNLUTON INTERMEDIATE ASSESSMENT UNIT</t>
  </si>
  <si>
    <t>RWNL2</t>
  </si>
  <si>
    <t>LUTON INTERMEDIATE ASSESSMENT UNIT</t>
  </si>
  <si>
    <t>RWNLUTON SSMS [LDASS]</t>
  </si>
  <si>
    <t>RWN17</t>
  </si>
  <si>
    <t>LUTON SSMS [LDASS]</t>
  </si>
  <si>
    <t>RWNMAYER WAY</t>
  </si>
  <si>
    <t>RWNM4</t>
  </si>
  <si>
    <t>MAYER WAY</t>
  </si>
  <si>
    <t>RWNMEADOWSIDE</t>
  </si>
  <si>
    <t>RWNE0</t>
  </si>
  <si>
    <t>MEADOWSIDE</t>
  </si>
  <si>
    <t>RWNMENTAL HEALTH AND SOCIAL CARE</t>
  </si>
  <si>
    <t>RWNL1</t>
  </si>
  <si>
    <t>MENTAL HEALTH AND SOCIAL CARE</t>
  </si>
  <si>
    <t>RWNMENTAL HEALTH UNIT (BASILDON)</t>
  </si>
  <si>
    <t>RWN40</t>
  </si>
  <si>
    <t>MENTAL HEALTH UNIT (BASILDON)</t>
  </si>
  <si>
    <t>RWNMOUNTNESSING COURT</t>
  </si>
  <si>
    <t>RWN65</t>
  </si>
  <si>
    <t>MOUNTNESSING COURT</t>
  </si>
  <si>
    <t>RWNOPMH BEDFORD/E &amp; MID BEDS</t>
  </si>
  <si>
    <t>RWN38</t>
  </si>
  <si>
    <t>OPMH BEDFORD/E &amp; MID BEDS</t>
  </si>
  <si>
    <t>RWNOPMH BEDFORD/W &amp; MID BEDS</t>
  </si>
  <si>
    <t>RWN37</t>
  </si>
  <si>
    <t>OPMH BEDFORD/W &amp; MID BEDS</t>
  </si>
  <si>
    <t>RWNOPMH IVEL VALLEY</t>
  </si>
  <si>
    <t>RWN26</t>
  </si>
  <si>
    <t>OPMH IVEL VALLEY</t>
  </si>
  <si>
    <t>RWNOPMH LUTON</t>
  </si>
  <si>
    <t>RWN39</t>
  </si>
  <si>
    <t>OPMH LUTON</t>
  </si>
  <si>
    <t>RWNOPMH SOUTH BEDS</t>
  </si>
  <si>
    <t>RWN27</t>
  </si>
  <si>
    <t>OPMH SOUTH BEDS</t>
  </si>
  <si>
    <t>RWNOTHER COMMUNITY PREMISES</t>
  </si>
  <si>
    <t>RWNL3</t>
  </si>
  <si>
    <t>OTHER COMMUNITY PREMISES</t>
  </si>
  <si>
    <t>RWNPOPLARS</t>
  </si>
  <si>
    <t>RWNN3</t>
  </si>
  <si>
    <t>POPLARS</t>
  </si>
  <si>
    <t>RWNPRINCESS ALEXANDRA HOSPITAL</t>
  </si>
  <si>
    <t>RWN85</t>
  </si>
  <si>
    <t>PRINCESS ALEXANDRA HOSPITAL</t>
  </si>
  <si>
    <t>RWNRAYLEIGH CRIMINAL JUSTICE</t>
  </si>
  <si>
    <t>RWNE9</t>
  </si>
  <si>
    <t>RAYLEIGH CRIMINAL JUSTICE</t>
  </si>
  <si>
    <t>RWNROBIN PINTO UNIT</t>
  </si>
  <si>
    <t>RWN31</t>
  </si>
  <si>
    <t>ROBIN PINTO UNIT</t>
  </si>
  <si>
    <t>RWNN2</t>
  </si>
  <si>
    <t>RWNROCHFORD COMMUNITY HOSPITAL</t>
  </si>
  <si>
    <t>RWN10</t>
  </si>
  <si>
    <t>ROCHFORD COMMUNITY HOSPITAL</t>
  </si>
  <si>
    <t>RWNRUNWELL HOSPITAL</t>
  </si>
  <si>
    <t>RWN20</t>
  </si>
  <si>
    <t>RUNWELL HOSPITAL</t>
  </si>
  <si>
    <t>RWNSAFFRON WALDEN COMMUNITY HOSPITAL</t>
  </si>
  <si>
    <t>RWNTH</t>
  </si>
  <si>
    <t>RWNSOBEDAS (SUBSTANCE ABUSE)</t>
  </si>
  <si>
    <t>RWNP4</t>
  </si>
  <si>
    <t>SOBEDAS (SUBSTANCE ABUSE)</t>
  </si>
  <si>
    <t>RWNSOUTHEND CDAS</t>
  </si>
  <si>
    <t>RWN93</t>
  </si>
  <si>
    <t>SOUTHEND CDAS</t>
  </si>
  <si>
    <t>RWNSOUTHEND RESOUCE THERAPY</t>
  </si>
  <si>
    <t>RWN97</t>
  </si>
  <si>
    <t>SOUTHEND RESOUCE THERAPY</t>
  </si>
  <si>
    <t>RWNST MARGARET'S HOSPITAL</t>
  </si>
  <si>
    <t>RWNT1</t>
  </si>
  <si>
    <t>ST MARGARET'S HOSPITAL</t>
  </si>
  <si>
    <t>RWNTHE GLADES</t>
  </si>
  <si>
    <t>RWNL8</t>
  </si>
  <si>
    <t>THE GLADES</t>
  </si>
  <si>
    <t>RWNTHE OLD MILL</t>
  </si>
  <si>
    <t>RWN88</t>
  </si>
  <si>
    <t>THE OLD MILL</t>
  </si>
  <si>
    <t>RWNTHURROCK COMMUNITY HOSPITAL</t>
  </si>
  <si>
    <t>RWN50</t>
  </si>
  <si>
    <t>RWNWARLEY HOSPITAL</t>
  </si>
  <si>
    <t>RWNJ7</t>
  </si>
  <si>
    <t>WARLEY HOSPITAL</t>
  </si>
  <si>
    <t>RWNWEST SUFFOLK HOSPITAL</t>
  </si>
  <si>
    <t>RWN56</t>
  </si>
  <si>
    <t>RWNWEYMARKS</t>
  </si>
  <si>
    <t>RWN60</t>
  </si>
  <si>
    <t>WEYMARKS</t>
  </si>
  <si>
    <t>RWNWHICHELLO'S WHARF</t>
  </si>
  <si>
    <t>RWNL7</t>
  </si>
  <si>
    <t>WHICHELLO'S WHARF</t>
  </si>
  <si>
    <t>RWPALEXANDRA HOSPITAL - RWP01</t>
  </si>
  <si>
    <t>RWP01</t>
  </si>
  <si>
    <t>ALEXANDRA HOSPITAL - RWP01</t>
  </si>
  <si>
    <t>RWP</t>
  </si>
  <si>
    <t>RWPKIDDERMINSTER HOSPITAL - RWP31</t>
  </si>
  <si>
    <t>RWP31</t>
  </si>
  <si>
    <t>KIDDERMINSTER HOSPITAL - RWP31</t>
  </si>
  <si>
    <t>KIDDERMINSTER HOSPITAL</t>
  </si>
  <si>
    <t>RWPKIDDERMINSTER TREATMENT CENTRE - RWPTC</t>
  </si>
  <si>
    <t>RWPTC</t>
  </si>
  <si>
    <t>KIDDERMINSTER TREATMENT CENTRE - RWPTC</t>
  </si>
  <si>
    <t>KIDDERMINSTER TREATMENT CENTRE</t>
  </si>
  <si>
    <t>RWPWORCESTERSHIRE ROYAL HOSPITAL - RWP50</t>
  </si>
  <si>
    <t>RWP50</t>
  </si>
  <si>
    <t>WORCESTERSHIRE ROYAL HOSPITAL - RWP50</t>
  </si>
  <si>
    <t>RWR(SOVEREIGN HOUSE) HILL END LANE (SITE 3)</t>
  </si>
  <si>
    <t>RWR08</t>
  </si>
  <si>
    <t>(SOVEREIGN HOUSE) HILL END LANE (SITE 3)</t>
  </si>
  <si>
    <t>RWR</t>
  </si>
  <si>
    <t>RWRABBEY &amp; DEACON UNITS</t>
  </si>
  <si>
    <t>RWR12</t>
  </si>
  <si>
    <t>ABBEY &amp; DEACON UNITS</t>
  </si>
  <si>
    <t>RWRADTU (SHRODELLS)</t>
  </si>
  <si>
    <t>RWRP6</t>
  </si>
  <si>
    <t>ADTU (SHRODELLS)</t>
  </si>
  <si>
    <t>RWRADTU EAST AND NORTH</t>
  </si>
  <si>
    <t>RWRPF</t>
  </si>
  <si>
    <t>ADTU EAST AND NORTH</t>
  </si>
  <si>
    <t>RWRADULT MENTAL HEALTH UNIT (GAINSFORD HOUSE)</t>
  </si>
  <si>
    <t>RWR79</t>
  </si>
  <si>
    <t>ADULT MENTAL HEALTH UNIT (GAINSFORD HOUSE)</t>
  </si>
  <si>
    <t>RWRADULT MENTAL HEALTH UNIT (HAMPDEN HOUSE)</t>
  </si>
  <si>
    <t>RWR78</t>
  </si>
  <si>
    <t>ADULT MENTAL HEALTH UNIT (HAMPDEN HOUSE)</t>
  </si>
  <si>
    <t>RWRAOT N HERTS &amp; STEVENAGE</t>
  </si>
  <si>
    <t>RWRPA</t>
  </si>
  <si>
    <t>AOT N HERTS &amp; STEVENAGE</t>
  </si>
  <si>
    <t>RWRAPPLETREES &amp; CHERRYTREES</t>
  </si>
  <si>
    <t>RWR15</t>
  </si>
  <si>
    <t>APPLETREES &amp; CHERRYTREES</t>
  </si>
  <si>
    <t>RWRCATT NORTH HERTS</t>
  </si>
  <si>
    <t>RWRP9</t>
  </si>
  <si>
    <t>CATT NORTH HERTS</t>
  </si>
  <si>
    <t>RWRCOMMUNITY DRUG AND ALCOHOL UNIT (STATION RD)</t>
  </si>
  <si>
    <t>RWR73</t>
  </si>
  <si>
    <t>COMMUNITY DRUG AND ALCOHOL UNIT (STATION RD)</t>
  </si>
  <si>
    <t>RWRCOMMUNITY SUPPORT UNIT (WATFORD)</t>
  </si>
  <si>
    <t>RWR19</t>
  </si>
  <si>
    <t>COMMUNITY SUPPORT UNIT (WATFORD)</t>
  </si>
  <si>
    <t>RWRDAY HOSPITAL</t>
  </si>
  <si>
    <t>RWRF5</t>
  </si>
  <si>
    <t>DAY HOSPITAL</t>
  </si>
  <si>
    <t>RWRELDERLY MENTAL AND INFIRM UNIT ELIZABETH COURT</t>
  </si>
  <si>
    <t>RWR77</t>
  </si>
  <si>
    <t>ELDERLY MENTAL AND INFIRM UNIT ELIZABETH COURT</t>
  </si>
  <si>
    <t>RWRELDERLY MENTAL AND INFIRM UNIT VICTORIA COURT</t>
  </si>
  <si>
    <t>RWR76</t>
  </si>
  <si>
    <t>ELDERLY MENTAL AND INFIRM UNIT VICTORIA COURT</t>
  </si>
  <si>
    <t>RWRERIC SHEPHERD ADMINISTRATION</t>
  </si>
  <si>
    <t>RWR23</t>
  </si>
  <si>
    <t>ERIC SHEPHERD ADMINISTRATION</t>
  </si>
  <si>
    <t>RWRHARPERBURY HOSPITAL</t>
  </si>
  <si>
    <t>RWR96</t>
  </si>
  <si>
    <t>HARPERBURY HOSPITAL</t>
  </si>
  <si>
    <t>RWRHEMEL HEMPSTEAD GENERAL HOSPITAL</t>
  </si>
  <si>
    <t>RWR98</t>
  </si>
  <si>
    <t>HEMEL HEMPSTEAD GENERAL HOSPITAL</t>
  </si>
  <si>
    <t>RWRHERTS AND ESSEX HOSPITAL</t>
  </si>
  <si>
    <t>RWR26</t>
  </si>
  <si>
    <t>RWRHORNETS WARD</t>
  </si>
  <si>
    <t>RWR29</t>
  </si>
  <si>
    <t>HORNETS WARD</t>
  </si>
  <si>
    <t>RWRLAMBOURN GROVE</t>
  </si>
  <si>
    <t>RWR31</t>
  </si>
  <si>
    <t>LAMBOURN GROVE</t>
  </si>
  <si>
    <t>RWRLEXDEN SITE</t>
  </si>
  <si>
    <t>RWRG7</t>
  </si>
  <si>
    <t>LEXDEN SITE</t>
  </si>
  <si>
    <t>RWRLISTER ADULT ASTON WARD MENTAL HEALTH UNIT</t>
  </si>
  <si>
    <t>RWRA3</t>
  </si>
  <si>
    <t>LISTER ADULT ASTON WARD MENTAL HEALTH UNIT</t>
  </si>
  <si>
    <t>RWRLISTER ADULT WILBURY WARD MHU</t>
  </si>
  <si>
    <t>RWRA4</t>
  </si>
  <si>
    <t>LISTER ADULT WILBURY WARD MHU</t>
  </si>
  <si>
    <t>RWRLISTER ELDERLY EDENBROOK WARD MENTAL HEALTH UNIT</t>
  </si>
  <si>
    <t>RWRA5</t>
  </si>
  <si>
    <t>LISTER ELDERLY EDENBROOK WARD MENTAL HEALTH UNIT</t>
  </si>
  <si>
    <t>RWRLISTER ELDERLY FAIRLANDS WARD MENTAL HEALTH UNIT</t>
  </si>
  <si>
    <t>RWRA6</t>
  </si>
  <si>
    <t>LISTER ELDERLY FAIRLANDS WARD MENTAL HEALTH UNIT</t>
  </si>
  <si>
    <t>RWRLISTER HOSPITAL</t>
  </si>
  <si>
    <t>RWR97</t>
  </si>
  <si>
    <t>RWRLITTLE PLUMSTEAD HOSPITAL</t>
  </si>
  <si>
    <t>RWRF3</t>
  </si>
  <si>
    <t>LITTLE PLUMSTEAD HOSPITAL</t>
  </si>
  <si>
    <t>RWRLOGANDENE</t>
  </si>
  <si>
    <t>RWRP2</t>
  </si>
  <si>
    <t>LOGANDENE</t>
  </si>
  <si>
    <t>RWRLOGANDENE EMI UNIT</t>
  </si>
  <si>
    <t>RWR32</t>
  </si>
  <si>
    <t>LOGANDENE EMI UNIT</t>
  </si>
  <si>
    <t>RWRMENTAL HEALTH SERVICE (ALBANY LODGE)</t>
  </si>
  <si>
    <t>RWR13</t>
  </si>
  <si>
    <t>MENTAL HEALTH SERVICE (ALBANY LODGE)</t>
  </si>
  <si>
    <t>RWRMENTAL HEALTH SERVICE (THE MEADOWS)</t>
  </si>
  <si>
    <t>RWR60</t>
  </si>
  <si>
    <t>MENTAL HEALTH SERVICE (THE MEADOWS)</t>
  </si>
  <si>
    <t>RWRMHU SHRODELLS (ADULT ESSEX WARD)</t>
  </si>
  <si>
    <t>RWRA1</t>
  </si>
  <si>
    <t>MHU SHRODELLS (ADULT ESSEX WARD)</t>
  </si>
  <si>
    <t>RWRMHU SHRODELLS (ADULT MALDEN WARD)</t>
  </si>
  <si>
    <t>RWRA2</t>
  </si>
  <si>
    <t>MHU SHRODELLS (ADULT MALDEN WARD)</t>
  </si>
  <si>
    <t>RWRNASCOT LAWN</t>
  </si>
  <si>
    <t>RWR37</t>
  </si>
  <si>
    <t>NASCOT LAWN</t>
  </si>
  <si>
    <t>RWRPROSPECT HOUSE</t>
  </si>
  <si>
    <t>RWR45</t>
  </si>
  <si>
    <t>PROSPECT HOUSE</t>
  </si>
  <si>
    <t>RWRQE2 ADULT MYMMS WARD MENTAL HEALTH UNIT</t>
  </si>
  <si>
    <t>RWRA8</t>
  </si>
  <si>
    <t>QE2 ADULT MYMMS WARD MENTAL HEALTH UNIT</t>
  </si>
  <si>
    <t>RWRQE2 ADULT WELWYN WARD MENTAL HEALTH UNIT</t>
  </si>
  <si>
    <t>RWRA7</t>
  </si>
  <si>
    <t>QE2 ADULT WELWYN WARD MENTAL HEALTH UNIT</t>
  </si>
  <si>
    <t>RWRQE2 MOTHER &amp; BABY THUMBSWOOD UNIT MENTAL HEALTH UNIT</t>
  </si>
  <si>
    <t>RWRA9</t>
  </si>
  <si>
    <t>QE2 MOTHER &amp; BABY THUMBSWOOD UNIT MENTAL HEALTH UNIT</t>
  </si>
  <si>
    <t>RWRRAID - NORTH EAST</t>
  </si>
  <si>
    <t>RWRPL</t>
  </si>
  <si>
    <t>RAID - NORTH EAST</t>
  </si>
  <si>
    <t>RWRRAID - SOUTH WEST HERTS</t>
  </si>
  <si>
    <t>RWRPK</t>
  </si>
  <si>
    <t>RAID - SOUTH WEST HERTS</t>
  </si>
  <si>
    <t>RWRSAFFRON GROUND</t>
  </si>
  <si>
    <t>RWRF7</t>
  </si>
  <si>
    <t>SAFFRON GROUND</t>
  </si>
  <si>
    <t>RWRG8</t>
  </si>
  <si>
    <t>RWRSEWARD LODGE</t>
  </si>
  <si>
    <t>RWR47</t>
  </si>
  <si>
    <t>SEWARD LODGE</t>
  </si>
  <si>
    <t>RWRSHRODELLS UNIT</t>
  </si>
  <si>
    <t>RWR74</t>
  </si>
  <si>
    <t>SHRODELLS UNIT</t>
  </si>
  <si>
    <t>RWRSOUTH WEST HERTS COMMUNITY DRUG ALCOHOL UNIT (CDAT)</t>
  </si>
  <si>
    <t>RWRE7</t>
  </si>
  <si>
    <t>SOUTH WEST HERTS COMMUNITY DRUG ALCOHOL UNIT (CDAT)</t>
  </si>
  <si>
    <t>RWRSPECIAL CARE BABY UNIT (HEMEL HEMPSTEAD GENERAL HOSPITAL)</t>
  </si>
  <si>
    <t>RWR50</t>
  </si>
  <si>
    <t>SPECIAL CARE BABY UNIT (HEMEL HEMPSTEAD GENERAL HOSPITAL)</t>
  </si>
  <si>
    <t>RWRSPECIAL CARE BABY UNIT (WATFORD GENERAL HOSPITAL)</t>
  </si>
  <si>
    <t>RWR51</t>
  </si>
  <si>
    <t>SPECIAL CARE BABY UNIT (WATFORD GENERAL HOSPITAL)</t>
  </si>
  <si>
    <t>RWRST ALBANS CDC</t>
  </si>
  <si>
    <t>RWR53</t>
  </si>
  <si>
    <t>ST ALBANS CDC</t>
  </si>
  <si>
    <t>RWRST ALBANS ROAD</t>
  </si>
  <si>
    <t>RWR09</t>
  </si>
  <si>
    <t>ST ALBANS ROAD</t>
  </si>
  <si>
    <t>RWRST CLAIRES</t>
  </si>
  <si>
    <t>RWR54</t>
  </si>
  <si>
    <t>ST CLAIRES</t>
  </si>
  <si>
    <t>RWRST JULIANS</t>
  </si>
  <si>
    <t>RWR55</t>
  </si>
  <si>
    <t>ST JULIANS</t>
  </si>
  <si>
    <t>RWRST MARGARET'S HOSPITAL</t>
  </si>
  <si>
    <t>RWRG1</t>
  </si>
  <si>
    <t>RWRST NICHOLAS WARD</t>
  </si>
  <si>
    <t>RWR57</t>
  </si>
  <si>
    <t>ST NICHOLAS WARD</t>
  </si>
  <si>
    <t>RWRST PAULS (HEMEL HEMPSTEAD)</t>
  </si>
  <si>
    <t>RWR58</t>
  </si>
  <si>
    <t>ST PAULS (HEMEL HEMPSTEAD)</t>
  </si>
  <si>
    <t>RWRSTEVENAGE CDAT</t>
  </si>
  <si>
    <t>RWRP4</t>
  </si>
  <si>
    <t>STEVENAGE CDAT</t>
  </si>
  <si>
    <t>RWRSTEVENAGE CMHC</t>
  </si>
  <si>
    <t>RWR59</t>
  </si>
  <si>
    <t>STEVENAGE CMHC</t>
  </si>
  <si>
    <t>RWRSW CATT</t>
  </si>
  <si>
    <t>RWRP7</t>
  </si>
  <si>
    <t>SW CATT</t>
  </si>
  <si>
    <t>RWRTHE BEACON</t>
  </si>
  <si>
    <t>RWRG9</t>
  </si>
  <si>
    <t>THE BEACON</t>
  </si>
  <si>
    <t>RWRTHE KESTRELS</t>
  </si>
  <si>
    <t>RWR66</t>
  </si>
  <si>
    <t>THE KESTRELS</t>
  </si>
  <si>
    <t>RWRTHE ORCHARDS</t>
  </si>
  <si>
    <t>RWR61</t>
  </si>
  <si>
    <t>THE ORCHARDS</t>
  </si>
  <si>
    <t>RWRTHE STEWARTS</t>
  </si>
  <si>
    <t>RWR62</t>
  </si>
  <si>
    <t>THE STEWARTS</t>
  </si>
  <si>
    <t>RWVAOT(EEM)&amp; RIL(EXETER S&amp;W)</t>
  </si>
  <si>
    <t>RWVCY</t>
  </si>
  <si>
    <t>AOT(EEM)&amp; RIL(EXETER S&amp;W)</t>
  </si>
  <si>
    <t>RWV</t>
  </si>
  <si>
    <t>RWVBIDEFORD AND DISTRICT HOSPITAL</t>
  </si>
  <si>
    <t>RWV05</t>
  </si>
  <si>
    <t>BIDEFORD AND DISTRICT HOSPITAL</t>
  </si>
  <si>
    <t>RWVCHANNINGS WOOD (HEALTH)</t>
  </si>
  <si>
    <t>RWV90</t>
  </si>
  <si>
    <t>CHANNINGS WOOD (HEALTH)</t>
  </si>
  <si>
    <t>RWVCOOMBEHAVEN WARD</t>
  </si>
  <si>
    <t>RWVDT</t>
  </si>
  <si>
    <t>COOMBEHAVEN WARD</t>
  </si>
  <si>
    <t>RWVCRHT EAST DEVON</t>
  </si>
  <si>
    <t>RWVCH</t>
  </si>
  <si>
    <t>CRHT EAST DEVON</t>
  </si>
  <si>
    <t>RWVCRHT EXETER</t>
  </si>
  <si>
    <t>RWVCR</t>
  </si>
  <si>
    <t>CRHT EXETER</t>
  </si>
  <si>
    <t>RWVCRHT MID DEVON</t>
  </si>
  <si>
    <t>RWVDD</t>
  </si>
  <si>
    <t>CRHT MID DEVON</t>
  </si>
  <si>
    <t>RWVCRS TEIGNBRIDGE</t>
  </si>
  <si>
    <t>RWVAE</t>
  </si>
  <si>
    <t>CRS TEIGNBRIDGE</t>
  </si>
  <si>
    <t>RWVCULVERHAY</t>
  </si>
  <si>
    <t>RWV09</t>
  </si>
  <si>
    <t>CULVERHAY</t>
  </si>
  <si>
    <t>RWVDARTMOOR (HEALTH)</t>
  </si>
  <si>
    <t>RWV91</t>
  </si>
  <si>
    <t>DARTMOOR (HEALTH)</t>
  </si>
  <si>
    <t>RWVDELDERFIELD WARD</t>
  </si>
  <si>
    <t>RWVDV</t>
  </si>
  <si>
    <t>DELDERFIELD WARD</t>
  </si>
  <si>
    <t>RWVDEVON DRUG SERV (EEM P/C)</t>
  </si>
  <si>
    <t>RWVC1</t>
  </si>
  <si>
    <t>DEVON DRUG SERV (EEM P/C)</t>
  </si>
  <si>
    <t>RWVDEVON DRUG SERV (EEM)</t>
  </si>
  <si>
    <t>RWVCA</t>
  </si>
  <si>
    <t>DEVON DRUG SERV (EEM)</t>
  </si>
  <si>
    <t>RWVDEVON DRUG SERV (EEM) NMP</t>
  </si>
  <si>
    <t>RWVN5</t>
  </si>
  <si>
    <t>DEVON DRUG SERV (EEM) NMP</t>
  </si>
  <si>
    <t>RWVDEVON DRUG SERV (S&amp;W) NMP</t>
  </si>
  <si>
    <t>RWVN3</t>
  </si>
  <si>
    <t>DEVON DRUG SERV (S&amp;W) NMP</t>
  </si>
  <si>
    <t>RWVDEVON DRUG SERV(NORTH)NMP</t>
  </si>
  <si>
    <t>RWVN7</t>
  </si>
  <si>
    <t>DEVON DRUG SERV(NORTH)NMP</t>
  </si>
  <si>
    <t>RWVDEVON DRUG SERV(NRTH P/C)</t>
  </si>
  <si>
    <t>RWVD1</t>
  </si>
  <si>
    <t>DEVON DRUG SERV(NRTH P/C)</t>
  </si>
  <si>
    <t>RWVDEVON DRUG SV(EEM P/C)NMP</t>
  </si>
  <si>
    <t>RWVN6</t>
  </si>
  <si>
    <t>DEVON DRUG SV(EEM P/C)NMP</t>
  </si>
  <si>
    <t>RWVDEVON DRUG SV(NTH P/C)NMP</t>
  </si>
  <si>
    <t>RWVN8</t>
  </si>
  <si>
    <t>DEVON DRUG SV(NTH P/C)NMP</t>
  </si>
  <si>
    <t>RWVDEVON DRUG SV(S&amp;W P/C)NMP</t>
  </si>
  <si>
    <t>RWVN4</t>
  </si>
  <si>
    <t>DEVON DRUG SV(S&amp;W P/C)NMP</t>
  </si>
  <si>
    <t>RWVDIX'S FIELD</t>
  </si>
  <si>
    <t>RWV58</t>
  </si>
  <si>
    <t>DIX'S FIELD</t>
  </si>
  <si>
    <t>RWVEXETER (HEALTH)</t>
  </si>
  <si>
    <t>RWV86</t>
  </si>
  <si>
    <t>EXETER (HEALTH)</t>
  </si>
  <si>
    <t>RWVEXETER CRS (NMP)</t>
  </si>
  <si>
    <t>RWVNG</t>
  </si>
  <si>
    <t>EXETER CRS (NMP)</t>
  </si>
  <si>
    <t>RWVFRANKLYN COMMUNITY HOSPITAL</t>
  </si>
  <si>
    <t>RWV98</t>
  </si>
  <si>
    <t>FRANKLYN COMMUNITY HOSPITAL</t>
  </si>
  <si>
    <t>RWVHALDON UNIT</t>
  </si>
  <si>
    <t>RWVDL</t>
  </si>
  <si>
    <t>HALDON UNIT</t>
  </si>
  <si>
    <t>RWVHARBOURNE UNIT</t>
  </si>
  <si>
    <t>RWV18</t>
  </si>
  <si>
    <t>HARBOURNE UNIT</t>
  </si>
  <si>
    <t>RWVHILLBANK (CREDITON)</t>
  </si>
  <si>
    <t>RWV43</t>
  </si>
  <si>
    <t>HILLBANK (CREDITON)</t>
  </si>
  <si>
    <t>RWVKNIGHTSHAYES</t>
  </si>
  <si>
    <t>RWV67</t>
  </si>
  <si>
    <t>KNIGHTSHAYES</t>
  </si>
  <si>
    <t>RWVLARKBY</t>
  </si>
  <si>
    <t>RWV34</t>
  </si>
  <si>
    <t>LARKBY</t>
  </si>
  <si>
    <t>RWVLDS SOUTH AND WEST DEVON</t>
  </si>
  <si>
    <t>RWVEH</t>
  </si>
  <si>
    <t>LDS SOUTH AND WEST DEVON</t>
  </si>
  <si>
    <t>RWVLEANDER UNIT</t>
  </si>
  <si>
    <t>RWV70</t>
  </si>
  <si>
    <t>LEANDER UNIT</t>
  </si>
  <si>
    <t>RWVMENTAL HEALTH NORTH DEVON (NMP)</t>
  </si>
  <si>
    <t>RWVNF</t>
  </si>
  <si>
    <t>MENTAL HEALTH NORTH DEVON (NMP)</t>
  </si>
  <si>
    <t>RWVMID DEVON R &amp; IL</t>
  </si>
  <si>
    <t>RWVNK</t>
  </si>
  <si>
    <t>MID DEVON R &amp; IL</t>
  </si>
  <si>
    <t>RWVNEW LEAF</t>
  </si>
  <si>
    <t>RWV27</t>
  </si>
  <si>
    <t>NEW LEAF</t>
  </si>
  <si>
    <t>RWVNEWTON ABBOT HOSPITAL</t>
  </si>
  <si>
    <t>RWV37</t>
  </si>
  <si>
    <t>RWVNORTH DEVON DAS</t>
  </si>
  <si>
    <t>RWV46</t>
  </si>
  <si>
    <t>NORTH DEVON DAS</t>
  </si>
  <si>
    <t>RWVNORTH DEVON DISTRICT HOSPITAL</t>
  </si>
  <si>
    <t>RWV12</t>
  </si>
  <si>
    <t>RWVOKEHAMPTON COMMUNITY HOSPITAL</t>
  </si>
  <si>
    <t>RWV13</t>
  </si>
  <si>
    <t>OKEHAMPTON COMMUNITY HOSPITAL</t>
  </si>
  <si>
    <t>RWVOPMH (CREDITON)</t>
  </si>
  <si>
    <t>RWVDN</t>
  </si>
  <si>
    <t>OPMH (CREDITON)</t>
  </si>
  <si>
    <t>RWVOPMH (SIDMOUTH &amp; SEATON)</t>
  </si>
  <si>
    <t>RWVCP</t>
  </si>
  <si>
    <t>OPMH (SIDMOUTH &amp; SEATON)</t>
  </si>
  <si>
    <t>RWVOPMH (TIVERTON/CULLOMPTON)</t>
  </si>
  <si>
    <t>RWVDM</t>
  </si>
  <si>
    <t>OPMH (TIVERTON/CULLOMPTON)</t>
  </si>
  <si>
    <t>RWVOPMH EAST DEVON COASTAL</t>
  </si>
  <si>
    <t>RWVCN</t>
  </si>
  <si>
    <t>OPMH EAST DEVON COASTAL</t>
  </si>
  <si>
    <t>RWVOPMH EXETER</t>
  </si>
  <si>
    <t>RWVCM</t>
  </si>
  <si>
    <t>OPMH EXETER</t>
  </si>
  <si>
    <t>RWVCQ</t>
  </si>
  <si>
    <t>RWVOPMH EXETER 2</t>
  </si>
  <si>
    <t>RWVCV</t>
  </si>
  <si>
    <t>OPMH EXETER 2</t>
  </si>
  <si>
    <t>RWVOPMH FRANKLYN HOSPITAL</t>
  </si>
  <si>
    <t>RWVCT</t>
  </si>
  <si>
    <t>OPMH FRANKLYN HOSPITAL</t>
  </si>
  <si>
    <t>RWVOPMH NORTH - TORRIDGESIDE</t>
  </si>
  <si>
    <t>RWVDQ</t>
  </si>
  <si>
    <t>OPMH NORTH - TORRIDGESIDE</t>
  </si>
  <si>
    <t>RWVOPMH NORTH DEVON - WEST (NMP)</t>
  </si>
  <si>
    <t>RWVND</t>
  </si>
  <si>
    <t>OPMH NORTH DEVON - WEST (NMP)</t>
  </si>
  <si>
    <t>RWVOPMH NORTH DEVON (EAST)</t>
  </si>
  <si>
    <t>RWVDP</t>
  </si>
  <si>
    <t>OPMH NORTH DEVON (EAST)</t>
  </si>
  <si>
    <t>RWVPSYCHOLOGY DEPARTMENT FOR NORTH DEVON</t>
  </si>
  <si>
    <t>RWV99</t>
  </si>
  <si>
    <t>PSYCHOLOGY DEPARTMENT FOR NORTH DEVON</t>
  </si>
  <si>
    <t>RWVREDHILLS</t>
  </si>
  <si>
    <t>RWV50</t>
  </si>
  <si>
    <t>REDHILLS</t>
  </si>
  <si>
    <t>RWVRIL &amp; MWA EXMOUTH</t>
  </si>
  <si>
    <t>RWVCL</t>
  </si>
  <si>
    <t>RIL &amp; MWA EXMOUTH</t>
  </si>
  <si>
    <t>RWVRIL &amp; MWA HONITON</t>
  </si>
  <si>
    <t>RWVCJ</t>
  </si>
  <si>
    <t>RIL &amp; MWA HONITON</t>
  </si>
  <si>
    <t>RWVRIL &amp; MWA TIVERTON</t>
  </si>
  <si>
    <t>RWVDC</t>
  </si>
  <si>
    <t>RIL &amp; MWA TIVERTON</t>
  </si>
  <si>
    <t>RWVRIVERSIDE</t>
  </si>
  <si>
    <t>RWV78</t>
  </si>
  <si>
    <t>RIVERSIDE</t>
  </si>
  <si>
    <t>RWVSOUTHAMPTON ADRC</t>
  </si>
  <si>
    <t>RWV61</t>
  </si>
  <si>
    <t>SOUTHAMPTON ADRC</t>
  </si>
  <si>
    <t>RWVSTEP EEM &amp; MWA EXETER</t>
  </si>
  <si>
    <t>RWVCK</t>
  </si>
  <si>
    <t>STEP EEM &amp; MWA EXETER</t>
  </si>
  <si>
    <t>RWVSTEP EXETER EAST &amp; MID (NMP)</t>
  </si>
  <si>
    <t>RWVNJ</t>
  </si>
  <si>
    <t>STEP EXETER EAST &amp; MID (NMP)</t>
  </si>
  <si>
    <t>RWVSTEP NORTH DEVON (NMP)</t>
  </si>
  <si>
    <t>RWVDF</t>
  </si>
  <si>
    <t>STEP NORTH DEVON (NMP)</t>
  </si>
  <si>
    <t>RWVSTEP/RIL/WBA SH&amp;WEST</t>
  </si>
  <si>
    <t>RWVAD</t>
  </si>
  <si>
    <t>STEP/RIL/WBA SH&amp;WEST</t>
  </si>
  <si>
    <t>RWVTEIGNBRIDGE CRS (NMP)</t>
  </si>
  <si>
    <t>RWVNN</t>
  </si>
  <si>
    <t>TEIGNBRIDGE CRS (NMP)</t>
  </si>
  <si>
    <t>RWVTEIGNVIEW</t>
  </si>
  <si>
    <t>RWV10</t>
  </si>
  <si>
    <t>TEIGNVIEW</t>
  </si>
  <si>
    <t>RWVTHE CEDARS (EXETER)</t>
  </si>
  <si>
    <t>RWV93</t>
  </si>
  <si>
    <t>THE CEDARS (EXETER)</t>
  </si>
  <si>
    <t>RWVTHE GABLES, ILFRACOMBE</t>
  </si>
  <si>
    <t>RWV21</t>
  </si>
  <si>
    <t>THE GABLES, ILFRACOMBE</t>
  </si>
  <si>
    <t>RWVTHE LAURELS</t>
  </si>
  <si>
    <t>RWVAK</t>
  </si>
  <si>
    <t>RWVTHE QUAY</t>
  </si>
  <si>
    <t>RWV83</t>
  </si>
  <si>
    <t>THE QUAY</t>
  </si>
  <si>
    <t>RWVTIVERTON HOSPITAL</t>
  </si>
  <si>
    <t>RWV29</t>
  </si>
  <si>
    <t>TIVERTON HOSPITAL</t>
  </si>
  <si>
    <t>RWVTORBAY CRS</t>
  </si>
  <si>
    <t>RWVAH</t>
  </si>
  <si>
    <t>TORBAY CRS</t>
  </si>
  <si>
    <t>RWVTORBAY DRUG SERV(CJT) NMP</t>
  </si>
  <si>
    <t>RWVN2</t>
  </si>
  <si>
    <t>TORBAY DRUG SERV(CJT) NMP</t>
  </si>
  <si>
    <t>RWVTORBAY HOSPITAL</t>
  </si>
  <si>
    <t>RWV55</t>
  </si>
  <si>
    <t>RWVWAVERLEY</t>
  </si>
  <si>
    <t>RWV15</t>
  </si>
  <si>
    <t>WAVERLEY</t>
  </si>
  <si>
    <t>RWVWEST DEVON CRS</t>
  </si>
  <si>
    <t>RWVAL</t>
  </si>
  <si>
    <t>WEST DEVON CRS</t>
  </si>
  <si>
    <t>RWVWILTSHIRE ADPR</t>
  </si>
  <si>
    <t>RWV60</t>
  </si>
  <si>
    <t>WILTSHIRE ADPR</t>
  </si>
  <si>
    <t>RWWHALTON HOSPITAL - RWWHG</t>
  </si>
  <si>
    <t>RWWHG</t>
  </si>
  <si>
    <t>HALTON HOSPITAL - RWWHG</t>
  </si>
  <si>
    <t>HALTON HOSPITAL</t>
  </si>
  <si>
    <t>RWW</t>
  </si>
  <si>
    <t>RWWHIGHFIELD HOSPITAL - RWW46</t>
  </si>
  <si>
    <t>RWW46</t>
  </si>
  <si>
    <t>HIGHFIELD HOSPITAL - RWW46</t>
  </si>
  <si>
    <t>HIGHFIELD HOSPITAL</t>
  </si>
  <si>
    <t>RWWHOUGHTON HALL - RWWH0</t>
  </si>
  <si>
    <t>RWWH0</t>
  </si>
  <si>
    <t>HOUGHTON HALL - RWWH0</t>
  </si>
  <si>
    <t>HOUGHTON HALL</t>
  </si>
  <si>
    <t>RWWWARRINGTON HOSPITAL - RWWWH</t>
  </si>
  <si>
    <t>RWWWH</t>
  </si>
  <si>
    <t>WARRINGTON HOSPITAL - RWWWH</t>
  </si>
  <si>
    <t>WARRINGTON HOSPITAL</t>
  </si>
  <si>
    <t>RWXABINGDON HOSPITAL OUT-PATIENTS DEPARTMENT</t>
  </si>
  <si>
    <t>RWXNW</t>
  </si>
  <si>
    <t>ABINGDON HOSPITAL OUT-PATIENTS DEPARTMENT</t>
  </si>
  <si>
    <t>RWX</t>
  </si>
  <si>
    <t>RWXALL SAINTS ANNEXE</t>
  </si>
  <si>
    <t>RWXHT</t>
  </si>
  <si>
    <t>ALL SAINTS ANNEXE</t>
  </si>
  <si>
    <t>RWXBATTLE HOSPITAL</t>
  </si>
  <si>
    <t>RWX77</t>
  </si>
  <si>
    <t>BATTLE HOSPITAL</t>
  </si>
  <si>
    <t>RWXBUCKLEBURY MEMORIAL HALL</t>
  </si>
  <si>
    <t>RWXKY</t>
  </si>
  <si>
    <t>BUCKLEBURY MEMORIAL HALL</t>
  </si>
  <si>
    <t>RWXBUTRITION &amp; DIETETICS AT WOKINGHAM HOSPITAL</t>
  </si>
  <si>
    <t>RWXMH</t>
  </si>
  <si>
    <t>BUTRITION &amp; DIETETICS AT WOKINGHAM HOSPITAL</t>
  </si>
  <si>
    <t>RWXCALCOT BRANCH</t>
  </si>
  <si>
    <t>RWXHG</t>
  </si>
  <si>
    <t>CALCOT BRANCH</t>
  </si>
  <si>
    <t>RWXCHURCHILL HOSPITAL</t>
  </si>
  <si>
    <t>RWXPG</t>
  </si>
  <si>
    <t>RWXCHURCHILL HOSPITAL OXFORD</t>
  </si>
  <si>
    <t>RWXNV</t>
  </si>
  <si>
    <t>CHURCHILL HOSPITAL OXFORD</t>
  </si>
  <si>
    <t>RWXCOMMUNITY PAEDIATRIC - P7C</t>
  </si>
  <si>
    <t>RWX7C</t>
  </si>
  <si>
    <t>COMMUNITY PAEDIATRIC - P7C</t>
  </si>
  <si>
    <t>RWXCOMMUNITY PAEDIATRIC -P9A</t>
  </si>
  <si>
    <t>RWX9A</t>
  </si>
  <si>
    <t>COMMUNITY PAEDIATRIC -P9A</t>
  </si>
  <si>
    <t>RWXDAY HOSPITAL - P7D</t>
  </si>
  <si>
    <t>RWX7D</t>
  </si>
  <si>
    <t>DAY HOSPITAL - P7D</t>
  </si>
  <si>
    <t>RWXDELLWOOD HOSPITAL</t>
  </si>
  <si>
    <t>RWXMQ</t>
  </si>
  <si>
    <t>RWXDIABETES CTR - WAM P5H</t>
  </si>
  <si>
    <t>RWX5H</t>
  </si>
  <si>
    <t>DIABETES CTR - WAM P5H</t>
  </si>
  <si>
    <t>RWXFIRST WOOSEHILL SCOUT HUT</t>
  </si>
  <si>
    <t>RWXJG</t>
  </si>
  <si>
    <t>FIRST WOOSEHILL SCOUT HUT</t>
  </si>
  <si>
    <t>RWXFOUNDATION</t>
  </si>
  <si>
    <t>RWXAJ</t>
  </si>
  <si>
    <t>FOUNDATION</t>
  </si>
  <si>
    <t>RWXFRIMLEY PARK HOSPITAL</t>
  </si>
  <si>
    <t>RWX97</t>
  </si>
  <si>
    <t>RWXHEATHERWOOD HOSPITAL</t>
  </si>
  <si>
    <t>RWX79</t>
  </si>
  <si>
    <t>RWXHEATHLANDS</t>
  </si>
  <si>
    <t>RWXAE</t>
  </si>
  <si>
    <t>RWXHENRY TUDOR - P6C</t>
  </si>
  <si>
    <t>RWX6C</t>
  </si>
  <si>
    <t>HENRY TUDOR - P6C</t>
  </si>
  <si>
    <t>RWXINTERMEDIATE CARE - P2A</t>
  </si>
  <si>
    <t>RWX2A</t>
  </si>
  <si>
    <t>INTERMEDIATE CARE - P2A</t>
  </si>
  <si>
    <t>RWXINTERMEDIATE CARE - P2C</t>
  </si>
  <si>
    <t>RWX2C</t>
  </si>
  <si>
    <t>INTERMEDIATE CARE - P2C</t>
  </si>
  <si>
    <t>RWXINTERMEDIATE CARE - P2D</t>
  </si>
  <si>
    <t>RWX2D</t>
  </si>
  <si>
    <t>INTERMEDIATE CARE - P2D</t>
  </si>
  <si>
    <t>RWXKING EDWARD VII</t>
  </si>
  <si>
    <t>RWX80</t>
  </si>
  <si>
    <t>KING EDWARD VII</t>
  </si>
  <si>
    <t>RWXLD BRACKNELL</t>
  </si>
  <si>
    <t>RWXNQ</t>
  </si>
  <si>
    <t>LD BRACKNELL</t>
  </si>
  <si>
    <t>RWXNEW HOPE</t>
  </si>
  <si>
    <t>RWXAF</t>
  </si>
  <si>
    <t>NEW HOPE</t>
  </si>
  <si>
    <t>RWXNEW HORIZONS</t>
  </si>
  <si>
    <t>RWX75</t>
  </si>
  <si>
    <t>NEW HORIZONS</t>
  </si>
  <si>
    <t>RWXNUTRITION &amp; DIETETICS AT WEST BERKS HOSPITAL</t>
  </si>
  <si>
    <t>RWXMG</t>
  </si>
  <si>
    <t>NUTRITION &amp; DIETETICS AT WEST BERKS HOSPITAL</t>
  </si>
  <si>
    <t>RWXNUTRITION &amp; DIETETICS SUPPORT &amp; LD AT WOKINGHAM HOSPITAL</t>
  </si>
  <si>
    <t>RWXMJ</t>
  </si>
  <si>
    <t>NUTRITION &amp; DIETETICS SUPPORT &amp; LD AT WOKINGHAM HOSPITAL</t>
  </si>
  <si>
    <t>RWXPROSPECT PARK HOSPITAL</t>
  </si>
  <si>
    <t>RWX51</t>
  </si>
  <si>
    <t>RWXPSYCHIATRY OLDER AGED NEWBURY CONS3</t>
  </si>
  <si>
    <t>RWXX3</t>
  </si>
  <si>
    <t>PSYCHIATRY OLDER AGED NEWBURY CONS3</t>
  </si>
  <si>
    <t>RWXRAPID ASSESSMENT - WAMP6D</t>
  </si>
  <si>
    <t>RWX6D</t>
  </si>
  <si>
    <t>RAPID ASSESSMENT - WAMP6D</t>
  </si>
  <si>
    <t>RWXRAVENSWOOD VILLAGE</t>
  </si>
  <si>
    <t>RWX82</t>
  </si>
  <si>
    <t>RAVENSWOOD VILLAGE</t>
  </si>
  <si>
    <t>RWXROYAL BERKSHIRE HOSPITAL</t>
  </si>
  <si>
    <t>RWX83</t>
  </si>
  <si>
    <t>RWXSHINFIELD PARISH HALL</t>
  </si>
  <si>
    <t>RWXLV</t>
  </si>
  <si>
    <t>SHINFIELD PARISH HALL</t>
  </si>
  <si>
    <t>RWXSIX OAKS</t>
  </si>
  <si>
    <t>RWX64</t>
  </si>
  <si>
    <t>SIX OAKS</t>
  </si>
  <si>
    <t>RWXSLOUGH HOMELESS - OUR CONCERN</t>
  </si>
  <si>
    <t>RWXAH</t>
  </si>
  <si>
    <t>SLOUGH HOMELESS - OUR CONCERN</t>
  </si>
  <si>
    <t>RWXSLT AT WOKINGHAM HOSPITAL</t>
  </si>
  <si>
    <t>RWXMF</t>
  </si>
  <si>
    <t>SLT AT WOKINGHAM HOSPITAL</t>
  </si>
  <si>
    <t>RWXSPACE</t>
  </si>
  <si>
    <t>RWXAP</t>
  </si>
  <si>
    <t>SPACE</t>
  </si>
  <si>
    <t>RWXST MARKS HOSPITAL</t>
  </si>
  <si>
    <t>RWX84</t>
  </si>
  <si>
    <t>RWXST MARY THE VIRGIN HALL (READING)</t>
  </si>
  <si>
    <t>RWXLC</t>
  </si>
  <si>
    <t>ST MARY THE VIRGIN HALL (READING)</t>
  </si>
  <si>
    <t>RWXST MARY THE VIRGIN HALL (WOKINGHAM)</t>
  </si>
  <si>
    <t>RWXJL</t>
  </si>
  <si>
    <t>ST MARY THE VIRGIN HALL (WOKINGHAM)</t>
  </si>
  <si>
    <t>RWXST PETERS HOSPITAL</t>
  </si>
  <si>
    <t>RWXAV</t>
  </si>
  <si>
    <t>ST PETERS HOSPITAL</t>
  </si>
  <si>
    <t>RWXSWALLOWFIELD PARISH HALL</t>
  </si>
  <si>
    <t>RWXKN</t>
  </si>
  <si>
    <t>SWALLOWFIELD PARISH HALL</t>
  </si>
  <si>
    <t>RWXT2, MAIDENHEAD</t>
  </si>
  <si>
    <t>RWXAW</t>
  </si>
  <si>
    <t>T2, MAIDENHEAD</t>
  </si>
  <si>
    <t>RWXTANFIELD</t>
  </si>
  <si>
    <t>RWXGA</t>
  </si>
  <si>
    <t>TANFIELD</t>
  </si>
  <si>
    <t>RWXTHATCHAM CATHOLIC HALL</t>
  </si>
  <si>
    <t>RWXFQ</t>
  </si>
  <si>
    <t>THATCHAM CATHOLIC HALL</t>
  </si>
  <si>
    <t>RWXTHE OLD FORGE</t>
  </si>
  <si>
    <t>RWXDT</t>
  </si>
  <si>
    <t>THE OLD FORGE</t>
  </si>
  <si>
    <t>RWXTHEALE</t>
  </si>
  <si>
    <t>RWXDR</t>
  </si>
  <si>
    <t>THEALE</t>
  </si>
  <si>
    <t>RWXTIME SQUARE</t>
  </si>
  <si>
    <t>RWXAC</t>
  </si>
  <si>
    <t>TIME SQUARE</t>
  </si>
  <si>
    <t>RWXTOWNLANDS HOSPITAL</t>
  </si>
  <si>
    <t>RWXLF</t>
  </si>
  <si>
    <t>RWXTURNING POINT, NEWBURY</t>
  </si>
  <si>
    <t>RWXAK</t>
  </si>
  <si>
    <t>TURNING POINT, NEWBURY</t>
  </si>
  <si>
    <t>RWXUNIVERSITY OF READING</t>
  </si>
  <si>
    <t>RWXKG</t>
  </si>
  <si>
    <t>UNIVERSITY OF READING</t>
  </si>
  <si>
    <t>RWXUPTON ELDERLY - P7A</t>
  </si>
  <si>
    <t>RWX7A</t>
  </si>
  <si>
    <t>UPTON ELDERLY - P7A</t>
  </si>
  <si>
    <t>RWXUPTON HOSPITAL</t>
  </si>
  <si>
    <t>RWX85</t>
  </si>
  <si>
    <t>RWXUPTON PAEDIATRIC - P7E</t>
  </si>
  <si>
    <t>RWX7E</t>
  </si>
  <si>
    <t>UPTON PAEDIATRIC - P7E</t>
  </si>
  <si>
    <t>RWXWEST BERKSHIRE COMMUNITY HOSPITAL</t>
  </si>
  <si>
    <t>RWX86</t>
  </si>
  <si>
    <t>RWXWEXHAM PARK HOSPITAL</t>
  </si>
  <si>
    <t>RWX87</t>
  </si>
  <si>
    <t>RWXWINDSOR DIALYSIS UNIT</t>
  </si>
  <si>
    <t>RWXLL</t>
  </si>
  <si>
    <t>WINDSOR DIALYSIS UNIT</t>
  </si>
  <si>
    <t>RWXWITNEY COMMUNITY HOSPITAL</t>
  </si>
  <si>
    <t>RWXPE</t>
  </si>
  <si>
    <t>RWXWOKINGHAM COMMUNITY HOSPITAL</t>
  </si>
  <si>
    <t>RWX70</t>
  </si>
  <si>
    <t>WOKINGHAM COMMUNITY HOSPITAL</t>
  </si>
  <si>
    <t>RWYCALDERDALE ROYAL HOSPITAL - RWY02</t>
  </si>
  <si>
    <t>RWY02</t>
  </si>
  <si>
    <t>CALDERDALE ROYAL HOSPITAL - RWY02</t>
  </si>
  <si>
    <t>CALDERDALE ROYAL HOSPITAL</t>
  </si>
  <si>
    <t>RWY</t>
  </si>
  <si>
    <t>RWYHUDDERSFIELD ROYAL INFIRMARY - RWY01</t>
  </si>
  <si>
    <t>RWY01</t>
  </si>
  <si>
    <t>HUDDERSFIELD ROYAL INFIRMARY - RWY01</t>
  </si>
  <si>
    <t>HUDDERSFIELD ROYAL INFIRMARY</t>
  </si>
  <si>
    <t>RX1KINGS MILL HOSPITAL SITE - RX1BC</t>
  </si>
  <si>
    <t>RX1BC</t>
  </si>
  <si>
    <t>KINGS MILL HOSPITAL SITE - RX1BC</t>
  </si>
  <si>
    <t>KINGS MILL HOSPITAL SITE</t>
  </si>
  <si>
    <t>RX1</t>
  </si>
  <si>
    <t>RX1NOTTINGHAM UNIVERSITY HOSPITALS NHS TRUST - CITY CAMPUS - RX1CC</t>
  </si>
  <si>
    <t>RX1CC</t>
  </si>
  <si>
    <t>NOTTINGHAM UNIVERSITY HOSPITALS NHS TRUST - CITY CAMPUS - RX1CC</t>
  </si>
  <si>
    <t>NOTTINGHAM UNIVERSITY HOSPITALS NHS TRUST - CITY CAMPUS</t>
  </si>
  <si>
    <t>RX1NOTTINGHAM UNIVERSITY HOSPITALS NHS TRUST - QUEEN'S MEDICAL CENTRE CAMPUS - RX1RA</t>
  </si>
  <si>
    <t>RX1RA</t>
  </si>
  <si>
    <t>NOTTINGHAM UNIVERSITY HOSPITALS NHS TRUST - QUEEN'S MEDICAL CENTRE CAMPUS - RX1RA</t>
  </si>
  <si>
    <t>NOTTINGHAM UNIVERSITY HOSPITALS NHS TRUST - QUEEN'S MEDICAL CENTRE CAMPUS</t>
  </si>
  <si>
    <t>RX2ACRE DAY HOSPITAL</t>
  </si>
  <si>
    <t>RX224</t>
  </si>
  <si>
    <t>ACRE DAY HOSPITAL</t>
  </si>
  <si>
    <t>RX2</t>
  </si>
  <si>
    <t>RX2AHTT BRIGHTON</t>
  </si>
  <si>
    <t>RX22K</t>
  </si>
  <si>
    <t>AHTT BRIGHTON</t>
  </si>
  <si>
    <t>RX2ALAN GARDNER COTTAGE</t>
  </si>
  <si>
    <t>RX2YD</t>
  </si>
  <si>
    <t>ALAN GARDNER COTTAGE</t>
  </si>
  <si>
    <t>RX2ALEXANDRA VILLAS SITE</t>
  </si>
  <si>
    <t>RX218</t>
  </si>
  <si>
    <t>ALEXANDRA VILLAS SITE</t>
  </si>
  <si>
    <t>RX2AMBERSTONE HOSPITAL</t>
  </si>
  <si>
    <t>RX2F3</t>
  </si>
  <si>
    <t>AMBERSTONE HOSPITAL</t>
  </si>
  <si>
    <t>RX2AOT BRIGHTON</t>
  </si>
  <si>
    <t>RX22M</t>
  </si>
  <si>
    <t>AOT BRIGHTON</t>
  </si>
  <si>
    <t>RX2AOT/REHAB EASTBOURNE &amp; WEALD</t>
  </si>
  <si>
    <t>RX25J</t>
  </si>
  <si>
    <t>AOT/REHAB EASTBOURNE &amp; WEALD</t>
  </si>
  <si>
    <t>RX2B &amp; H ATS EAST (SC)</t>
  </si>
  <si>
    <t>RX21Q</t>
  </si>
  <si>
    <t>B &amp; H ATS EAST (SC)</t>
  </si>
  <si>
    <t>RX2B &amp; H ATS EAST (SY)</t>
  </si>
  <si>
    <t>RX21V</t>
  </si>
  <si>
    <t>B &amp; H ATS EAST (SY)</t>
  </si>
  <si>
    <t>RX2B &amp; H ATS EAST (TS)</t>
  </si>
  <si>
    <t>RX21R</t>
  </si>
  <si>
    <t>B &amp; H ATS EAST (TS)</t>
  </si>
  <si>
    <t>RX2B &amp; H ATS WEST (GP)</t>
  </si>
  <si>
    <t>RX21J</t>
  </si>
  <si>
    <t>B &amp; H ATS WEST (GP)</t>
  </si>
  <si>
    <t>RX2B &amp; H ATS WEST (MA)</t>
  </si>
  <si>
    <t>RX21W</t>
  </si>
  <si>
    <t>B &amp; H ATS WEST (MA)</t>
  </si>
  <si>
    <t>RX2B &amp; H ATS WEST (RG)</t>
  </si>
  <si>
    <t>RX21Y</t>
  </si>
  <si>
    <t>B &amp; H ATS WEST (RG)</t>
  </si>
  <si>
    <t>RX2B &amp; H ATS WEST (VL)</t>
  </si>
  <si>
    <t>RX21X</t>
  </si>
  <si>
    <t>B &amp; H ATS WEST (VL)</t>
  </si>
  <si>
    <t>RX2B &amp; H CENTRAL RECOVERY</t>
  </si>
  <si>
    <t>RX22W</t>
  </si>
  <si>
    <t>B &amp; H CENTRAL RECOVERY</t>
  </si>
  <si>
    <t>RX2B&amp;H ATS EAST (SB)</t>
  </si>
  <si>
    <t>RX22X</t>
  </si>
  <si>
    <t>B&amp;H ATS EAST (SB)</t>
  </si>
  <si>
    <t>RX2B&amp;H ATS WEST (PL)</t>
  </si>
  <si>
    <t>RX22Y</t>
  </si>
  <si>
    <t>B&amp;H ATS WEST (PL)</t>
  </si>
  <si>
    <t>RX2B&amp;H DEMENTIA CARE AT HOME</t>
  </si>
  <si>
    <t>RX20C</t>
  </si>
  <si>
    <t>B&amp;H DEMENTIA CARE AT HOME</t>
  </si>
  <si>
    <t>RX2BARLAVINGTON MANOR</t>
  </si>
  <si>
    <t>RX2E0</t>
  </si>
  <si>
    <t>BARLAVINGTON MANOR</t>
  </si>
  <si>
    <t>RX2BEECHMONT</t>
  </si>
  <si>
    <t>RX2D6</t>
  </si>
  <si>
    <t>BEECHMONT</t>
  </si>
  <si>
    <t>RX2BEECHWOOD UNIT</t>
  </si>
  <si>
    <t>RX2L8</t>
  </si>
  <si>
    <t>BEECHWOOD UNIT</t>
  </si>
  <si>
    <t>RX2BEXHILL COMMUNITY HOSPITAL</t>
  </si>
  <si>
    <t>RX2M4</t>
  </si>
  <si>
    <t>BEXHILL COMMUNITY HOSPITAL</t>
  </si>
  <si>
    <t>RX2BOWHILL</t>
  </si>
  <si>
    <t>RX2H7</t>
  </si>
  <si>
    <t>BOWHILL</t>
  </si>
  <si>
    <t>RX2BRAMBLYS</t>
  </si>
  <si>
    <t>RX2Y4</t>
  </si>
  <si>
    <t>BRAMBLYS</t>
  </si>
  <si>
    <t>RX2BRIGHTON EAST LWWDT (SC)</t>
  </si>
  <si>
    <t>RX21M</t>
  </si>
  <si>
    <t>BRIGHTON EAST LWWDT (SC)</t>
  </si>
  <si>
    <t>RX2BRIGHTON GENERAL HOSPITAL</t>
  </si>
  <si>
    <t>RX2M5</t>
  </si>
  <si>
    <t>RX2BRIGHTON SMS</t>
  </si>
  <si>
    <t>RX21T</t>
  </si>
  <si>
    <t>BRIGHTON SMS</t>
  </si>
  <si>
    <t>RX2BRIGHTON WEST LWWDT (MA)</t>
  </si>
  <si>
    <t>RX21L</t>
  </si>
  <si>
    <t>BRIGHTON WEST LWWDT (MA)</t>
  </si>
  <si>
    <t>RX2BRIGHTON WEST LWWDT (VL)</t>
  </si>
  <si>
    <t>RX21N</t>
  </si>
  <si>
    <t>BRIGHTON WEST LWWDT (VL)</t>
  </si>
  <si>
    <t>RX2BRUNSWICK WARD</t>
  </si>
  <si>
    <t>RX20D</t>
  </si>
  <si>
    <t>BRUNSWICK WARD</t>
  </si>
  <si>
    <t>RX2BUCKLAND HOSPITAL</t>
  </si>
  <si>
    <t>RX2XP</t>
  </si>
  <si>
    <t>RX2CARE CO-OPS</t>
  </si>
  <si>
    <t>RX2T0</t>
  </si>
  <si>
    <t>CARE CO-OPS</t>
  </si>
  <si>
    <t>RX2CATCH-22 24/7</t>
  </si>
  <si>
    <t>RX25M</t>
  </si>
  <si>
    <t>CATCH-22 24/7</t>
  </si>
  <si>
    <t>RX2CFOT WEST SUSSEX</t>
  </si>
  <si>
    <t>RX29N</t>
  </si>
  <si>
    <t>CFOT WEST SUSSEX</t>
  </si>
  <si>
    <t>RX2CHAILEY HERITAGE</t>
  </si>
  <si>
    <t>RX2N9</t>
  </si>
  <si>
    <t>CHAILEY HERITAGE</t>
  </si>
  <si>
    <t>RX2CHALKHILL</t>
  </si>
  <si>
    <t>RX2X4</t>
  </si>
  <si>
    <t>CHALKHILL</t>
  </si>
  <si>
    <t>RX2CHALLENGING BEHAVIOUR UNIT</t>
  </si>
  <si>
    <t>RX2G2</t>
  </si>
  <si>
    <t>CHALLENGING BEHAVIOUR UNIT</t>
  </si>
  <si>
    <t>RX2CHANCTONBURY WARD</t>
  </si>
  <si>
    <t>RX293</t>
  </si>
  <si>
    <t>CHANCTONBURY WARD</t>
  </si>
  <si>
    <t>RX2CHASE COMMUNITY HOSPITAL</t>
  </si>
  <si>
    <t>RX2YV</t>
  </si>
  <si>
    <t>RX2CHICHESTER AOT</t>
  </si>
  <si>
    <t>RX27C</t>
  </si>
  <si>
    <t>CHICHESTER AOT</t>
  </si>
  <si>
    <t>RX2CHICHESTER CRT</t>
  </si>
  <si>
    <t>RX27D</t>
  </si>
  <si>
    <t>CHICHESTER CRT</t>
  </si>
  <si>
    <t>RX2CLAYTON WARD</t>
  </si>
  <si>
    <t>RX250</t>
  </si>
  <si>
    <t>CLAYTON WARD</t>
  </si>
  <si>
    <t>RX2CLERMONT</t>
  </si>
  <si>
    <t>RX2M0</t>
  </si>
  <si>
    <t>CLERMONT</t>
  </si>
  <si>
    <t>RX2COBURN WARD</t>
  </si>
  <si>
    <t>RX20M</t>
  </si>
  <si>
    <t>COBURN WARD</t>
  </si>
  <si>
    <t>RX2COLWOOD ADOLESCENT UNIT</t>
  </si>
  <si>
    <t>RX266</t>
  </si>
  <si>
    <t>COLWOOD ADOLESCENT UNIT</t>
  </si>
  <si>
    <t>RX2CONQUEST HOSPITAL</t>
  </si>
  <si>
    <t>RX2M1</t>
  </si>
  <si>
    <t>CONQUEST HOSPITAL</t>
  </si>
  <si>
    <t>RX2CRAWLEY - OPMHS</t>
  </si>
  <si>
    <t>RX28K</t>
  </si>
  <si>
    <t>CRAWLEY - OPMHS</t>
  </si>
  <si>
    <t>RX2CRAWLEY &amp; HORSHAM ATC (GS)</t>
  </si>
  <si>
    <t>RX28T</t>
  </si>
  <si>
    <t>CRAWLEY &amp; HORSHAM ATC (GS)</t>
  </si>
  <si>
    <t>RX2CRAWLEY &amp; HORSHAM ATC (SR)</t>
  </si>
  <si>
    <t>RX28Q</t>
  </si>
  <si>
    <t>CRAWLEY &amp; HORSHAM ATC (SR)</t>
  </si>
  <si>
    <t>RX2CRAWLEY HOSPITAL</t>
  </si>
  <si>
    <t>RX2C9</t>
  </si>
  <si>
    <t>RX2CRAWLEY RECOVERY AND WELL-BEING</t>
  </si>
  <si>
    <t>RX2XV</t>
  </si>
  <si>
    <t>CRAWLEY RECOVERY AND WELL-BEING</t>
  </si>
  <si>
    <t>RX2CRHT EASTBOURNE/WEALDON</t>
  </si>
  <si>
    <t>RX25H</t>
  </si>
  <si>
    <t>CRHT EASTBOURNE/WEALDON</t>
  </si>
  <si>
    <t>RX2CRHT HASTINGS/ROTHER</t>
  </si>
  <si>
    <t>RX23V</t>
  </si>
  <si>
    <t>CRHT HASTINGS/ROTHER</t>
  </si>
  <si>
    <t>RX2CRI LEWISHAM</t>
  </si>
  <si>
    <t>RX2XG</t>
  </si>
  <si>
    <t>CRI LEWISHAM</t>
  </si>
  <si>
    <t>RX2CRI MAIDSTONE</t>
  </si>
  <si>
    <t>RX2XK</t>
  </si>
  <si>
    <t>CRI MAIDSTONE</t>
  </si>
  <si>
    <t>RX2CRI TONBRIDGE</t>
  </si>
  <si>
    <t>RX2XH</t>
  </si>
  <si>
    <t>CRI TONBRIDGE</t>
  </si>
  <si>
    <t>RX2CRICKET PAVILLION</t>
  </si>
  <si>
    <t>RX294</t>
  </si>
  <si>
    <t>CRICKET PAVILLION</t>
  </si>
  <si>
    <t>RX2DAISY DCS ENFIELD</t>
  </si>
  <si>
    <t>RX2XN</t>
  </si>
  <si>
    <t>DAISY DCS ENFIELD</t>
  </si>
  <si>
    <t>RX2DAISY DCS READING</t>
  </si>
  <si>
    <t>RX2XM</t>
  </si>
  <si>
    <t>DAISY DCS READING</t>
  </si>
  <si>
    <t>RX2DEPARTMENT OF PSYCHIATRY</t>
  </si>
  <si>
    <t>RX2E7</t>
  </si>
  <si>
    <t>RX2DOCTORS ON CALL BASE</t>
  </si>
  <si>
    <t>RX292</t>
  </si>
  <si>
    <t>DOCTORS ON CALL BASE</t>
  </si>
  <si>
    <t>RX2DOVE DAY HOSPITAL</t>
  </si>
  <si>
    <t>RX297</t>
  </si>
  <si>
    <t>DOVE DAY HOSPITAL</t>
  </si>
  <si>
    <t>RX2DOVE WARD</t>
  </si>
  <si>
    <t>RX298</t>
  </si>
  <si>
    <t>RX2DF</t>
  </si>
  <si>
    <t>RX2E SX. YOUNGER PERSONS SMS</t>
  </si>
  <si>
    <t>RX24Y</t>
  </si>
  <si>
    <t>E SX. YOUNGER PERSONS SMS</t>
  </si>
  <si>
    <t>RX2EASTBOURNE / OUSE VALLY SMS</t>
  </si>
  <si>
    <t>RX24X</t>
  </si>
  <si>
    <t>EASTBOURNE / OUSE VALLY SMS</t>
  </si>
  <si>
    <t>RX2EASTBOURNE DISTRICT GENERAL HOSPITAL</t>
  </si>
  <si>
    <t>RX2W7</t>
  </si>
  <si>
    <t>RX2EASTERGATE BUILDING</t>
  </si>
  <si>
    <t>RX248</t>
  </si>
  <si>
    <t>EASTERGATE BUILDING</t>
  </si>
  <si>
    <t>RX2FERNLEIGH</t>
  </si>
  <si>
    <t>RX2P7</t>
  </si>
  <si>
    <t>FERNLEIGH</t>
  </si>
  <si>
    <t>RX2FORENSIC BRIGHTON AND HOVE</t>
  </si>
  <si>
    <t>RX24R</t>
  </si>
  <si>
    <t>FORENSIC BRIGHTON AND HOVE</t>
  </si>
  <si>
    <t>RX2FORENSIC EASTBOURNE / WEALDEN</t>
  </si>
  <si>
    <t>RX24T</t>
  </si>
  <si>
    <t>FORENSIC EASTBOURNE / WEALDEN</t>
  </si>
  <si>
    <t>RX2FORENSIC HASTINGS/ROTHER</t>
  </si>
  <si>
    <t>RX24V</t>
  </si>
  <si>
    <t>FORENSIC HASTINGS/ROTHER</t>
  </si>
  <si>
    <t>RX2FORT SOUTHWICK</t>
  </si>
  <si>
    <t>RX2YX</t>
  </si>
  <si>
    <t>FORT SOUTHWICK</t>
  </si>
  <si>
    <t>RX2FOXHOLME COTTAGES (1&amp;2)</t>
  </si>
  <si>
    <t>RX251</t>
  </si>
  <si>
    <t>FOXHOLME COTTAGES (1&amp;2)</t>
  </si>
  <si>
    <t>RX2GLEBELANDS CMTHE</t>
  </si>
  <si>
    <t>RX2D7</t>
  </si>
  <si>
    <t>GLEBELANDS CMTHE</t>
  </si>
  <si>
    <t>RX2GOSPORT WAR MEMORIAL HOSPITAL</t>
  </si>
  <si>
    <t>RX2Y8</t>
  </si>
  <si>
    <t>RX2GRANGEMEAD</t>
  </si>
  <si>
    <t>RX2F6</t>
  </si>
  <si>
    <t>GRANGEMEAD</t>
  </si>
  <si>
    <t>RX2GREENACRES</t>
  </si>
  <si>
    <t>RX2A8</t>
  </si>
  <si>
    <t>GREENACRES</t>
  </si>
  <si>
    <t>RX2GROVE WARD</t>
  </si>
  <si>
    <t>RX20W</t>
  </si>
  <si>
    <t>GROVE WARD</t>
  </si>
  <si>
    <t>RX2H &amp; ROTHER SMHT (CS)</t>
  </si>
  <si>
    <t>RX2AY</t>
  </si>
  <si>
    <t>H &amp; ROTHER SMHT (CS)</t>
  </si>
  <si>
    <t>RX2H &amp; ROTHER SMHT (MA)</t>
  </si>
  <si>
    <t>RX2CC</t>
  </si>
  <si>
    <t>H &amp; ROTHER SMHT (MA)</t>
  </si>
  <si>
    <t>RX2H &amp; ROTHER SMHT (RMB)</t>
  </si>
  <si>
    <t>RX2AV</t>
  </si>
  <si>
    <t>H &amp; ROTHER SMHT (RMB)</t>
  </si>
  <si>
    <t>RX2H &amp; ROTHER SMHT (RS)</t>
  </si>
  <si>
    <t>RX2CA</t>
  </si>
  <si>
    <t>H &amp; ROTHER SMHT (RS)</t>
  </si>
  <si>
    <t>RX2H &amp; ROTHER SMHT (SA)</t>
  </si>
  <si>
    <t>RX2AW</t>
  </si>
  <si>
    <t>H &amp; ROTHER SMHT (SA)</t>
  </si>
  <si>
    <t>RX2H &amp; ROTHER SMHT (SM)</t>
  </si>
  <si>
    <t>RX2AX</t>
  </si>
  <si>
    <t>H &amp; ROTHER SMHT (SM)</t>
  </si>
  <si>
    <t>RX2H &amp; ROTHER SMHT (SV)</t>
  </si>
  <si>
    <t>RX2CD</t>
  </si>
  <si>
    <t>H &amp; ROTHER SMHT (SV)</t>
  </si>
  <si>
    <t>RX2HAILSHAM &amp; EASTBOURNE EIS</t>
  </si>
  <si>
    <t>RX25K</t>
  </si>
  <si>
    <t>HAILSHAM &amp; EASTBOURNE EIS</t>
  </si>
  <si>
    <t>RX2HASTINGS &amp; ROTHER EIS</t>
  </si>
  <si>
    <t>RX2DN</t>
  </si>
  <si>
    <t>HASTINGS &amp; ROTHER EIS</t>
  </si>
  <si>
    <t>RX2HASTINGS &amp; ROTHER OP (CS)</t>
  </si>
  <si>
    <t>RX23H</t>
  </si>
  <si>
    <t>HASTINGS &amp; ROTHER OP (CS)</t>
  </si>
  <si>
    <t>RX2HASTINGS &amp; ROTHER OP (IKM)</t>
  </si>
  <si>
    <t>RX23F</t>
  </si>
  <si>
    <t>HASTINGS &amp; ROTHER OP (IKM)</t>
  </si>
  <si>
    <t>RX2HASTINGS &amp; ROTHER SMS</t>
  </si>
  <si>
    <t>RX2AN</t>
  </si>
  <si>
    <t>HASTINGS &amp; ROTHER SMS</t>
  </si>
  <si>
    <t>RX2HASTINGS AND ROTHER LDS</t>
  </si>
  <si>
    <t>RX23D</t>
  </si>
  <si>
    <t>HASTINGS AND ROTHER LDS</t>
  </si>
  <si>
    <t>RX2HASTINGS DEMENTIA</t>
  </si>
  <si>
    <t>RX23G</t>
  </si>
  <si>
    <t>HASTINGS DEMENTIA</t>
  </si>
  <si>
    <t>RX2HAVEN WARD</t>
  </si>
  <si>
    <t>RX20F</t>
  </si>
  <si>
    <t>HAVEN WARD</t>
  </si>
  <si>
    <t>RX2HEATHFIELD WARD</t>
  </si>
  <si>
    <t>RX23Y</t>
  </si>
  <si>
    <t>HEATHFIELD WARD</t>
  </si>
  <si>
    <t>RX2HIGHMORE</t>
  </si>
  <si>
    <t>RX2E8</t>
  </si>
  <si>
    <t>HIGHMORE</t>
  </si>
  <si>
    <t>RX2HOMEFIELD PLACE</t>
  </si>
  <si>
    <t>RX2F1</t>
  </si>
  <si>
    <t>HOMEFIELD PLACE</t>
  </si>
  <si>
    <t>RX2HOMEOPATHIC HOSPITAL</t>
  </si>
  <si>
    <t>RX2YN</t>
  </si>
  <si>
    <t>HOMEOPATHIC HOSPITAL</t>
  </si>
  <si>
    <t>RX2HOMESTEAD</t>
  </si>
  <si>
    <t>RX2J7</t>
  </si>
  <si>
    <t>HOMESTEAD</t>
  </si>
  <si>
    <t>RX2HORSHAM HOSPITAL</t>
  </si>
  <si>
    <t>RX2C8</t>
  </si>
  <si>
    <t>RX2HORTICULTURE REHABILITATION UNIT</t>
  </si>
  <si>
    <t>RX2H6</t>
  </si>
  <si>
    <t>HORTICULTURE REHABILITATION UNIT</t>
  </si>
  <si>
    <t>RX2HW, L&amp;H ATS DEMENTIA (AK)</t>
  </si>
  <si>
    <t>RX24K</t>
  </si>
  <si>
    <t>HW, L&amp;H ATS DEMENTIA (AK)</t>
  </si>
  <si>
    <t>RX2HW, L&amp;H ATS DEMENTIA (NT)</t>
  </si>
  <si>
    <t>RX24N</t>
  </si>
  <si>
    <t>HW, L&amp;H ATS DEMENTIA (NT)</t>
  </si>
  <si>
    <t>RX2HW, L&amp;H ATS FUNCTIONAL (AK)</t>
  </si>
  <si>
    <t>RX24L</t>
  </si>
  <si>
    <t>HW, L&amp;H ATS FUNCTIONAL (AK)</t>
  </si>
  <si>
    <t>RX2HW, L&amp;H ATS FUNCTIONAL (MP)</t>
  </si>
  <si>
    <t>RX25A</t>
  </si>
  <si>
    <t>HW, L&amp;H ATS FUNCTIONAL (MP)</t>
  </si>
  <si>
    <t>RX2HW, L&amp;H ATS FUNCTIONAL (SA)</t>
  </si>
  <si>
    <t>RX25G</t>
  </si>
  <si>
    <t>HW, L&amp;H ATS FUNCTIONAL (SA)</t>
  </si>
  <si>
    <t>RX2HW, L&amp;H ATS FUNCTIONAL (SO)</t>
  </si>
  <si>
    <t>RX25L</t>
  </si>
  <si>
    <t>HW, L&amp;H ATS FUNCTIONAL (SO)</t>
  </si>
  <si>
    <t>RX2HW,L&amp;H ATS FUNCTIONAL(NT)</t>
  </si>
  <si>
    <t>RX2DD</t>
  </si>
  <si>
    <t>HW,L&amp;H ATS FUNCTIONAL(NT)</t>
  </si>
  <si>
    <t>RX2ICS QUEENS PARK VILLAS</t>
  </si>
  <si>
    <t>RX2X6</t>
  </si>
  <si>
    <t>RX2IRIS WARD</t>
  </si>
  <si>
    <t>RX28L</t>
  </si>
  <si>
    <t>IRIS WARD</t>
  </si>
  <si>
    <t>RX2KENT AND CANTERBURY HOSPITAL</t>
  </si>
  <si>
    <t>RX2XL</t>
  </si>
  <si>
    <t>RX2LANGLEY GREEN HOSPITAL</t>
  </si>
  <si>
    <t>RX2P0</t>
  </si>
  <si>
    <t>LANGLEY GREEN HOSPITAL</t>
  </si>
  <si>
    <t>RX2LARCHWOOD CHILDRENS UNIT</t>
  </si>
  <si>
    <t>RX267</t>
  </si>
  <si>
    <t>LARCHWOOD CHILDRENS UNIT</t>
  </si>
  <si>
    <t>RX2LEWES &amp; WEALDEN LDS</t>
  </si>
  <si>
    <t>RX24F</t>
  </si>
  <si>
    <t>LEWES &amp; WEALDEN LDS</t>
  </si>
  <si>
    <t>RX2LEWES VICTORIA HOSPITAL</t>
  </si>
  <si>
    <t>RX2K8</t>
  </si>
  <si>
    <t>LEWES VICTORIA HOSPITAL</t>
  </si>
  <si>
    <t>RX2LILAC WARD</t>
  </si>
  <si>
    <t>RX2E2</t>
  </si>
  <si>
    <t>LILAC WARD</t>
  </si>
  <si>
    <t>RX2LINWOOD</t>
  </si>
  <si>
    <t>RX269</t>
  </si>
  <si>
    <t>LINWOOD</t>
  </si>
  <si>
    <t>RX2LITTLECOTE CHILDRENS HOME</t>
  </si>
  <si>
    <t>RX2G0</t>
  </si>
  <si>
    <t>LITTLECOTE CHILDRENS HOME</t>
  </si>
  <si>
    <t>RX2MARTINS FARM</t>
  </si>
  <si>
    <t>RX220</t>
  </si>
  <si>
    <t>MARTINS FARM</t>
  </si>
  <si>
    <t>RX2MAYFIELD PLACE</t>
  </si>
  <si>
    <t>RX2J8</t>
  </si>
  <si>
    <t>MAYFIELD PLACE</t>
  </si>
  <si>
    <t>RX2MEADOWFIELD</t>
  </si>
  <si>
    <t>RX277</t>
  </si>
  <si>
    <t>MEADOWFIELD</t>
  </si>
  <si>
    <t>RX2MENTAL HEALTH BLOCK, HORSHAM HOSPITAL</t>
  </si>
  <si>
    <t>RX242</t>
  </si>
  <si>
    <t>MENTAL HEALTH BLOCK, HORSHAM HOSPITAL</t>
  </si>
  <si>
    <t>RX2MERIDIAN WARD</t>
  </si>
  <si>
    <t>RX20H</t>
  </si>
  <si>
    <t>MERIDIAN WARD</t>
  </si>
  <si>
    <t>RX2MID SUSSEX - LWWDT</t>
  </si>
  <si>
    <t>RX27K</t>
  </si>
  <si>
    <t>MID SUSSEX - LWWDT</t>
  </si>
  <si>
    <t>RX2MID SUSSEX ATC (PJ)</t>
  </si>
  <si>
    <t>RX27P</t>
  </si>
  <si>
    <t>MID SUSSEX ATC (PJ)</t>
  </si>
  <si>
    <t>RX2MID SUSSEX ATC (SE)</t>
  </si>
  <si>
    <t>RX27N</t>
  </si>
  <si>
    <t>MID SUSSEX ATC (SE)</t>
  </si>
  <si>
    <t>RX2MIDHURST COMMUNITY HOSPITAL</t>
  </si>
  <si>
    <t>RX254</t>
  </si>
  <si>
    <t>RX2MILL VIEW HOSPITAL</t>
  </si>
  <si>
    <t>RX213</t>
  </si>
  <si>
    <t>RX2MILTON GRANGE</t>
  </si>
  <si>
    <t>RX2G1</t>
  </si>
  <si>
    <t>MILTON GRANGE</t>
  </si>
  <si>
    <t>RX2MINSTRELS GALLERY</t>
  </si>
  <si>
    <t>RX2A4</t>
  </si>
  <si>
    <t>MINSTRELS GALLERY</t>
  </si>
  <si>
    <t>RX2MOAT CROFT</t>
  </si>
  <si>
    <t>RX2G4</t>
  </si>
  <si>
    <t>MOAT CROFT</t>
  </si>
  <si>
    <t>RX2MORTUARY</t>
  </si>
  <si>
    <t>RX2C3</t>
  </si>
  <si>
    <t>MORTUARY</t>
  </si>
  <si>
    <t>RX2MOUNT DENYS</t>
  </si>
  <si>
    <t>RX2N0</t>
  </si>
  <si>
    <t>MOUNT DENYS</t>
  </si>
  <si>
    <t>RX2NEVILL HOSPITAL</t>
  </si>
  <si>
    <t>RX214</t>
  </si>
  <si>
    <t>RX2NEWHAVEN HILLRISE DAY HOSPITAL</t>
  </si>
  <si>
    <t>RX2J9</t>
  </si>
  <si>
    <t>NEWHAVEN HILLRISE DAY HOSPITAL</t>
  </si>
  <si>
    <t>RX2NORTH WEST SUSSEX AOT</t>
  </si>
  <si>
    <t>RX28P</t>
  </si>
  <si>
    <t>NORTH WEST SUSSEX AOT</t>
  </si>
  <si>
    <t>RX2NORTH WEST SUSSEX MAS</t>
  </si>
  <si>
    <t>RX2CQ</t>
  </si>
  <si>
    <t>NORTH WEST SUSSEX MAS</t>
  </si>
  <si>
    <t>RX2NORTH WESTERN LWWDT</t>
  </si>
  <si>
    <t>RX28M</t>
  </si>
  <si>
    <t>NORTH WESTERN LWWDT</t>
  </si>
  <si>
    <t>RX2NORTHDOWN</t>
  </si>
  <si>
    <t>RX223</t>
  </si>
  <si>
    <t>NORTHDOWN</t>
  </si>
  <si>
    <t>RX2NWS.CRS &amp; HTT</t>
  </si>
  <si>
    <t>RX28X</t>
  </si>
  <si>
    <t>NWS.CRS &amp; HTT</t>
  </si>
  <si>
    <t>RX2OAK PARK</t>
  </si>
  <si>
    <t>RX2Y7</t>
  </si>
  <si>
    <t>OAK PARK</t>
  </si>
  <si>
    <t>RX2OAKLANDS WARD</t>
  </si>
  <si>
    <t>RX26N</t>
  </si>
  <si>
    <t>OAKLANDS WARD</t>
  </si>
  <si>
    <t>RX2OLD MILL SQUARE</t>
  </si>
  <si>
    <t>RX2C1</t>
  </si>
  <si>
    <t>OLD MILL SQUARE</t>
  </si>
  <si>
    <t>RX2OLD STEINE (YMCA)</t>
  </si>
  <si>
    <t>RX2T1</t>
  </si>
  <si>
    <t>OLD STEINE (YMCA)</t>
  </si>
  <si>
    <t>RX2ORCHARD WARD</t>
  </si>
  <si>
    <t>RX20X</t>
  </si>
  <si>
    <t>ORCHARD WARD</t>
  </si>
  <si>
    <t>RX2PACK-IT (UNIT 17)</t>
  </si>
  <si>
    <t>RX291</t>
  </si>
  <si>
    <t>PACK-IT (UNIT 17)</t>
  </si>
  <si>
    <t>RX2PAVILLION WARD</t>
  </si>
  <si>
    <t>RX20K</t>
  </si>
  <si>
    <t>PAVILLION WARD</t>
  </si>
  <si>
    <t>RX2PRESTON HALL HOSPITAL</t>
  </si>
  <si>
    <t>RX2YC</t>
  </si>
  <si>
    <t>RX2PRESTON SKREENS</t>
  </si>
  <si>
    <t>RX2YA</t>
  </si>
  <si>
    <t>PRESTON SKREENS</t>
  </si>
  <si>
    <t>RX2PRIMROSE COTTAGES (1&amp;2)</t>
  </si>
  <si>
    <t>RX241</t>
  </si>
  <si>
    <t>PRIMROSE COTTAGES (1&amp;2)</t>
  </si>
  <si>
    <t>RX2PRINCESS ROYAL HOSPITAL</t>
  </si>
  <si>
    <t>RX233</t>
  </si>
  <si>
    <t>RX2PRINTING REHABILITATION UNIT</t>
  </si>
  <si>
    <t>RX2H5</t>
  </si>
  <si>
    <t>PRINTING REHABILITATION UNIT</t>
  </si>
  <si>
    <t>RX2PROMENADE WARD</t>
  </si>
  <si>
    <t>RX20G</t>
  </si>
  <si>
    <t>PROMENADE WARD</t>
  </si>
  <si>
    <t>RX2QUEEN VICTORIA HOSPITAL</t>
  </si>
  <si>
    <t>RX2Q3</t>
  </si>
  <si>
    <t>RX2REGENCY WARD</t>
  </si>
  <si>
    <t>RX20L</t>
  </si>
  <si>
    <t>REGENCY WARD</t>
  </si>
  <si>
    <t>RX2REHABILITATION BRIGHTON</t>
  </si>
  <si>
    <t>RX22L</t>
  </si>
  <si>
    <t>REHABILITATION BRIGHTON</t>
  </si>
  <si>
    <t>RX2ROBOROUGH DAY HOSPITAL</t>
  </si>
  <si>
    <t>RX2H3</t>
  </si>
  <si>
    <t>ROBOROUGH DAY HOSPITAL</t>
  </si>
  <si>
    <t>RX2ROSE WARD</t>
  </si>
  <si>
    <t>RX2E1</t>
  </si>
  <si>
    <t>ROSE WARD</t>
  </si>
  <si>
    <t>RX2ROSEMARY PARK</t>
  </si>
  <si>
    <t>RX2Q5</t>
  </si>
  <si>
    <t>ROSEMARY PARK</t>
  </si>
  <si>
    <t>RX2ROTHERFIELD MEWS (1&amp;2)</t>
  </si>
  <si>
    <t>RX259</t>
  </si>
  <si>
    <t>ROTHERFIELD MEWS (1&amp;2)</t>
  </si>
  <si>
    <t>RX2ROYAL SUSSEX COUNTY HOSPITAL</t>
  </si>
  <si>
    <t>RX2N2</t>
  </si>
  <si>
    <t>ROYAL SUSSEX COUNTY HOSPITAL</t>
  </si>
  <si>
    <t>RX2RYE MEMORIAL HOSPITAL</t>
  </si>
  <si>
    <t>RX2C0</t>
  </si>
  <si>
    <t>RYE MEMORIAL HOSPITAL</t>
  </si>
  <si>
    <t>RX2T8</t>
  </si>
  <si>
    <t>RX2SEAFORD DAY HOSPITAL</t>
  </si>
  <si>
    <t>RX2F2</t>
  </si>
  <si>
    <t>SEAFORD DAY HOSPITAL</t>
  </si>
  <si>
    <t>RX2SEASIDE CHILDRENS HOME</t>
  </si>
  <si>
    <t>RX2H0</t>
  </si>
  <si>
    <t>SEASIDE CHILDRENS HOME</t>
  </si>
  <si>
    <t>RX2SMS E'BOURNE - BUXTED</t>
  </si>
  <si>
    <t>RX2AM</t>
  </si>
  <si>
    <t>SMS E'BOURNE - BUXTED</t>
  </si>
  <si>
    <t>RX2SMS E'BOURNE - CHAPEL ST</t>
  </si>
  <si>
    <t>RX2AL</t>
  </si>
  <si>
    <t>SMS E'BOURNE - CHAPEL ST</t>
  </si>
  <si>
    <t>RX2SMS E'BOURNE - GREEN ST</t>
  </si>
  <si>
    <t>RX2AH</t>
  </si>
  <si>
    <t>SMS E'BOURNE - GREEN ST</t>
  </si>
  <si>
    <t>RX2SMS E'BOURNE - SEASIDE</t>
  </si>
  <si>
    <t>RX2AJ</t>
  </si>
  <si>
    <t>SMS E'BOURNE - SEASIDE</t>
  </si>
  <si>
    <t>RX2SMS E'BOURNE - ST ANDREWS</t>
  </si>
  <si>
    <t>RX2AK</t>
  </si>
  <si>
    <t>SMS E'BOURNE - ST ANDREWS</t>
  </si>
  <si>
    <t>RX2SMS HASTINGS - CARISBROOKE</t>
  </si>
  <si>
    <t>RX2AC</t>
  </si>
  <si>
    <t>SMS HASTINGS - CARISBROOKE</t>
  </si>
  <si>
    <t>RX2SMS HASTINGS - COLLINGTON</t>
  </si>
  <si>
    <t>RX2AD</t>
  </si>
  <si>
    <t>SMS HASTINGS - COLLINGTON</t>
  </si>
  <si>
    <t>RX2SMS HASTINGS - CORNWALLIS</t>
  </si>
  <si>
    <t>RX2AA</t>
  </si>
  <si>
    <t>SMS HASTINGS - CORNWALLIS</t>
  </si>
  <si>
    <t>RX2SMS HASTINGS - HOLLINGTON</t>
  </si>
  <si>
    <t>RX2AT</t>
  </si>
  <si>
    <t>SMS HASTINGS - HOLLINGTON</t>
  </si>
  <si>
    <t>RX2SMS HASTINGS - SIDLEY</t>
  </si>
  <si>
    <t>RX2AE</t>
  </si>
  <si>
    <t>SMS HASTINGS - SIDLEY</t>
  </si>
  <si>
    <t>RX2SMS HASTINGS - SILVER</t>
  </si>
  <si>
    <t>RX2AR</t>
  </si>
  <si>
    <t>SMS HASTINGS - SILVER</t>
  </si>
  <si>
    <t>RX2SOUTHDOWN</t>
  </si>
  <si>
    <t>RX275</t>
  </si>
  <si>
    <t>SOUTHDOWN</t>
  </si>
  <si>
    <t>RX2SOUTHLANDS HOSPITAL</t>
  </si>
  <si>
    <t>RX226</t>
  </si>
  <si>
    <t>RX2SPRINGVALE CMHC (EAST GRINSTEAD)</t>
  </si>
  <si>
    <t>RX270</t>
  </si>
  <si>
    <t>SPRINGVALE CMHC (EAST GRINSTEAD)</t>
  </si>
  <si>
    <t>RX2ST PETERS PLACE</t>
  </si>
  <si>
    <t>RX2M7</t>
  </si>
  <si>
    <t>ST PETERS PLACE</t>
  </si>
  <si>
    <t>RX2ST RICHARDS HOSPITAL</t>
  </si>
  <si>
    <t>RX2YR</t>
  </si>
  <si>
    <t>RX2STOWFORD</t>
  </si>
  <si>
    <t>RX209</t>
  </si>
  <si>
    <t>STOWFORD</t>
  </si>
  <si>
    <t>RX2STURTON PLACE</t>
  </si>
  <si>
    <t>RX2G8</t>
  </si>
  <si>
    <t>STURTON PLACE</t>
  </si>
  <si>
    <t>RX2SUMMERFOLD CMHC (BURGESS HILL)</t>
  </si>
  <si>
    <t>RX271</t>
  </si>
  <si>
    <t>SUMMERFOLD CMHC (BURGESS HILL)</t>
  </si>
  <si>
    <t>RX2SUSSEX BEACON</t>
  </si>
  <si>
    <t>RX2Q8</t>
  </si>
  <si>
    <t>SUSSEX BEACON</t>
  </si>
  <si>
    <t>RX2SUSSEX CARE</t>
  </si>
  <si>
    <t>RX2Q9</t>
  </si>
  <si>
    <t>SUSSEX CARE</t>
  </si>
  <si>
    <t>RX2TAKE TWO</t>
  </si>
  <si>
    <t>RX217</t>
  </si>
  <si>
    <t>TAKE TWO</t>
  </si>
  <si>
    <t>RX2TEASEL CHILDRENS HOME</t>
  </si>
  <si>
    <t>RX2J0</t>
  </si>
  <si>
    <t>TEASEL CHILDRENS HOME</t>
  </si>
  <si>
    <t>RX2THE BOURNE</t>
  </si>
  <si>
    <t>RX2H4</t>
  </si>
  <si>
    <t>THE BOURNE</t>
  </si>
  <si>
    <t>RX2THE BRIDGE</t>
  </si>
  <si>
    <t>RX2Y5</t>
  </si>
  <si>
    <t>RX2THE CEDARS</t>
  </si>
  <si>
    <t>RX2H9</t>
  </si>
  <si>
    <t>RX2THE CHAPEL (HELLINGLY SITE)</t>
  </si>
  <si>
    <t>RX2K4</t>
  </si>
  <si>
    <t>THE CHAPEL (HELLINGLY SITE)</t>
  </si>
  <si>
    <t>RX2THE COTTAGE - HORSHAM HOSPITAL</t>
  </si>
  <si>
    <t>RX278</t>
  </si>
  <si>
    <t>THE COTTAGE - HORSHAM HOSPITAL</t>
  </si>
  <si>
    <t>RX2THE CRECHE</t>
  </si>
  <si>
    <t>RX2K5</t>
  </si>
  <si>
    <t>THE CRECHE</t>
  </si>
  <si>
    <t>RX2THE CYGNETS NURSERY</t>
  </si>
  <si>
    <t>RX2C4</t>
  </si>
  <si>
    <t>THE CYGNETS NURSERY</t>
  </si>
  <si>
    <t>RX2THE FIELDINGS</t>
  </si>
  <si>
    <t>RX2R1</t>
  </si>
  <si>
    <t>THE FIELDINGS</t>
  </si>
  <si>
    <t>RX2THE FIRS</t>
  </si>
  <si>
    <t>RX2L5</t>
  </si>
  <si>
    <t>RX2THE GRANGE</t>
  </si>
  <si>
    <t>RX2R2</t>
  </si>
  <si>
    <t>RX2THE HAROLD KIDD UNIT</t>
  </si>
  <si>
    <t>RX240</t>
  </si>
  <si>
    <t>THE HAROLD KIDD UNIT</t>
  </si>
  <si>
    <t>RX2THE LARCHES</t>
  </si>
  <si>
    <t>RX274</t>
  </si>
  <si>
    <t>THE LARCHES</t>
  </si>
  <si>
    <t>RX2THE MERTON</t>
  </si>
  <si>
    <t>RX2E3</t>
  </si>
  <si>
    <t>THE MERTON</t>
  </si>
  <si>
    <t>RX2THE PEARSON UNIT, MIDHURST COMMUNITY HOSPITAL</t>
  </si>
  <si>
    <t>RX253</t>
  </si>
  <si>
    <t>THE PEARSON UNIT, MIDHURST COMMUNITY HOSPITAL</t>
  </si>
  <si>
    <t>RX2THE RICHARD HOTHAM UNIT</t>
  </si>
  <si>
    <t>RX252</t>
  </si>
  <si>
    <t>THE RICHARD HOTHAM UNIT</t>
  </si>
  <si>
    <t>RX2THE SALTINGS</t>
  </si>
  <si>
    <t>RX2A6</t>
  </si>
  <si>
    <t>THE SALTINGS</t>
  </si>
  <si>
    <t>RX2THE SANCTUARY</t>
  </si>
  <si>
    <t>RX2D0</t>
  </si>
  <si>
    <t>THE SANCTUARY</t>
  </si>
  <si>
    <t>RX2THE SCOTT UNIT &amp; PAEDIATRIC DEVELOPMENT UNIT</t>
  </si>
  <si>
    <t>RX2E5</t>
  </si>
  <si>
    <t>THE SCOTT UNIT &amp; PAEDIATRIC DEVELOPMENT UNIT</t>
  </si>
  <si>
    <t>RX2THE SUMMIT</t>
  </si>
  <si>
    <t>RX286</t>
  </si>
  <si>
    <t>THE SUMMIT</t>
  </si>
  <si>
    <t>RX2THE WEALD DAY HOSPITAL</t>
  </si>
  <si>
    <t>RX244</t>
  </si>
  <si>
    <t>THE WEALD DAY HOSPITAL</t>
  </si>
  <si>
    <t>RX2TRIAGE BRIGHTON</t>
  </si>
  <si>
    <t>RX22N</t>
  </si>
  <si>
    <t>TRIAGE BRIGHTON</t>
  </si>
  <si>
    <t>RX2UNIT 5 CIGNETS</t>
  </si>
  <si>
    <t>RX2W0</t>
  </si>
  <si>
    <t>UNIT 5 CIGNETS</t>
  </si>
  <si>
    <t>RX2VANTAGE POINT</t>
  </si>
  <si>
    <t>RX2T6</t>
  </si>
  <si>
    <t>VANTAGE POINT</t>
  </si>
  <si>
    <t>RX2VILLA WARD &amp; DOWNSVIEW</t>
  </si>
  <si>
    <t>RX234</t>
  </si>
  <si>
    <t>VILLA WARD &amp; DOWNSVIEW</t>
  </si>
  <si>
    <t>RX2W. SUSSEX MAS SOUTH (GB)</t>
  </si>
  <si>
    <t>RX2DG</t>
  </si>
  <si>
    <t>W. SUSSEX MAS SOUTH (GB)</t>
  </si>
  <si>
    <t>RX2W. SX. YOUNG PERSONS SMT</t>
  </si>
  <si>
    <t>RX29P</t>
  </si>
  <si>
    <t>W. SX. YOUNG PERSONS SMT</t>
  </si>
  <si>
    <t>RX2WARNINGLID DAY HOSPITAL</t>
  </si>
  <si>
    <t>RX249</t>
  </si>
  <si>
    <t>WARNINGLID DAY HOSPITAL</t>
  </si>
  <si>
    <t>RX2WEST B&amp;H DEMENTIA ATS</t>
  </si>
  <si>
    <t>RX21P</t>
  </si>
  <si>
    <t>WEST B&amp;H DEMENTIA ATS</t>
  </si>
  <si>
    <t>RX2WEST SUSSEX DCS WEST</t>
  </si>
  <si>
    <t>RX2DE</t>
  </si>
  <si>
    <t>WEST SUSSEX DCS WEST</t>
  </si>
  <si>
    <t>RX2WEST SUSSEX EIS NORTH</t>
  </si>
  <si>
    <t>RX27T</t>
  </si>
  <si>
    <t>WEST SUSSEX EIS NORTH</t>
  </si>
  <si>
    <t>RX2WEST SUSSEX EIS WEST</t>
  </si>
  <si>
    <t>RX26C</t>
  </si>
  <si>
    <t>WEST SUSSEX EIS WEST</t>
  </si>
  <si>
    <t>RX2WEST SUSSEX MAS SOUTH</t>
  </si>
  <si>
    <t>RX2CT</t>
  </si>
  <si>
    <t>WEST SUSSEX MAS SOUTH</t>
  </si>
  <si>
    <t>RX2WEST SUSSEX MAS WEST</t>
  </si>
  <si>
    <t>RX2CV</t>
  </si>
  <si>
    <t>WEST SUSSEX MAS WEST</t>
  </si>
  <si>
    <t>RX2WESTERN SUSSEX ATS (AC)</t>
  </si>
  <si>
    <t>RX2DH</t>
  </si>
  <si>
    <t>WESTERN SUSSEX ATS (AC)</t>
  </si>
  <si>
    <t>RX2WESTERN SUSSEX ATS (AW)</t>
  </si>
  <si>
    <t>RX26Q</t>
  </si>
  <si>
    <t>WESTERN SUSSEX ATS (AW)</t>
  </si>
  <si>
    <t>RX2WESTERN SUSSEX ATS (BQ)</t>
  </si>
  <si>
    <t>RX26W</t>
  </si>
  <si>
    <t>WESTERN SUSSEX ATS (BQ)</t>
  </si>
  <si>
    <t>RX2WESTERN SUSSEX ATS (GK)</t>
  </si>
  <si>
    <t>RX2DK</t>
  </si>
  <si>
    <t>WESTERN SUSSEX ATS (GK)</t>
  </si>
  <si>
    <t>RX2WESTERN SUSSEX ATS (JS)</t>
  </si>
  <si>
    <t>RX26X</t>
  </si>
  <si>
    <t>WESTERN SUSSEX ATS (JS)</t>
  </si>
  <si>
    <t>RX2WESTERN SUSSEX ATS (MB)</t>
  </si>
  <si>
    <t>RX26R</t>
  </si>
  <si>
    <t>WESTERN SUSSEX ATS (MB)</t>
  </si>
  <si>
    <t>RX2WESTERN SUSSEX ATS (SA)</t>
  </si>
  <si>
    <t>RX26T</t>
  </si>
  <si>
    <t>WESTERN SUSSEX ATS (SA)</t>
  </si>
  <si>
    <t>RX2WESTERN SUSSEX LWWD (AC)</t>
  </si>
  <si>
    <t>RX26J</t>
  </si>
  <si>
    <t>WESTERN SUSSEX LWWD (AC)</t>
  </si>
  <si>
    <t>RX2WESTERN SUSSEX LWWD (TC)</t>
  </si>
  <si>
    <t>RX26M</t>
  </si>
  <si>
    <t>WESTERN SUSSEX LWWD (TC)</t>
  </si>
  <si>
    <t>RX2WOODLANDS</t>
  </si>
  <si>
    <t>RX2L6</t>
  </si>
  <si>
    <t>RX2WOODLANDS WARD</t>
  </si>
  <si>
    <t>RX23M</t>
  </si>
  <si>
    <t>WOODLANDS WARD</t>
  </si>
  <si>
    <t>RX2WOODSIDE</t>
  </si>
  <si>
    <t>RX2H8</t>
  </si>
  <si>
    <t>RX2WOODSIDE ANNEXE</t>
  </si>
  <si>
    <t>RX2K7</t>
  </si>
  <si>
    <t>WOODSIDE ANNEXE</t>
  </si>
  <si>
    <t>RX2WORTHING HOSPITAL</t>
  </si>
  <si>
    <t>RX2N1</t>
  </si>
  <si>
    <t>RX2YASMIN BYSIDE COMFORT</t>
  </si>
  <si>
    <t>RX2R8</t>
  </si>
  <si>
    <t>YASMIN BYSIDE COMFORT</t>
  </si>
  <si>
    <t>RX2ZACHARY MERTON HOSPITAL</t>
  </si>
  <si>
    <t>RX2R9</t>
  </si>
  <si>
    <t>RX3ABDALE HOUSE - COMMUNITY UNIT</t>
  </si>
  <si>
    <t>RX3XK</t>
  </si>
  <si>
    <t>ABDALE HOUSE - COMMUNITY UNIT</t>
  </si>
  <si>
    <t>RX3</t>
  </si>
  <si>
    <t>RX3ADT NORTH</t>
  </si>
  <si>
    <t>RX368</t>
  </si>
  <si>
    <t>ADT NORTH</t>
  </si>
  <si>
    <t>RX3AFFECTIVE - FOXRUSH</t>
  </si>
  <si>
    <t>RX3TL</t>
  </si>
  <si>
    <t>AFFECTIVE - FOXRUSH</t>
  </si>
  <si>
    <t>RX3ASTBURY</t>
  </si>
  <si>
    <t>RX3PL</t>
  </si>
  <si>
    <t>ASTBURY</t>
  </si>
  <si>
    <t>RX3AUCKLAND PARK HOSPITAL</t>
  </si>
  <si>
    <t>RX3AT</t>
  </si>
  <si>
    <t>AUCKLAND PARK HOSPITAL</t>
  </si>
  <si>
    <t>RX3AYSGARTH</t>
  </si>
  <si>
    <t>RX3FC</t>
  </si>
  <si>
    <t>AYSGARTH</t>
  </si>
  <si>
    <t>RX3BANKFIELDS COURT ADMIN UNIT</t>
  </si>
  <si>
    <t>RX3NT</t>
  </si>
  <si>
    <t>BANKFIELDS COURT ADMIN UNIT</t>
  </si>
  <si>
    <t>RX3BANKFIELDS COURT THE LODGE</t>
  </si>
  <si>
    <t>RX3FN</t>
  </si>
  <si>
    <t>BANKFIELDS COURT THE LODGE</t>
  </si>
  <si>
    <t>RX3BANKFIELDS COURT UNIT 2</t>
  </si>
  <si>
    <t>RX3NP</t>
  </si>
  <si>
    <t>BANKFIELDS COURT UNIT 2</t>
  </si>
  <si>
    <t>RX3BANKFIELDS COURT UNIT 3</t>
  </si>
  <si>
    <t>RX3NQ</t>
  </si>
  <si>
    <t>BANKFIELDS COURT UNIT 3</t>
  </si>
  <si>
    <t>RX3C &amp; YPS 1</t>
  </si>
  <si>
    <t>RX350</t>
  </si>
  <si>
    <t>C &amp; YPS 1</t>
  </si>
  <si>
    <t>RX3C &amp; YPS 2</t>
  </si>
  <si>
    <t>RX354</t>
  </si>
  <si>
    <t>C &amp; YPS 2</t>
  </si>
  <si>
    <t>RX3C &amp; YPS CLS</t>
  </si>
  <si>
    <t>RX358</t>
  </si>
  <si>
    <t>C &amp; YPS CLS</t>
  </si>
  <si>
    <t>RX3CAMPHILL VILLAGE TRUST</t>
  </si>
  <si>
    <t>RX30N</t>
  </si>
  <si>
    <t>CAMPHILL VILLAGE TRUST</t>
  </si>
  <si>
    <t>RX3CENTENARY SUITE</t>
  </si>
  <si>
    <t>RX30C</t>
  </si>
  <si>
    <t>CENTENARY SUITE</t>
  </si>
  <si>
    <t>RX3CHILDRENS &amp; YOUNG PEOPLES(2)</t>
  </si>
  <si>
    <t>RX31A</t>
  </si>
  <si>
    <t>CHILDRENS &amp; YOUNG PEOPLES(2)</t>
  </si>
  <si>
    <t>RX3CHILDRENS &amp; YOUNG PEOPLES(3)</t>
  </si>
  <si>
    <t>RX31C</t>
  </si>
  <si>
    <t>CHILDRENS &amp; YOUNG PEOPLES(3)</t>
  </si>
  <si>
    <t>RX3COATHAM MEMORIAL HALL</t>
  </si>
  <si>
    <t>RX30H</t>
  </si>
  <si>
    <t>COATHAM MEMORIAL HALL</t>
  </si>
  <si>
    <t>RX3CROSS LANE HOSPITAL AYCKBOURN</t>
  </si>
  <si>
    <t>RX3EY</t>
  </si>
  <si>
    <t>CROSS LANE HOSPITAL AYCKBOURN</t>
  </si>
  <si>
    <t>RX3CROSS LANE HOSPITAL ROWAN LEA</t>
  </si>
  <si>
    <t>RX3MV</t>
  </si>
  <si>
    <t>CROSS LANE HOSPITAL ROWAN LEA</t>
  </si>
  <si>
    <t>RX3CYPS - NORTH YORKSHIRE 1</t>
  </si>
  <si>
    <t>RX3TD</t>
  </si>
  <si>
    <t>CYPS - NORTH YORKSHIRE 1</t>
  </si>
  <si>
    <t>RX3CYPS - NORTH YORKSHIRE 2</t>
  </si>
  <si>
    <t>RX3TE</t>
  </si>
  <si>
    <t>CYPS - NORTH YORKSHIRE 2</t>
  </si>
  <si>
    <t>RX3DARLINGTON MEMORIAL ROWAN BUILDING</t>
  </si>
  <si>
    <t>RX3EA</t>
  </si>
  <si>
    <t>DARLINGTON MEMORIAL ROWAN BUILDING</t>
  </si>
  <si>
    <t>RX3EARLSTON HOUSE</t>
  </si>
  <si>
    <t>RX3AE</t>
  </si>
  <si>
    <t>EARLSTON HOUSE</t>
  </si>
  <si>
    <t>RX3EAST CLEVELAND HOSPITAL</t>
  </si>
  <si>
    <t>RX3LR</t>
  </si>
  <si>
    <t>RX3EATING DISORDERS OP</t>
  </si>
  <si>
    <t>RX3WM</t>
  </si>
  <si>
    <t>EATING DISORDERS OP</t>
  </si>
  <si>
    <t>RX3EDEN HILL</t>
  </si>
  <si>
    <t>RX3LY</t>
  </si>
  <si>
    <t>EDEN HILL</t>
  </si>
  <si>
    <t>RX3EIP (NP)</t>
  </si>
  <si>
    <t>RX371</t>
  </si>
  <si>
    <t>EIP (NP)</t>
  </si>
  <si>
    <t>RX3ESTON &amp; EAST CLEVELAND OLD AGE PSYCH</t>
  </si>
  <si>
    <t>RX3RE</t>
  </si>
  <si>
    <t>ESTON &amp; EAST CLEVELAND OLD AGE PSYCH</t>
  </si>
  <si>
    <t>RX3FORENSIC LD</t>
  </si>
  <si>
    <t>RX3TF</t>
  </si>
  <si>
    <t>FORENSIC LD</t>
  </si>
  <si>
    <t>RX3FOXRUSH AFFECTIVE DISORDER</t>
  </si>
  <si>
    <t>RX3FQ</t>
  </si>
  <si>
    <t>FOXRUSH AFFECTIVE DISORDER</t>
  </si>
  <si>
    <t>RX3JA</t>
  </si>
  <si>
    <t>RX3GEORGE HARDWICK FOUNDATION</t>
  </si>
  <si>
    <t>RX30D</t>
  </si>
  <si>
    <t>GEORGE HARDWICK FOUNDATION</t>
  </si>
  <si>
    <t>RX3GOODALL (NP)</t>
  </si>
  <si>
    <t>RX3A1</t>
  </si>
  <si>
    <t>GOODALL (NP)</t>
  </si>
  <si>
    <t>RX3GROUND FLOOR</t>
  </si>
  <si>
    <t>RX3MQ</t>
  </si>
  <si>
    <t>GROUND FLOOR</t>
  </si>
  <si>
    <t>RX3GUISBOROUGH GENERAL HOSPITAL</t>
  </si>
  <si>
    <t>RX3LQ</t>
  </si>
  <si>
    <t>RX3H/POOL LD CHILDRENS SERV</t>
  </si>
  <si>
    <t>RX3RC</t>
  </si>
  <si>
    <t>H/POOL LD CHILDRENS SERV</t>
  </si>
  <si>
    <t>RX3HARROGATE IHTT</t>
  </si>
  <si>
    <t>RX3TJ</t>
  </si>
  <si>
    <t>HARROGATE IHTT</t>
  </si>
  <si>
    <t>RX3HARTLEPOOL CARERS ASSOCIATION</t>
  </si>
  <si>
    <t>RX31H</t>
  </si>
  <si>
    <t>HARTLEPOOL CARERS ASSOCIATION</t>
  </si>
  <si>
    <t>RX3KILTON VIEW</t>
  </si>
  <si>
    <t>RX3FV</t>
  </si>
  <si>
    <t>KILTON VIEW</t>
  </si>
  <si>
    <t>RX3LANCHESTER ROAD HOSPITAL</t>
  </si>
  <si>
    <t>RX3CL</t>
  </si>
  <si>
    <t>LANCHESTER ROAD HOSPITAL</t>
  </si>
  <si>
    <t>RX3LD - NORTH</t>
  </si>
  <si>
    <t>RX381</t>
  </si>
  <si>
    <t>LD - NORTH</t>
  </si>
  <si>
    <t>RX3LD - SOUTH</t>
  </si>
  <si>
    <t>RX382</t>
  </si>
  <si>
    <t>LD - SOUTH</t>
  </si>
  <si>
    <t>RX3LD NORTH (1)</t>
  </si>
  <si>
    <t>RX388</t>
  </si>
  <si>
    <t>LD NORTH (1)</t>
  </si>
  <si>
    <t>RX3LD NORTH (2)</t>
  </si>
  <si>
    <t>RX389</t>
  </si>
  <si>
    <t>LD NORTH (2)</t>
  </si>
  <si>
    <t>RX3LD NORTH (3)</t>
  </si>
  <si>
    <t>RX390</t>
  </si>
  <si>
    <t>LD NORTH (3)</t>
  </si>
  <si>
    <t>RX3LD SOUTH 2</t>
  </si>
  <si>
    <t>RX361</t>
  </si>
  <si>
    <t>LD SOUTH 2</t>
  </si>
  <si>
    <t>RX3LUNEDALE</t>
  </si>
  <si>
    <t>RX3VY</t>
  </si>
  <si>
    <t>LUNEDALE</t>
  </si>
  <si>
    <t>RX3LUSTRUM VALE</t>
  </si>
  <si>
    <t>RX3NJ</t>
  </si>
  <si>
    <t>LUSTRUM VALE</t>
  </si>
  <si>
    <t>BRISTOL ADULT SDAS</t>
  </si>
  <si>
    <t>RVNBRISTOL OLDER ADULT</t>
  </si>
  <si>
    <t>RVNP6</t>
  </si>
  <si>
    <t>BRISTOL OLDER ADULT</t>
  </si>
  <si>
    <t>RVNBRISTOL ROYAL INFIRMARY</t>
  </si>
  <si>
    <t>RVN3A</t>
  </si>
  <si>
    <t>RVNBRISTOL SDAS</t>
  </si>
  <si>
    <t>RVNP8</t>
  </si>
  <si>
    <t>BRISTOL SDAS</t>
  </si>
  <si>
    <t>RVNBRISTOL UNIVERSITY</t>
  </si>
  <si>
    <t>RVN3X</t>
  </si>
  <si>
    <t>BRISTOL UNIVERSITY</t>
  </si>
  <si>
    <t>RVNBROOKLAND HALL</t>
  </si>
  <si>
    <t>RVN3H</t>
  </si>
  <si>
    <t>BROOKLAND HALL</t>
  </si>
  <si>
    <t xml:space="preserve">RVNCALLINGTON ROAD </t>
  </si>
  <si>
    <t>RVNEQ</t>
  </si>
  <si>
    <t xml:space="preserve">CALLINGTON ROAD </t>
  </si>
  <si>
    <t>RVNCENTRAL WILTS AOWA</t>
  </si>
  <si>
    <t>RVNX3</t>
  </si>
  <si>
    <t>CENTRAL WILTS AOWA</t>
  </si>
  <si>
    <t>RVNCITY HALL</t>
  </si>
  <si>
    <t>RVNHE</t>
  </si>
  <si>
    <t>CITY HALL</t>
  </si>
  <si>
    <t>RVNCOLSTON FORT</t>
  </si>
  <si>
    <t>RVN3L</t>
  </si>
  <si>
    <t>COLSTON FORT</t>
  </si>
  <si>
    <t>RVNCORUM TWO</t>
  </si>
  <si>
    <t>RVN5N</t>
  </si>
  <si>
    <t>CORUM TWO</t>
  </si>
  <si>
    <t>RVNEMERGENCY 001</t>
  </si>
  <si>
    <t>RVN01</t>
  </si>
  <si>
    <t>EMERGENCY 001</t>
  </si>
  <si>
    <t xml:space="preserve">RVNFOUNTAIN WAY, SALISBURY </t>
  </si>
  <si>
    <t>RVN9A</t>
  </si>
  <si>
    <t xml:space="preserve">FOUNTAIN WAY, SALISBURY </t>
  </si>
  <si>
    <t>RVNFROMESIDE</t>
  </si>
  <si>
    <t>RVNP5</t>
  </si>
  <si>
    <t>FROMESIDE</t>
  </si>
  <si>
    <t>RVNGREAT WESTERN HOSPITAL AWP</t>
  </si>
  <si>
    <t>RVNCL</t>
  </si>
  <si>
    <t>GREAT WESTERN HOSPITAL AWP</t>
  </si>
  <si>
    <t xml:space="preserve">RVNGREEN LAND HOSPITAL, DEVIZES </t>
  </si>
  <si>
    <t>RVN6A</t>
  </si>
  <si>
    <t xml:space="preserve">GREEN LAND HOSPITAL, DEVIZES </t>
  </si>
  <si>
    <t xml:space="preserve">RVNHILLVIEW LODGE </t>
  </si>
  <si>
    <t>RVN2A</t>
  </si>
  <si>
    <t xml:space="preserve">HILLVIEW LODGE </t>
  </si>
  <si>
    <t xml:space="preserve">RVNLOCKING CASTLE </t>
  </si>
  <si>
    <t>RVN4M</t>
  </si>
  <si>
    <t xml:space="preserve">LOCKING CASTLE </t>
  </si>
  <si>
    <t>RVNLONG FOX UNIT</t>
  </si>
  <si>
    <t>RVN4B</t>
  </si>
  <si>
    <t>LONG FOX UNIT</t>
  </si>
  <si>
    <t>RVNMELKSHAM COMMUNITY HOSPITAL</t>
  </si>
  <si>
    <t>RVN6V</t>
  </si>
  <si>
    <t>RVNMENTAL HEALTH BRISTOL SOUTH PLAZA</t>
  </si>
  <si>
    <t>RVN31</t>
  </si>
  <si>
    <t>MENTAL HEALTH BRISTOL SOUTH PLAZA</t>
  </si>
  <si>
    <t>RVNNEW FRIENDS HALL</t>
  </si>
  <si>
    <t>RVN3Y</t>
  </si>
  <si>
    <t>NEW FRIENDS HALL</t>
  </si>
  <si>
    <t>RVNNORTH SOMERSET ADULT</t>
  </si>
  <si>
    <t>RVNT1</t>
  </si>
  <si>
    <t>NORTH SOMERSET ADULT</t>
  </si>
  <si>
    <t>RVNNORTH SOMERSET CTPLD</t>
  </si>
  <si>
    <t>RVNT2</t>
  </si>
  <si>
    <t>NORTH SOMERSET CTPLD</t>
  </si>
  <si>
    <t>RVNNORTH SOMERSET EIS</t>
  </si>
  <si>
    <t>RVNTH</t>
  </si>
  <si>
    <t>NORTH SOMERSET EIS</t>
  </si>
  <si>
    <t>RVNNORTH SOMERSET OLDER ADULT</t>
  </si>
  <si>
    <t>RVNT6</t>
  </si>
  <si>
    <t>NORTH SOMERSET OLDER ADULT</t>
  </si>
  <si>
    <t>RVNNORTH SOMERSET SDAS</t>
  </si>
  <si>
    <t>RVNT8</t>
  </si>
  <si>
    <t>NORTH SOMERSET SDAS</t>
  </si>
  <si>
    <t>RVNNORTH WILTS SDAS</t>
  </si>
  <si>
    <t>RVNX8</t>
  </si>
  <si>
    <t>NORTH WILTS SDAS</t>
  </si>
  <si>
    <t>RVNOLDER ADULT INPATIENT UNIT, LONG FOX UNIT</t>
  </si>
  <si>
    <t>RVNTP</t>
  </si>
  <si>
    <t>OLDER ADULT INPATIENT UNIT, LONG FOX UNIT</t>
  </si>
  <si>
    <t>RVNOP SGLOS MEMORY SGLOS</t>
  </si>
  <si>
    <t>RVNQ8</t>
  </si>
  <si>
    <t>OP SGLOS MEMORY SGLOS</t>
  </si>
  <si>
    <t>RVNOP SWINDON MEMORY</t>
  </si>
  <si>
    <t>RVNRK</t>
  </si>
  <si>
    <t>OP SWINDON MEMORY</t>
  </si>
  <si>
    <t>RVNOP WILTS MEMORY SWILTS</t>
  </si>
  <si>
    <t>RVNW4</t>
  </si>
  <si>
    <t>OP WILTS MEMORY SWILTS</t>
  </si>
  <si>
    <t>RVNRED GABLES</t>
  </si>
  <si>
    <t>RVN6I</t>
  </si>
  <si>
    <t>RED GABLES</t>
  </si>
  <si>
    <t>RVNROCK HALL</t>
  </si>
  <si>
    <t>RVN2M</t>
  </si>
  <si>
    <t>ROCK HALL</t>
  </si>
  <si>
    <t xml:space="preserve">RVNSANDALWOOD COURT, SWINDON </t>
  </si>
  <si>
    <t>RVN8A</t>
  </si>
  <si>
    <t xml:space="preserve">SANDALWOOD COURT, SWINDON </t>
  </si>
  <si>
    <t>RVNSAVERNAKE HOSPITAL</t>
  </si>
  <si>
    <t>RVN8B</t>
  </si>
  <si>
    <t>RVNSOUTH GLOS OLDER ADULT</t>
  </si>
  <si>
    <t>RVNQ6</t>
  </si>
  <si>
    <t>SOUTH GLOS OLDER ADULT</t>
  </si>
  <si>
    <t>RVNSOUTH GLOUCESTERSHIRE KINGSWOOD CLDT</t>
  </si>
  <si>
    <t>RVNQ3</t>
  </si>
  <si>
    <t>SOUTH GLOUCESTERSHIRE KINGSWOOD CLDT</t>
  </si>
  <si>
    <t>RVNSOUTH GLOUCESTERSHIRE THORNBURY CLDT</t>
  </si>
  <si>
    <t>RVNQ4</t>
  </si>
  <si>
    <t>SOUTH GLOUCESTERSHIRE THORNBURY CLDT</t>
  </si>
  <si>
    <t>RVNSOUTH WILTS ADAS</t>
  </si>
  <si>
    <t>RVNW8</t>
  </si>
  <si>
    <t>SOUTH WILTS ADAS</t>
  </si>
  <si>
    <t>RVNSOUTH WILTS CRHT</t>
  </si>
  <si>
    <t>RVNW2</t>
  </si>
  <si>
    <t>SOUTH WILTS CRHT</t>
  </si>
  <si>
    <t>RVNSOUTHMEAD HOSPITAL AWP</t>
  </si>
  <si>
    <t>RVN3N</t>
  </si>
  <si>
    <t>SOUTHMEAD HOSPITAL AWP</t>
  </si>
  <si>
    <t>RVNST MARTINS HOSPITAL (BATH)</t>
  </si>
  <si>
    <t>RVN2B</t>
  </si>
  <si>
    <t>RVNSTOKES CROFT</t>
  </si>
  <si>
    <t>RVN3G</t>
  </si>
  <si>
    <t>STOKES CROFT</t>
  </si>
  <si>
    <t>RVNSWINDON PSYCHOTHERAPY</t>
  </si>
  <si>
    <t>RVNR2</t>
  </si>
  <si>
    <t>SWINDON PSYCHOTHERAPY</t>
  </si>
  <si>
    <t>RVNSWINDON SDAS</t>
  </si>
  <si>
    <t>RVNR8</t>
  </si>
  <si>
    <t>SWINDON SDAS</t>
  </si>
  <si>
    <t>RVNTHE BRIDEWELL</t>
  </si>
  <si>
    <t>RVNE1</t>
  </si>
  <si>
    <t>THE BRIDEWELL</t>
  </si>
  <si>
    <t>RVNTHE ELMS</t>
  </si>
  <si>
    <t>RVN5A</t>
  </si>
  <si>
    <t>THE ELMS</t>
  </si>
  <si>
    <t>RVNTHE HOLLIES</t>
  </si>
  <si>
    <t>RVN2P</t>
  </si>
  <si>
    <t>THE HOLLIES</t>
  </si>
  <si>
    <t>RVNTHE SWALLOWS</t>
  </si>
  <si>
    <t>RVN2K</t>
  </si>
  <si>
    <t>THE SWALLOWS</t>
  </si>
  <si>
    <t xml:space="preserve">RVNVICTORIA CENTRE, SWINDON </t>
  </si>
  <si>
    <t>RVNCE</t>
  </si>
  <si>
    <t xml:space="preserve">VICTORIA CENTRE, SWINDON </t>
  </si>
  <si>
    <t>RVNWEST WILTS SDAS</t>
  </si>
  <si>
    <t>RVNY8</t>
  </si>
  <si>
    <t>WEST WILTS SDAS</t>
  </si>
  <si>
    <t>RVNWESTBURY HOSPITAL</t>
  </si>
  <si>
    <t>RVN6W</t>
  </si>
  <si>
    <t xml:space="preserve">RVNWHITTUCKS ROAD, HANHAM </t>
  </si>
  <si>
    <t>RVN5J</t>
  </si>
  <si>
    <t xml:space="preserve">WHITTUCKS ROAD, HANHAM </t>
  </si>
  <si>
    <t>RVNWINDSWEPT</t>
  </si>
  <si>
    <t>RVN8D</t>
  </si>
  <si>
    <t>WINDSWEPT</t>
  </si>
  <si>
    <t>RVRASHFORD HOSPITAL - RVRD6</t>
  </si>
  <si>
    <t>RVRD6</t>
  </si>
  <si>
    <t>ASHFORD HOSPITAL - RVRD6</t>
  </si>
  <si>
    <t>RVR</t>
  </si>
  <si>
    <t>RVRDORKING GENERAL HOSPITAL - RVR30</t>
  </si>
  <si>
    <t>RVR30</t>
  </si>
  <si>
    <t>DORKING GENERAL HOSPITAL - RVR30</t>
  </si>
  <si>
    <t>DORKING GENERAL HOSPITAL</t>
  </si>
  <si>
    <t>RVREPSOM HOSPITAL - RVR50</t>
  </si>
  <si>
    <t>RVR50</t>
  </si>
  <si>
    <t>EPSOM HOSPITAL - RVR50</t>
  </si>
  <si>
    <t>EPSOM HOSPITAL</t>
  </si>
  <si>
    <t>RVRKINGSTON HOSPITAL - RVRD2</t>
  </si>
  <si>
    <t>RVRD2</t>
  </si>
  <si>
    <t>KINGSTON HOSPITAL - RVRD2</t>
  </si>
  <si>
    <t>RVRLEATHERHEAD HOSPITAL - RVR90</t>
  </si>
  <si>
    <t>RVR90</t>
  </si>
  <si>
    <t>LEATHERHEAD HOSPITAL - RVR90</t>
  </si>
  <si>
    <t>LEATHERHEAD HOSPITAL</t>
  </si>
  <si>
    <t>RVRMAYDAY HOSPITAL - RVRD5</t>
  </si>
  <si>
    <t>RVRD5</t>
  </si>
  <si>
    <t>MAYDAY HOSPITAL - RVRD5</t>
  </si>
  <si>
    <t>MAYDAY HOSPITAL</t>
  </si>
  <si>
    <t>RVRNELSON HOSPITAL - RVR04</t>
  </si>
  <si>
    <t>RVR04</t>
  </si>
  <si>
    <t>NELSON HOSPITAL - RVR04</t>
  </si>
  <si>
    <t>RVRQUEEN MARY'S HOSPITAL FOR CHILDREN - RVR07</t>
  </si>
  <si>
    <t>RVR07</t>
  </si>
  <si>
    <t>QUEEN MARY'S HOSPITAL FOR CHILDREN - RVR07</t>
  </si>
  <si>
    <t>QUEEN MARY'S HOSPITAL FOR CHILDREN</t>
  </si>
  <si>
    <t>RVRSOUTH WEST LONDON ELECTIVE ORTHOPAEDIC CENTRE - RVRTC</t>
  </si>
  <si>
    <t>RVRTC</t>
  </si>
  <si>
    <t>SOUTH WEST LONDON ELECTIVE ORTHOPAEDIC CENTRE - RVRTC</t>
  </si>
  <si>
    <t>SOUTH WEST LONDON ELECTIVE ORTHOPAEDIC CENTRE</t>
  </si>
  <si>
    <t>RVRST HELIER HOSPITAL - RVR05</t>
  </si>
  <si>
    <t>RVR05</t>
  </si>
  <si>
    <t>ST HELIER HOSPITAL - RVR05</t>
  </si>
  <si>
    <t>ST HELIER HOSPITAL</t>
  </si>
  <si>
    <t>RVRSUTTON HOSPITAL - RVR06</t>
  </si>
  <si>
    <t>RVR06</t>
  </si>
  <si>
    <t>SUTTON HOSPITAL - RVR06</t>
  </si>
  <si>
    <t>RVRTHE NEW EPSOM AND EWELL COTTAGE HOSPITAL - RVR60</t>
  </si>
  <si>
    <t>RVR60</t>
  </si>
  <si>
    <t>THE NEW EPSOM AND EWELL COTTAGE HOSPITAL - RVR60</t>
  </si>
  <si>
    <t>THE NEW EPSOM AND EWELL COTTAGE HOSPITAL</t>
  </si>
  <si>
    <t>RVVBUCKLAND HOSPITAL - RVV02</t>
  </si>
  <si>
    <t>RVV02</t>
  </si>
  <si>
    <t>BUCKLAND HOSPITAL - RVV02</t>
  </si>
  <si>
    <t>BUCKLAND HOSPITAL</t>
  </si>
  <si>
    <t>RVV</t>
  </si>
  <si>
    <t>RVVFAVERSHAM COTTAGE HOSPITAL - RVVFC</t>
  </si>
  <si>
    <t>RVVFC</t>
  </si>
  <si>
    <t>FAVERSHAM COTTAGE HOSPITAL - RVVFC</t>
  </si>
  <si>
    <t>FAVERSHAM COTTAGE HOSPITAL</t>
  </si>
  <si>
    <t>RVVFAVERSHAM HELATH CENTRE (OUTPATIENT)</t>
  </si>
  <si>
    <t>RVVLH</t>
  </si>
  <si>
    <t>FAVERSHAM HELATH CENTRE (OUTPATIENT)</t>
  </si>
  <si>
    <t>RVVHOLLINGTON SURGERY</t>
  </si>
  <si>
    <t>RVV86</t>
  </si>
  <si>
    <t>HOLLINGTON SURGERY</t>
  </si>
  <si>
    <t>RVVKENT AND CANTERBURY HOSPITAL - RVVKC</t>
  </si>
  <si>
    <t>RVVKC</t>
  </si>
  <si>
    <t>KENT AND CANTERBURY HOSPITAL - RVVKC</t>
  </si>
  <si>
    <t>KENT AND CANTERBURY HOSPITAL</t>
  </si>
  <si>
    <t>RVVMAIDSTONE DISTRICT GENERAL HOSPITAL - RVVMA</t>
  </si>
  <si>
    <t>RVVMA</t>
  </si>
  <si>
    <t>MAIDSTONE DISTRICT GENERAL HOSPITAL - RVVMA</t>
  </si>
  <si>
    <t>MAIDSTONE DISTRICT GENERAL HOSPITAL</t>
  </si>
  <si>
    <t>RVVMANOR ROAD SURGERY</t>
  </si>
  <si>
    <t>RVV84</t>
  </si>
  <si>
    <t>MANOR ROAD SURGERY</t>
  </si>
  <si>
    <t>RVVMEDWAY HOSPITAL - RVVMD</t>
  </si>
  <si>
    <t>RVVMD</t>
  </si>
  <si>
    <t>MEDWAY HOSPITAL - RVVMD</t>
  </si>
  <si>
    <t>MEDWAY HOSPITAL</t>
  </si>
  <si>
    <t>RVVQUEEN ELIZABETH THE QUEEN MOTHER HOSPITAL - RVV09</t>
  </si>
  <si>
    <t>RVV09</t>
  </si>
  <si>
    <t>QUEEN ELIZABETH THE QUEEN MOTHER HOSPITAL - RVV09</t>
  </si>
  <si>
    <t>QUEEN ELIZABETH THE QUEEN MOTHER HOSPITAL</t>
  </si>
  <si>
    <t>RVVQUEEN VICTORIA MEMORIAL HOSPITAL (HERNE BAY) - RVV10</t>
  </si>
  <si>
    <t>RVV10</t>
  </si>
  <si>
    <t>QUEEN VICTORIA MEMORIAL HOSPITAL (HERNE BAY) - RVV10</t>
  </si>
  <si>
    <t>QUEEN VICTORIA MEMORIAL HOSPITAL (HERNE BAY)</t>
  </si>
  <si>
    <t>RVVROYAL VICTORIA HOSPITAL (FOLKESTONE) - RVV03</t>
  </si>
  <si>
    <t>RVV03</t>
  </si>
  <si>
    <t>ROYAL VICTORIA HOSPITAL (FOLKESTONE) - RVV03</t>
  </si>
  <si>
    <t>ROYAL VICTORIA HOSPITAL (FOLKESTONE)</t>
  </si>
  <si>
    <t>RVVSAINSBURY STORE</t>
  </si>
  <si>
    <t>RVV99</t>
  </si>
  <si>
    <t>SAINSBURY STORE</t>
  </si>
  <si>
    <t>RVVSITTINGBOURNE MEMORIAL HOSPITAL - RVVST</t>
  </si>
  <si>
    <t>RVVST</t>
  </si>
  <si>
    <t>SITTINGBOURNE MEMORIAL HOSPITAL - RVVST</t>
  </si>
  <si>
    <t>SITTINGBOURNE MEMORIAL HOSPITAL</t>
  </si>
  <si>
    <t>RVVSUN LANE SURGERY</t>
  </si>
  <si>
    <t>RVV71</t>
  </si>
  <si>
    <t>SUN LANE SURGERY</t>
  </si>
  <si>
    <t>RVVVICTORIA HOSPITAL (DEAL) - RVV05</t>
  </si>
  <si>
    <t>RVV05</t>
  </si>
  <si>
    <t>VICTORIA HOSPITAL (DEAL) - RVV05</t>
  </si>
  <si>
    <t>VICTORIA HOSPITAL (DEAL)</t>
  </si>
  <si>
    <t>RVVWHITSTABLE AND TANKERTON HOSPITAL - RVVWT</t>
  </si>
  <si>
    <t>RVVWT</t>
  </si>
  <si>
    <t>WHITSTABLE AND TANKERTON HOSPITAL - RVVWT</t>
  </si>
  <si>
    <t>WHITSTABLE AND TANKERTON HOSPITAL</t>
  </si>
  <si>
    <t>RVVWILLIAM HARVEY HOSPITAL (ASHFORD) - RVV01</t>
  </si>
  <si>
    <t>RVV01</t>
  </si>
  <si>
    <t>WILLIAM HARVEY HOSPITAL (ASHFORD) - RVV01</t>
  </si>
  <si>
    <t>WILLIAM HARVEY HOSPITAL (ASHFORD)</t>
  </si>
  <si>
    <t>RVVWILLOW COMMUNITY CENTRE</t>
  </si>
  <si>
    <t>RVV92</t>
  </si>
  <si>
    <t>WILLOW COMMUNITY CENTRE</t>
  </si>
  <si>
    <t>RVWPETERLEE COMMUNITY HOSPITAL - RVWSX</t>
  </si>
  <si>
    <t>RVWSX</t>
  </si>
  <si>
    <t>PETERLEE COMMUNITY HOSPITAL - RVWSX</t>
  </si>
  <si>
    <t>PETERLEE COMMUNITY HOSPITAL</t>
  </si>
  <si>
    <t>RVW</t>
  </si>
  <si>
    <t>RVWUNIVERSITY HOSPITAL OF HARTLEPOOL - RVWAA</t>
  </si>
  <si>
    <t>RVWAA</t>
  </si>
  <si>
    <t>UNIVERSITY HOSPITAL OF HARTLEPOOL - RVWAA</t>
  </si>
  <si>
    <t>UNIVERSITY HOSPITAL OF HARTLEPOOL</t>
  </si>
  <si>
    <t>RVWUNIVERSITY HOSPITAL OF NORTH TEES - RVWAE</t>
  </si>
  <si>
    <t>RVWAE</t>
  </si>
  <si>
    <t>UNIVERSITY HOSPITAL OF NORTH TEES - RVWAE</t>
  </si>
  <si>
    <t>UNIVERSITY HOSPITAL OF NORTH TEES</t>
  </si>
  <si>
    <t>RVYFORMBY CLINIC - RVY04</t>
  </si>
  <si>
    <t>RVY04</t>
  </si>
  <si>
    <t>FORMBY CLINIC - RVY04</t>
  </si>
  <si>
    <t>FORMBY CLINIC</t>
  </si>
  <si>
    <t>RVY</t>
  </si>
  <si>
    <t>RVYMORNINGTON ROAD REHABILITATION CENTRE - RVY05</t>
  </si>
  <si>
    <t>RVY05</t>
  </si>
  <si>
    <t>MORNINGTON ROAD REHABILITATION CENTRE - RVY05</t>
  </si>
  <si>
    <t>MORNINGTON ROAD REHABILITATION CENTRE</t>
  </si>
  <si>
    <t>RVYORMSKIRK AND DISTRICT GENERAL HOSPITAL - RVY02</t>
  </si>
  <si>
    <t>RVY02</t>
  </si>
  <si>
    <t>ORMSKIRK AND DISTRICT GENERAL HOSPITAL - RVY02</t>
  </si>
  <si>
    <t>ORMSKIRK AND DISTRICT GENERAL HOSPITAL</t>
  </si>
  <si>
    <t>RVYSOUTHPORT AND FORMBY DISTRICT GENERAL HOSPITAL - RVY01</t>
  </si>
  <si>
    <t>RVY01</t>
  </si>
  <si>
    <t>SOUTHPORT AND FORMBY DISTRICT GENERAL HOSPITAL - RVY01</t>
  </si>
  <si>
    <t>SOUTHPORT AND FORMBY DISTRICT GENERAL HOSPITAL</t>
  </si>
  <si>
    <t>RVYSOUTHPORT GENERAL INFIRMARY - RVY03</t>
  </si>
  <si>
    <t>RVY03</t>
  </si>
  <si>
    <t>SOUTHPORT GENERAL INFIRMARY - RVY03</t>
  </si>
  <si>
    <t>SOUTHPORT GENERAL INFIRMARY</t>
  </si>
  <si>
    <t>RW1ABERCORN CONT. CARE</t>
  </si>
  <si>
    <t>RW15A</t>
  </si>
  <si>
    <t>ABERCORN CONT. CARE</t>
  </si>
  <si>
    <t>RW1</t>
  </si>
  <si>
    <t>RW1ALDERSHOT PAEDIATRIC</t>
  </si>
  <si>
    <t>RW14N</t>
  </si>
  <si>
    <t>ALDERSHOT PAEDIATRIC</t>
  </si>
  <si>
    <t>RW1ALTON COMMUNITY HOSPITAL</t>
  </si>
  <si>
    <t>RW194</t>
  </si>
  <si>
    <t>ALTON COMMUNITY HOSPITAL</t>
  </si>
  <si>
    <t>RW1ALTON COMMUNITY HOSPITAL - ANSTEY WARD</t>
  </si>
  <si>
    <t>RW1MJ</t>
  </si>
  <si>
    <t>ALTON COMMUNITY HOSPITAL - ANSTEY WARD</t>
  </si>
  <si>
    <t>RW1ANDLERS ASH</t>
  </si>
  <si>
    <t>RW1K8</t>
  </si>
  <si>
    <t>ANDLERS ASH</t>
  </si>
  <si>
    <t>RW1ANDOVER WAR MEMORIAL HOSPITAL</t>
  </si>
  <si>
    <t>RW122</t>
  </si>
  <si>
    <t>RW1ASHURST HOSPITAL</t>
  </si>
  <si>
    <t>RW1YH</t>
  </si>
  <si>
    <t>RW1ASHURST RAVENSWOOD</t>
  </si>
  <si>
    <t>RW1C1</t>
  </si>
  <si>
    <t>ASHURST RAVENSWOOD</t>
  </si>
  <si>
    <t>RW1BARTON PARK</t>
  </si>
  <si>
    <t>RW1AP</t>
  </si>
  <si>
    <t>BARTON PARK</t>
  </si>
  <si>
    <t>RW1BEECH HURST</t>
  </si>
  <si>
    <t>RW1TC</t>
  </si>
  <si>
    <t>BEECH HURST</t>
  </si>
  <si>
    <t>RW1BELBINS</t>
  </si>
  <si>
    <t>RW1A1</t>
  </si>
  <si>
    <t>BELBINS</t>
  </si>
  <si>
    <t>RW1BOURNEMOUTH UNIVERSITY</t>
  </si>
  <si>
    <t>RW1YW</t>
  </si>
  <si>
    <t>BOURNEMOUTH UNIVERSITY</t>
  </si>
  <si>
    <t>RW1BRIXLAVEN</t>
  </si>
  <si>
    <t>RW1M4</t>
  </si>
  <si>
    <t>BRIXLAVEN</t>
  </si>
  <si>
    <t>RW1BROOKVALE</t>
  </si>
  <si>
    <t>RW1YJ</t>
  </si>
  <si>
    <t>BROOKVALE</t>
  </si>
  <si>
    <t>RW1CASS MID HANTS</t>
  </si>
  <si>
    <t>RW1YX</t>
  </si>
  <si>
    <t>CASS MID HANTS</t>
  </si>
  <si>
    <t>RW1CASS NEW FOREST</t>
  </si>
  <si>
    <t>RW1FA</t>
  </si>
  <si>
    <t>CASS NEW FOREST</t>
  </si>
  <si>
    <t>RW1CASS SOUTHAMPTON</t>
  </si>
  <si>
    <t>RW1FC</t>
  </si>
  <si>
    <t>CASS SOUTHAMPTON</t>
  </si>
  <si>
    <t>RW1CHASE HOSPITAL</t>
  </si>
  <si>
    <t>RW196</t>
  </si>
  <si>
    <t>CHASE HOSPITAL</t>
  </si>
  <si>
    <t>RW1CHERRYTREE</t>
  </si>
  <si>
    <t>RW1M6</t>
  </si>
  <si>
    <t>CHERRYTREE</t>
  </si>
  <si>
    <t>RW1CHILD &amp; FAMILY THERAPY</t>
  </si>
  <si>
    <t>RW14L</t>
  </si>
  <si>
    <t>CHILD &amp; FAMILY THERAPY</t>
  </si>
  <si>
    <t>RW1COLLINGWOOD ASSESSMENT UNIT RAU</t>
  </si>
  <si>
    <t>RW14D</t>
  </si>
  <si>
    <t>COLLINGWOOD ASSESSMENT UNIT RAU</t>
  </si>
  <si>
    <t>RW1CONS COMM GERIATRICIAN</t>
  </si>
  <si>
    <t>RW15N</t>
  </si>
  <si>
    <t>CONS COMM GERIATRICIAN</t>
  </si>
  <si>
    <t>RW1COPPER BEECHES (ANDOVER)</t>
  </si>
  <si>
    <t>RW171</t>
  </si>
  <si>
    <t>COPPER BEECHES (ANDOVER)</t>
  </si>
  <si>
    <t>RW1COPPER BEECHES (NEW MILTON)</t>
  </si>
  <si>
    <t>RW105</t>
  </si>
  <si>
    <t>COPPER BEECHES (NEW MILTON)</t>
  </si>
  <si>
    <t>RW1COUNTY HALL</t>
  </si>
  <si>
    <t>RW1HN</t>
  </si>
  <si>
    <t>COUNTY HALL</t>
  </si>
  <si>
    <t>RW1CRHT NEW FOREST</t>
  </si>
  <si>
    <t>RW1CV</t>
  </si>
  <si>
    <t>CRHT NEW FOREST</t>
  </si>
  <si>
    <t>RW1CRHT NORTH HANTS</t>
  </si>
  <si>
    <t>RW1DY</t>
  </si>
  <si>
    <t>CRHT NORTH HANTS</t>
  </si>
  <si>
    <t>RW1CUMBERLAND 2</t>
  </si>
  <si>
    <t>RW1YK</t>
  </si>
  <si>
    <t>CUMBERLAND 2</t>
  </si>
  <si>
    <t>RW1DEPARTMENT OF PSYCHOLOGICAL MEDICINE</t>
  </si>
  <si>
    <t>RW1Y5</t>
  </si>
  <si>
    <t>RW1E&amp;TVS CLDT</t>
  </si>
  <si>
    <t>RW1FL</t>
  </si>
  <si>
    <t>E&amp;TVS CLDT</t>
  </si>
  <si>
    <t>RW1EAST HANTS AOT</t>
  </si>
  <si>
    <t>RW1ER</t>
  </si>
  <si>
    <t>EAST HANTS AOT</t>
  </si>
  <si>
    <t>RW1EASTLEIGH FLEMING PARK</t>
  </si>
  <si>
    <t>RW11N</t>
  </si>
  <si>
    <t>EASTLEIGH FLEMING PARK</t>
  </si>
  <si>
    <t>RW1EATING DISORDERS</t>
  </si>
  <si>
    <t>RW1F8</t>
  </si>
  <si>
    <t>RW1EIP</t>
  </si>
  <si>
    <t>RW1YE</t>
  </si>
  <si>
    <t>EIP</t>
  </si>
  <si>
    <t>RW1ELMLEIGH</t>
  </si>
  <si>
    <t>RW1AM</t>
  </si>
  <si>
    <t>ELMLEIGH</t>
  </si>
  <si>
    <t>RW1FAGOS</t>
  </si>
  <si>
    <t>RW1CX</t>
  </si>
  <si>
    <t>FAGOS</t>
  </si>
  <si>
    <t>RW1FAREHAM &amp; GOSPORT</t>
  </si>
  <si>
    <t>RW1XX</t>
  </si>
  <si>
    <t>FAREHAM &amp; GOSPORT</t>
  </si>
  <si>
    <t>RW1FAREHAM &amp; GOSPORT CLDT</t>
  </si>
  <si>
    <t>RW1VQ</t>
  </si>
  <si>
    <t>FAREHAM &amp; GOSPORT CLDT</t>
  </si>
  <si>
    <t>RW1FAREHAM COMMUNITY HOSPITAL</t>
  </si>
  <si>
    <t>RW1GN</t>
  </si>
  <si>
    <t>RW1FAREHAM REACH</t>
  </si>
  <si>
    <t>RW1W2</t>
  </si>
  <si>
    <t>FAREHAM REACH</t>
  </si>
  <si>
    <t>RW1FARNHAM PAEDIATRIC OPD</t>
  </si>
  <si>
    <t>RW15C</t>
  </si>
  <si>
    <t>FARNHAM PAEDIATRIC OPD</t>
  </si>
  <si>
    <t>RW1FENWICK HOSPITAL</t>
  </si>
  <si>
    <t>RW1Q2</t>
  </si>
  <si>
    <t>RW1FERNDOWN</t>
  </si>
  <si>
    <t>RW12R</t>
  </si>
  <si>
    <t>FERNDOWN</t>
  </si>
  <si>
    <t>RW1FLEET COMMUNITY HOSPITAL</t>
  </si>
  <si>
    <t>RW11J</t>
  </si>
  <si>
    <t>RW1FLEET PAEDIATRIC</t>
  </si>
  <si>
    <t>RW14P</t>
  </si>
  <si>
    <t>FLEET PAEDIATRIC</t>
  </si>
  <si>
    <t>RW1FLEET RAPID ACCESS</t>
  </si>
  <si>
    <t>RW14R</t>
  </si>
  <si>
    <t>FLEET RAPID ACCESS</t>
  </si>
  <si>
    <t>RW1FORD WARD</t>
  </si>
  <si>
    <t>RW15M</t>
  </si>
  <si>
    <t>FORD WARD</t>
  </si>
  <si>
    <t>RW1FORDINGBRIDGE</t>
  </si>
  <si>
    <t>RW178</t>
  </si>
  <si>
    <t>FORDINGBRIDGE</t>
  </si>
  <si>
    <t>RW1FRIMLEY CC PAEDIATRIC</t>
  </si>
  <si>
    <t>RW14Y</t>
  </si>
  <si>
    <t>FRIMLEY CC PAEDIATRIC</t>
  </si>
  <si>
    <t>RW1GOSPORT WAR MEMORIAL HOSPITAL</t>
  </si>
  <si>
    <t>RW158</t>
  </si>
  <si>
    <t>RW1EC</t>
  </si>
  <si>
    <t>RW1YC</t>
  </si>
  <si>
    <t>RW1HALEACRE UNIT</t>
  </si>
  <si>
    <t>RW1HW</t>
  </si>
  <si>
    <t>RW1HAREFIELD DAY EMH</t>
  </si>
  <si>
    <t>RW1E5</t>
  </si>
  <si>
    <t>HAREFIELD DAY EMH</t>
  </si>
  <si>
    <t>RW1HAVANT &amp; PETERSFIELD</t>
  </si>
  <si>
    <t>RW1XW</t>
  </si>
  <si>
    <t>HAVANT &amp; PETERSFIELD</t>
  </si>
  <si>
    <t>RW1HAVANT &amp; PETERSFIELD CLDT</t>
  </si>
  <si>
    <t>RW1CA</t>
  </si>
  <si>
    <t>HAVANT &amp; PETERSFIELD CLDT</t>
  </si>
  <si>
    <t>RW1HAVANT &amp; PETERSFIELD EMH</t>
  </si>
  <si>
    <t>RW1XY</t>
  </si>
  <si>
    <t>HAVANT &amp; PETERSFIELD EMH</t>
  </si>
  <si>
    <t>RW1HAVANT &amp; PETERSFIELD OPMH</t>
  </si>
  <si>
    <t>RW1DN</t>
  </si>
  <si>
    <t>HAVANT &amp; PETERSFIELD OPMH</t>
  </si>
  <si>
    <t>RW1HAVANT &amp; PETERSFIELD OPMH 2</t>
  </si>
  <si>
    <t>RW1VD</t>
  </si>
  <si>
    <t>HAVANT &amp; PETERSFIELD OPMH 2</t>
  </si>
  <si>
    <t>RW1VV</t>
  </si>
  <si>
    <t>RW1HAVANT CRHT</t>
  </si>
  <si>
    <t>RW1A7</t>
  </si>
  <si>
    <t>HAVANT CRHT</t>
  </si>
  <si>
    <t>RW1HAVANT OPMH</t>
  </si>
  <si>
    <t>RW1WP</t>
  </si>
  <si>
    <t>HAVANT OPMH</t>
  </si>
  <si>
    <t>RW1HIGHCROFT</t>
  </si>
  <si>
    <t>RW128</t>
  </si>
  <si>
    <t>HIGHCROFT</t>
  </si>
  <si>
    <t>RW1HOLLYBANK</t>
  </si>
  <si>
    <t>RW1AN</t>
  </si>
  <si>
    <t>HOLLYBANK</t>
  </si>
  <si>
    <t>RW1J1</t>
  </si>
  <si>
    <t>RW1HOME LEA</t>
  </si>
  <si>
    <t>RW1N4</t>
  </si>
  <si>
    <t>HOME LEA</t>
  </si>
  <si>
    <t>RW1HORSEFAIR MEWS</t>
  </si>
  <si>
    <t>RW1AK</t>
  </si>
  <si>
    <t>HORSEFAIR MEWS</t>
  </si>
  <si>
    <t>RW1HYTHE HOSPITAL</t>
  </si>
  <si>
    <t>RW14C</t>
  </si>
  <si>
    <t>RW1Q6</t>
  </si>
  <si>
    <t>RW1KENNETT</t>
  </si>
  <si>
    <t>RW1HX</t>
  </si>
  <si>
    <t>KENNETT</t>
  </si>
  <si>
    <t>RW1KING GEORGE V</t>
  </si>
  <si>
    <t>RW12P</t>
  </si>
  <si>
    <t>KING GEORGE V</t>
  </si>
  <si>
    <t>RW1LAUREL ASSESSMENT UNIT</t>
  </si>
  <si>
    <t>RW15J</t>
  </si>
  <si>
    <t>LAUREL ASSESSMENT UNIT</t>
  </si>
  <si>
    <t>RW1LEONARD CHESHIRE</t>
  </si>
  <si>
    <t>RW104</t>
  </si>
  <si>
    <t>LEONARD CHESHIRE</t>
  </si>
  <si>
    <t>RW1LYMINGTON HOSPITAL</t>
  </si>
  <si>
    <t>RW1Y0</t>
  </si>
  <si>
    <t>LYMINGTON HOSPITAL</t>
  </si>
  <si>
    <t>RW1LYMINGTON NEW FOREST HOSPITAL</t>
  </si>
  <si>
    <t>RW1YM</t>
  </si>
  <si>
    <t>RW1LYNDHURST RAVENSWOOD</t>
  </si>
  <si>
    <t>RW1XN</t>
  </si>
  <si>
    <t>LYNDHURST RAVENSWOOD</t>
  </si>
  <si>
    <t>RW1MACILWAIN WARD</t>
  </si>
  <si>
    <t>RW15G</t>
  </si>
  <si>
    <t>MACILWAIN WARD</t>
  </si>
  <si>
    <t>RW1MALCOLM FAULK RAVENSWOOD</t>
  </si>
  <si>
    <t>RW1C4</t>
  </si>
  <si>
    <t>MALCOLM FAULK RAVENSWOOD</t>
  </si>
  <si>
    <t>RW1MARC</t>
  </si>
  <si>
    <t>RW1EA</t>
  </si>
  <si>
    <t>MARC</t>
  </si>
  <si>
    <t>RW1MARC EMH</t>
  </si>
  <si>
    <t>RW1XL</t>
  </si>
  <si>
    <t>MARC EMH</t>
  </si>
  <si>
    <t>RW1MARY GRAHAM RAVENSWOOD</t>
  </si>
  <si>
    <t>RW1C3</t>
  </si>
  <si>
    <t>MARY GRAHAM RAVENSWOOD</t>
  </si>
  <si>
    <t>RW1MEON VALLEY RAVENSWOOD</t>
  </si>
  <si>
    <t>RW1C5</t>
  </si>
  <si>
    <t>MEON VALLEY RAVENSWOOD</t>
  </si>
  <si>
    <t>RW1MIDHANTS &amp; EASTLEIGH TVS CRHT</t>
  </si>
  <si>
    <t>RW1DD</t>
  </si>
  <si>
    <t>MIDHANTS &amp; EASTLEIGH TVS CRHT</t>
  </si>
  <si>
    <t>RW1MIDHANTS CLDT</t>
  </si>
  <si>
    <t>RW1C6</t>
  </si>
  <si>
    <t>MIDHANTS CLDT</t>
  </si>
  <si>
    <t>RW1VR</t>
  </si>
  <si>
    <t>RW1MILFORD ON SEA WAR MEMORIAL HOSPITAL</t>
  </si>
  <si>
    <t>RW1FW</t>
  </si>
  <si>
    <t>MILFORD ON SEA WAR MEMORIAL HOSPITAL</t>
  </si>
  <si>
    <t>RW1MILLVIEW</t>
  </si>
  <si>
    <t>RW1N7</t>
  </si>
  <si>
    <t>MILLVIEW</t>
  </si>
  <si>
    <t>RW1MOORGREEN HOSPITAL</t>
  </si>
  <si>
    <t>RW154</t>
  </si>
  <si>
    <t>RW1N WILTS</t>
  </si>
  <si>
    <t>RW1JA</t>
  </si>
  <si>
    <t>N WILTS</t>
  </si>
  <si>
    <t>RW1NEW FOREST AOT</t>
  </si>
  <si>
    <t>RW1DQ</t>
  </si>
  <si>
    <t>NEW FOREST AOT</t>
  </si>
  <si>
    <t>RW1NEW FOREST CLDT</t>
  </si>
  <si>
    <t>RW1C7</t>
  </si>
  <si>
    <t>NEW FOREST CLDT</t>
  </si>
  <si>
    <t>RW1WR</t>
  </si>
  <si>
    <t>RW1NORTH HANTS CLDT</t>
  </si>
  <si>
    <t>RW1WK</t>
  </si>
  <si>
    <t>NORTH HANTS CLDT</t>
  </si>
  <si>
    <t>RW1OAKRIDGE HALL FOR ALL</t>
  </si>
  <si>
    <t>RW1FT</t>
  </si>
  <si>
    <t>RW1ODIHAM COTTAGE HOSPITAL</t>
  </si>
  <si>
    <t>RW11F</t>
  </si>
  <si>
    <t>ODIHAM COTTAGE HOSPITAL</t>
  </si>
  <si>
    <t>RW1OLD CAT</t>
  </si>
  <si>
    <t>RW1JC</t>
  </si>
  <si>
    <t>OLD CAT</t>
  </si>
  <si>
    <t>RW1OLD TIMBERS</t>
  </si>
  <si>
    <t>RW1N9</t>
  </si>
  <si>
    <t>OLD TIMBERS</t>
  </si>
  <si>
    <t>RW1OLD VICARAGE</t>
  </si>
  <si>
    <t>RW182</t>
  </si>
  <si>
    <t>OLD VICARAGE</t>
  </si>
  <si>
    <t>RW1OLDER PERSONS' RAU</t>
  </si>
  <si>
    <t>RW15D</t>
  </si>
  <si>
    <t>OLDER PERSONS' RAU</t>
  </si>
  <si>
    <t>RW1PAEDIATRIC HASLEMERE</t>
  </si>
  <si>
    <t>RW14H</t>
  </si>
  <si>
    <t>PAEDIATRIC HASLEMERE</t>
  </si>
  <si>
    <t>RW1PARKLANDS HOSPITAL</t>
  </si>
  <si>
    <t>RW1AC</t>
  </si>
  <si>
    <t>PARKLANDS HOSPITAL</t>
  </si>
  <si>
    <t>RW1PEACH COTTAGE</t>
  </si>
  <si>
    <t>RW1AD</t>
  </si>
  <si>
    <t>PEACH COTTAGE</t>
  </si>
  <si>
    <t>RW1PEAKLANDS</t>
  </si>
  <si>
    <t>RW1P2</t>
  </si>
  <si>
    <t>PEAKLANDS</t>
  </si>
  <si>
    <t>RW1PETERSFIELD HOSPITAL</t>
  </si>
  <si>
    <t>RW170</t>
  </si>
  <si>
    <t>RW1PHOENIX DAY HOSPITAL</t>
  </si>
  <si>
    <t>RW1P3</t>
  </si>
  <si>
    <t>PHOENIX DAY HOSPITAL</t>
  </si>
  <si>
    <t>RW1PINEWOOD</t>
  </si>
  <si>
    <t>RW1FE</t>
  </si>
  <si>
    <t>PINEWOOD</t>
  </si>
  <si>
    <t>RW1POLES COPSE</t>
  </si>
  <si>
    <t>RW1YY</t>
  </si>
  <si>
    <t>POLES COPSE</t>
  </si>
  <si>
    <t>RW1POTTERIES SOCIAL CARE</t>
  </si>
  <si>
    <t>RW1GD</t>
  </si>
  <si>
    <t>POTTERIES SOCIAL CARE</t>
  </si>
  <si>
    <t>RW1PRINCESS ANNE HOSPITAL</t>
  </si>
  <si>
    <t>RW1YP</t>
  </si>
  <si>
    <t>RW1PSYCHOTHERAPY</t>
  </si>
  <si>
    <t>RW1DG</t>
  </si>
  <si>
    <t>PSYCHOTHERAPY</t>
  </si>
  <si>
    <t>RW1VY</t>
  </si>
  <si>
    <t>RW1YD</t>
  </si>
  <si>
    <t>RW1RAPID ASSESSMENT UNIT</t>
  </si>
  <si>
    <t>RW15E</t>
  </si>
  <si>
    <t>RAPID ASSESSMENT UNIT</t>
  </si>
  <si>
    <t>RW1REDCLYFFE BENGALOWS</t>
  </si>
  <si>
    <t>RW1P5</t>
  </si>
  <si>
    <t>REDCLYFFE BENGALOWS</t>
  </si>
  <si>
    <t>RW1REHAB F&amp;G</t>
  </si>
  <si>
    <t>RW1E2</t>
  </si>
  <si>
    <t>REHAB F&amp;G</t>
  </si>
  <si>
    <t>RW1REHAB FAREHAM &amp; GOSPORT</t>
  </si>
  <si>
    <t>RW1A9</t>
  </si>
  <si>
    <t>REHAB FAREHAM &amp; GOSPORT</t>
  </si>
  <si>
    <t>RW1REHAB NEW FOREST</t>
  </si>
  <si>
    <t>RW1D8</t>
  </si>
  <si>
    <t>REHAB NEW FOREST</t>
  </si>
  <si>
    <t>RW1REHAB SOUTHAMPTON</t>
  </si>
  <si>
    <t>RW1CD</t>
  </si>
  <si>
    <t>REHAB SOUTHAMPTON</t>
  </si>
  <si>
    <t>RW1D4</t>
  </si>
  <si>
    <t>RW1ROMSEY HOSPITAL</t>
  </si>
  <si>
    <t>RW14K</t>
  </si>
  <si>
    <t>RW1FY</t>
  </si>
  <si>
    <t>RW1ROWAN WARD</t>
  </si>
  <si>
    <t>RW15H</t>
  </si>
  <si>
    <t>ROWAN WARD</t>
  </si>
  <si>
    <t>RW1ROYAL HAMPSHIRE HOSPITAL</t>
  </si>
  <si>
    <t>RW156</t>
  </si>
  <si>
    <t>ROYAL HAMPSHIRE HOSPITAL</t>
  </si>
  <si>
    <t>RW1ROYAL SOUTH HANTS HOSPITAL</t>
  </si>
  <si>
    <t>RW1YQ</t>
  </si>
  <si>
    <t>RW1S WILTS</t>
  </si>
  <si>
    <t>RW1JD</t>
  </si>
  <si>
    <t>S WILTS</t>
  </si>
  <si>
    <t>RW1SHAWFORD WARD</t>
  </si>
  <si>
    <t>RW120</t>
  </si>
  <si>
    <t>SHAWFORD WARD</t>
  </si>
  <si>
    <t>RW1SOLENT MIND</t>
  </si>
  <si>
    <t>RW1FF</t>
  </si>
  <si>
    <t>SOLENT MIND</t>
  </si>
  <si>
    <t>RW1SOTON CITY CLDT</t>
  </si>
  <si>
    <t>RW1WJ</t>
  </si>
  <si>
    <t>SOTON CITY CLDT</t>
  </si>
  <si>
    <t>RW1SOUTH WILTS CTPLD</t>
  </si>
  <si>
    <t>RW1HQ</t>
  </si>
  <si>
    <t>SOUTH WILTS CTPLD</t>
  </si>
  <si>
    <t>RW1SOUTHAMPTON CITY CLDT</t>
  </si>
  <si>
    <t>RW1C8</t>
  </si>
  <si>
    <t>SOUTHAMPTON CITY CLDT</t>
  </si>
  <si>
    <t>RW1SOUTHERN PARISHES PILANDS WOOD</t>
  </si>
  <si>
    <t>RW11P</t>
  </si>
  <si>
    <t>SOUTHERN PARISHES PILANDS WOOD</t>
  </si>
  <si>
    <t>RW1SOUTHFIELDS</t>
  </si>
  <si>
    <t>RW1AR</t>
  </si>
  <si>
    <t>SOUTHFIELDS</t>
  </si>
  <si>
    <t>RW1ST JAMES' HOSPITAL</t>
  </si>
  <si>
    <t>RW159</t>
  </si>
  <si>
    <t>RW1ST WALERIC</t>
  </si>
  <si>
    <t>RW114</t>
  </si>
  <si>
    <t>ST WALERIC</t>
  </si>
  <si>
    <t>RW1STATT</t>
  </si>
  <si>
    <t>RW13E</t>
  </si>
  <si>
    <t>STATT</t>
  </si>
  <si>
    <t>RW1STEPDOWN</t>
  </si>
  <si>
    <t>RW13R</t>
  </si>
  <si>
    <t>STEPDOWN</t>
  </si>
  <si>
    <t>RW1SULTAN WARD</t>
  </si>
  <si>
    <t>RW14E</t>
  </si>
  <si>
    <t>SULTAN WARD</t>
  </si>
  <si>
    <t>RW1SWINDON</t>
  </si>
  <si>
    <t>RW1HE</t>
  </si>
  <si>
    <t>SWINDON</t>
  </si>
  <si>
    <t>RW1SYLVAN VILLA</t>
  </si>
  <si>
    <t>RW1R2</t>
  </si>
  <si>
    <t>SYLVAN VILLA</t>
  </si>
  <si>
    <t>RW1TAMARINE</t>
  </si>
  <si>
    <t>RW1R3</t>
  </si>
  <si>
    <t>TAMARINE</t>
  </si>
  <si>
    <t>RW1TATCHBURY MOUNT</t>
  </si>
  <si>
    <t>RW146</t>
  </si>
  <si>
    <t>TATCHBURY MOUNT</t>
  </si>
  <si>
    <t>RW1THE BRIDGE</t>
  </si>
  <si>
    <t>RW1FH</t>
  </si>
  <si>
    <t>RW1THE CONIFERS</t>
  </si>
  <si>
    <t>RW1R4</t>
  </si>
  <si>
    <t>THE CONIFERS</t>
  </si>
  <si>
    <t>RW1THE GRANGE</t>
  </si>
  <si>
    <t>RW1T8</t>
  </si>
  <si>
    <t>RW1THE HUB</t>
  </si>
  <si>
    <t>RW12E</t>
  </si>
  <si>
    <t>THE HUB</t>
  </si>
  <si>
    <t>RW1THE MEADOWS</t>
  </si>
  <si>
    <t>RW184</t>
  </si>
  <si>
    <t>THE MEADOWS</t>
  </si>
  <si>
    <t>RW1THE POTTERIES</t>
  </si>
  <si>
    <t>RW164</t>
  </si>
  <si>
    <t>RW1THE RAPIDS</t>
  </si>
  <si>
    <t>RW1HT</t>
  </si>
  <si>
    <t>THE RAPIDS</t>
  </si>
  <si>
    <t>RW1THE RIVENDALE</t>
  </si>
  <si>
    <t>RW185</t>
  </si>
  <si>
    <t>THE RIVENDALE</t>
  </si>
  <si>
    <t>RW1THORNEY LEYS</t>
  </si>
  <si>
    <t>RW13P</t>
  </si>
  <si>
    <t>THORNEY LEYS</t>
  </si>
  <si>
    <t>RW1TROWBRIDGE COMMUNITY HOSPITAL</t>
  </si>
  <si>
    <t>RW1HP</t>
  </si>
  <si>
    <t>RW1TWO CORNERS</t>
  </si>
  <si>
    <t>RW1R7</t>
  </si>
  <si>
    <t>TWO CORNERS</t>
  </si>
  <si>
    <t>RW1UNIVERSITY DOP</t>
  </si>
  <si>
    <t>RW1CW</t>
  </si>
  <si>
    <t>UNIVERSITY DOP</t>
  </si>
  <si>
    <t>RW1WL</t>
  </si>
  <si>
    <t>RW1WV</t>
  </si>
  <si>
    <t>RW1UNIVERSITY OF SOUTHAMPTON</t>
  </si>
  <si>
    <t>RW1YS</t>
  </si>
  <si>
    <t>UNIVERSITY OF SOUTHAMPTON</t>
  </si>
  <si>
    <t>RW1W WILTS</t>
  </si>
  <si>
    <t>RW1HF</t>
  </si>
  <si>
    <t>W WILTS</t>
  </si>
  <si>
    <t>RW1WEST VIEW/HOME FARM</t>
  </si>
  <si>
    <t>RW1Y8</t>
  </si>
  <si>
    <t>WEST VIEW/HOME FARM</t>
  </si>
  <si>
    <t>RW1WESTBROOK</t>
  </si>
  <si>
    <t>RW1T2</t>
  </si>
  <si>
    <t>WESTBROOK</t>
  </si>
  <si>
    <t>RW1WESTERN COMMUNITY HOSPITAL</t>
  </si>
  <si>
    <t>RW155</t>
  </si>
  <si>
    <t>RW1WHITELEY WOOD</t>
  </si>
  <si>
    <t>RW1T3</t>
  </si>
  <si>
    <t>WHITELEY WOOD</t>
  </si>
  <si>
    <t>RW1WILLIAM KIMBER CRESCENT</t>
  </si>
  <si>
    <t>RW13M</t>
  </si>
  <si>
    <t>WILLIAM KIMBER CRESCENT</t>
  </si>
  <si>
    <t>RW1WOODHAVEN</t>
  </si>
  <si>
    <t>RW190</t>
  </si>
  <si>
    <t>WOODHAVEN</t>
  </si>
  <si>
    <t>RW3BOOTH HALL HOSPITAL - RW3BH</t>
  </si>
  <si>
    <t>RW3BH</t>
  </si>
  <si>
    <t>BOOTH HALL HOSPITAL - RW3BH</t>
  </si>
  <si>
    <t>BOOTH HALL HOSPITAL</t>
  </si>
  <si>
    <t>RW3</t>
  </si>
  <si>
    <t>RW3MANCHESTER ROYAL EYE HOSPITAL - RW3RE</t>
  </si>
  <si>
    <t>RW3RE</t>
  </si>
  <si>
    <t>MANCHESTER ROYAL EYE HOSPITAL - RW3RE</t>
  </si>
  <si>
    <t>MANCHESTER ROYAL EYE HOSPITAL</t>
  </si>
  <si>
    <t>RW3MANCHESTER ROYAL INFIRMARY - RW3MR</t>
  </si>
  <si>
    <t>RW3MR</t>
  </si>
  <si>
    <t>MANCHESTER ROYAL INFIRMARY - RW3MR</t>
  </si>
  <si>
    <t>MANCHESTER ROYAL INFIRMARY</t>
  </si>
  <si>
    <t>RW3ROYAL MANCHESTER CHILDREN'S HOSPITAL - RW3RC</t>
  </si>
  <si>
    <t>RW3RC</t>
  </si>
  <si>
    <t>ROYAL MANCHESTER CHILDREN'S HOSPITAL - RW3RC</t>
  </si>
  <si>
    <t>ROYAL MANCHESTER CHILDREN'S HOSPITAL</t>
  </si>
  <si>
    <t>RW3ROYAL MANCHESTER CHILDREN'S HOSPITAL - RW3RM</t>
  </si>
  <si>
    <t>RW3RM</t>
  </si>
  <si>
    <t>ROYAL MANCHESTER CHILDREN'S HOSPITAL - RW3RM</t>
  </si>
  <si>
    <t>RW3ST MARY'S HOSPITAL - RW3SM</t>
  </si>
  <si>
    <t>RW3SM</t>
  </si>
  <si>
    <t>ST MARY'S HOSPITAL - RW3SM</t>
  </si>
  <si>
    <t>RW3TRAFFORD GENERAL HOSPITAL - RW3TR</t>
  </si>
  <si>
    <t>RW3TR</t>
  </si>
  <si>
    <t>TRAFFORD GENERAL HOSPITAL - RW3TR</t>
  </si>
  <si>
    <t>TRAFFORD GENERAL HOSPITAL</t>
  </si>
  <si>
    <t>RW3UNIVERSITY DENTAL HOSPITAL - RW3DH</t>
  </si>
  <si>
    <t>RW3DH</t>
  </si>
  <si>
    <t>UNIVERSITY DENTAL HOSPITAL - RW3DH</t>
  </si>
  <si>
    <t>UNIVERSITY DENTAL HOSPITAL</t>
  </si>
  <si>
    <t>RW4AINTREE AMI</t>
  </si>
  <si>
    <t>RW414</t>
  </si>
  <si>
    <t>AINTREE AMI</t>
  </si>
  <si>
    <t>RW4</t>
  </si>
  <si>
    <t>RW4AINTREE EMI</t>
  </si>
  <si>
    <t>RW406</t>
  </si>
  <si>
    <t>AINTREE EMI</t>
  </si>
  <si>
    <t>RW4ASHWORTH HOSPITAL</t>
  </si>
  <si>
    <t>RW404</t>
  </si>
  <si>
    <t>ASHWORTH HOSPITAL</t>
  </si>
  <si>
    <t>RW4AVALON UNIT</t>
  </si>
  <si>
    <t>RW463</t>
  </si>
  <si>
    <t>AVALON UNIT</t>
  </si>
  <si>
    <t>RW4BOB MARTIN WARD</t>
  </si>
  <si>
    <t>RW448</t>
  </si>
  <si>
    <t>BOB MARTIN WARD</t>
  </si>
  <si>
    <t>RW4BOOTHROYD WARD</t>
  </si>
  <si>
    <t>RW449</t>
  </si>
  <si>
    <t>BOOTHROYD WARD</t>
  </si>
  <si>
    <t>RW4BRAIN INJURY UNIT</t>
  </si>
  <si>
    <t>RW462</t>
  </si>
  <si>
    <t>BRAIN INJURY UNIT</t>
  </si>
  <si>
    <t>RW4BROADGREEN SITE</t>
  </si>
  <si>
    <t>RW433</t>
  </si>
  <si>
    <t>BROADGREEN SITE</t>
  </si>
  <si>
    <t>RW4CHERRY TREE - MERSEY CARE AT AINTREE UNIVERSITY HOSPITAL SITE</t>
  </si>
  <si>
    <t>RW422</t>
  </si>
  <si>
    <t>CHERRY TREE - MERSEY CARE AT AINTREE UNIVERSITY HOSPITAL SITE</t>
  </si>
  <si>
    <t>RW4COTTAGE 11</t>
  </si>
  <si>
    <t>RW457</t>
  </si>
  <si>
    <t>COTTAGE 11</t>
  </si>
  <si>
    <t>RW4CRECHE - MERSEY CARE AT AINTREE UNIVERSITY HOSPITAL SITE</t>
  </si>
  <si>
    <t>RW428</t>
  </si>
  <si>
    <t>CRECHE - MERSEY CARE AT AINTREE UNIVERSITY HOSPITAL SITE</t>
  </si>
  <si>
    <t>RW4ELM WARD - MERSEY CARE AT AINTREE UNIVERSITY HOSPITAL SITE</t>
  </si>
  <si>
    <t>RW423</t>
  </si>
  <si>
    <t>ELM WARD - MERSEY CARE AT AINTREE UNIVERSITY HOSPITAL SITE</t>
  </si>
  <si>
    <t>RW4FERNDALE UNIT - MERSEY CARE AT AINTREE UNIVERSITY HOSPITAL SITE</t>
  </si>
  <si>
    <t>RW425</t>
  </si>
  <si>
    <t>FERNDALE UNIT - MERSEY CARE AT AINTREE UNIVERSITY HOSPITAL SITE</t>
  </si>
  <si>
    <t>RW4HESKETH CENTRE</t>
  </si>
  <si>
    <t>RW403</t>
  </si>
  <si>
    <t>HESKETH CENTRE</t>
  </si>
  <si>
    <t>RW4HEYS COURT</t>
  </si>
  <si>
    <t>RW435</t>
  </si>
  <si>
    <t>HEYS COURT</t>
  </si>
  <si>
    <t>RW4KEVIN WHITE UNIT</t>
  </si>
  <si>
    <t>RW446</t>
  </si>
  <si>
    <t>KEVIN WHITE UNIT</t>
  </si>
  <si>
    <t>RW4LAKESIDE</t>
  </si>
  <si>
    <t>RW441</t>
  </si>
  <si>
    <t>LAKESIDE</t>
  </si>
  <si>
    <t>RW4LIVERPOOL AMI</t>
  </si>
  <si>
    <t>RW413</t>
  </si>
  <si>
    <t>LIVERPOOL AMI</t>
  </si>
  <si>
    <t>RW4LIVERPOOL CDT</t>
  </si>
  <si>
    <t>RW408</t>
  </si>
  <si>
    <t>LIVERPOOL CDT</t>
  </si>
  <si>
    <t>RW488</t>
  </si>
  <si>
    <t>RW4LIVERPOOL EIT</t>
  </si>
  <si>
    <t>RW468</t>
  </si>
  <si>
    <t>LIVERPOOL EIT</t>
  </si>
  <si>
    <t>RW4LIVERPOOL EMI</t>
  </si>
  <si>
    <t>RW405</t>
  </si>
  <si>
    <t>LIVERPOOL EMI</t>
  </si>
  <si>
    <t>RW4LSU</t>
  </si>
  <si>
    <t>RW421</t>
  </si>
  <si>
    <t>LSU</t>
  </si>
  <si>
    <t>RW494</t>
  </si>
  <si>
    <t>RW4MAGNOLIA WARD - MERSEY CARE AT AINTREE UNIVERSITY HOSPITAL SITE</t>
  </si>
  <si>
    <t>RW424</t>
  </si>
  <si>
    <t>MAGNOLIA WARD - MERSEY CARE AT AINTREE UNIVERSITY HOSPITAL SITE</t>
  </si>
  <si>
    <t>RW4MERSEY CARE NHS TRUST AT AINTREE HOSPITAL</t>
  </si>
  <si>
    <t>RW402</t>
  </si>
  <si>
    <t>MERSEY CARE NHS TRUST AT AINTREE HOSPITAL</t>
  </si>
  <si>
    <t>RW4MOSSLEY HILL HOSPITAL</t>
  </si>
  <si>
    <t>RW438</t>
  </si>
  <si>
    <t>MOSSLEY HILL HOSPITAL</t>
  </si>
  <si>
    <t>RW4NORTH LIVERPOOL CDT</t>
  </si>
  <si>
    <t>RW409</t>
  </si>
  <si>
    <t>NORTH LIVERPOOL CDT</t>
  </si>
  <si>
    <t>RW489</t>
  </si>
  <si>
    <t>RW4PARK SITE</t>
  </si>
  <si>
    <t>RW487</t>
  </si>
  <si>
    <t>PARK SITE</t>
  </si>
  <si>
    <t>RW4PARK VIEW DAY HOSPITAL</t>
  </si>
  <si>
    <t>RW439</t>
  </si>
  <si>
    <t>PARK VIEW DAY HOSPITAL</t>
  </si>
  <si>
    <t>RW4POST GRADUATE BUILDING</t>
  </si>
  <si>
    <t>RW442</t>
  </si>
  <si>
    <t>POST GRADUATE BUILDING</t>
  </si>
  <si>
    <t>RW4PRINT UNIT - MERSEY CARE AT AINTREE UNIVERSITY HOSPITAL SITE</t>
  </si>
  <si>
    <t>RW427</t>
  </si>
  <si>
    <t>PRINT UNIT - MERSEY CARE AT AINTREE UNIVERSITY HOSPITAL SITE</t>
  </si>
  <si>
    <t>RW4RATHBONE HOSPITAL</t>
  </si>
  <si>
    <t>RW401</t>
  </si>
  <si>
    <t>RATHBONE HOSPITAL</t>
  </si>
  <si>
    <t>RW4REHAB RES 2</t>
  </si>
  <si>
    <t>RW479</t>
  </si>
  <si>
    <t>REHAB RES 2</t>
  </si>
  <si>
    <t>RW4REHAB RES1</t>
  </si>
  <si>
    <t>RW478</t>
  </si>
  <si>
    <t>REHAB RES1</t>
  </si>
  <si>
    <t>RW4RESETTLE</t>
  </si>
  <si>
    <t>RW41A</t>
  </si>
  <si>
    <t>RESETTLE</t>
  </si>
  <si>
    <t>RW4SCOTT CLINIC</t>
  </si>
  <si>
    <t>RW493</t>
  </si>
  <si>
    <t>SCOTT CLINIC</t>
  </si>
  <si>
    <t>RW4SEFTON HEALTH RESOURCE PARK</t>
  </si>
  <si>
    <t>RW486</t>
  </si>
  <si>
    <t>SEFTON HEALTH RESOURCE PARK</t>
  </si>
  <si>
    <t>RW4SOUTH SEFTON CDT</t>
  </si>
  <si>
    <t>RW410</t>
  </si>
  <si>
    <t>SOUTH SEFTON CDT</t>
  </si>
  <si>
    <t>RW4SOUTH SEFTON PILOT SCHEME</t>
  </si>
  <si>
    <t>RW416</t>
  </si>
  <si>
    <t>SOUTH SEFTON PILOT SCHEME</t>
  </si>
  <si>
    <t>RW4SOUTHPORT AMI</t>
  </si>
  <si>
    <t>RW415</t>
  </si>
  <si>
    <t>SOUTHPORT AMI</t>
  </si>
  <si>
    <t>RW4SOUTHPORT CDT</t>
  </si>
  <si>
    <t>RW411</t>
  </si>
  <si>
    <t>SOUTHPORT CDT</t>
  </si>
  <si>
    <t>RW4SOUTHPORT EMI</t>
  </si>
  <si>
    <t>RW407</t>
  </si>
  <si>
    <t>SOUTHPORT EMI</t>
  </si>
  <si>
    <t>RW4VAUHALL &amp; ANFIELD CHMT</t>
  </si>
  <si>
    <t>RW464</t>
  </si>
  <si>
    <t>VAUHALL &amp; ANFIELD CHMT</t>
  </si>
  <si>
    <t>RW4WATERLOO DAY HOSPITAL</t>
  </si>
  <si>
    <t>RW451</t>
  </si>
  <si>
    <t>WATERLOO DAY HOSPITAL</t>
  </si>
  <si>
    <t>RW4WAVERTREE BUNGALOW</t>
  </si>
  <si>
    <t>RW453</t>
  </si>
  <si>
    <t>WAVERTREE BUNGALOW</t>
  </si>
  <si>
    <t>RW4WINDSOR CLINIC</t>
  </si>
  <si>
    <t>RW412</t>
  </si>
  <si>
    <t>WINDSOR CLINIC</t>
  </si>
  <si>
    <t>RW4WINDSOR HOUSE</t>
  </si>
  <si>
    <t>RW454</t>
  </si>
  <si>
    <t>WINDSOR HOUSE</t>
  </si>
  <si>
    <t>RW5ACCRINGTON VICTORIA HOSPITAL</t>
  </si>
  <si>
    <t>RW5AV</t>
  </si>
  <si>
    <t>ACCRINGTON VICTORIA HOSPITAL</t>
  </si>
  <si>
    <t>RW5</t>
  </si>
  <si>
    <t>RW5ALBERT VIEW</t>
  </si>
  <si>
    <t>RW5MG</t>
  </si>
  <si>
    <t>ALBERT VIEW</t>
  </si>
  <si>
    <t>RW5ALTHAM MEADOWS</t>
  </si>
  <si>
    <t>RW5LX</t>
  </si>
  <si>
    <t>ALTHAM MEADOWS</t>
  </si>
  <si>
    <t>RW5AVENHAM HEALTH CARE</t>
  </si>
  <si>
    <t>RW5EM</t>
  </si>
  <si>
    <t>AVENHAM HEALTH CARE</t>
  </si>
  <si>
    <t>RW5AVONDALE UNIT</t>
  </si>
  <si>
    <t>RW5EA</t>
  </si>
  <si>
    <t>AVONDALE UNIT</t>
  </si>
  <si>
    <t>RW5BLACKPOOL VICTORIA HOSPITAL</t>
  </si>
  <si>
    <t>RW5GJ</t>
  </si>
  <si>
    <t>BLACKPOOL VICTORIA HOSPITAL</t>
  </si>
  <si>
    <t>RW5BRIER CRESCENT</t>
  </si>
  <si>
    <t>RW5CK</t>
  </si>
  <si>
    <t>BRIER CRESCENT</t>
  </si>
  <si>
    <t>RW5BROOKSIDE RETIREMENT VILLAGE</t>
  </si>
  <si>
    <t>RW5DR</t>
  </si>
  <si>
    <t>BROOKSIDE RETIREMENT VILLAGE</t>
  </si>
  <si>
    <t>RW5BURNLEY GENERAL HOSPITAL</t>
  </si>
  <si>
    <t>RW5CA</t>
  </si>
  <si>
    <t>BURNLEY GENERAL HOSPITAL</t>
  </si>
  <si>
    <t>RW5BURNLEY WOOD</t>
  </si>
  <si>
    <t>RW5CM</t>
  </si>
  <si>
    <t>BURNLEY WOOD</t>
  </si>
  <si>
    <t>RW5CAMDEN PLACE</t>
  </si>
  <si>
    <t>RW5EK</t>
  </si>
  <si>
    <t>CAMDEN PLACE</t>
  </si>
  <si>
    <t>RW5CANAL WALK</t>
  </si>
  <si>
    <t>RW5JT</t>
  </si>
  <si>
    <t>CANAL WALK</t>
  </si>
  <si>
    <t>RW5CENTRAL LANCS MAS</t>
  </si>
  <si>
    <t>RW5TC</t>
  </si>
  <si>
    <t>CENTRAL LANCS MAS</t>
  </si>
  <si>
    <t>RW5CHARNLEY FOLD</t>
  </si>
  <si>
    <t>RW5PA</t>
  </si>
  <si>
    <t>CHARNLEY FOLD</t>
  </si>
  <si>
    <t>RW5CHILDREN'S UNIT</t>
  </si>
  <si>
    <t>RW5LE</t>
  </si>
  <si>
    <t>CHILDREN'S UNIT</t>
  </si>
  <si>
    <t>RW5CHORLEY &amp; SOUTH RIBBLE CCTT</t>
  </si>
  <si>
    <t>RW5VD</t>
  </si>
  <si>
    <t>CHORLEY &amp; SOUTH RIBBLE CCTT</t>
  </si>
  <si>
    <t>RW5VE</t>
  </si>
  <si>
    <t>RW5CHORLEY AND SOUTH RIBBLE HOSPITAL</t>
  </si>
  <si>
    <t>RW5DA</t>
  </si>
  <si>
    <t>CHORLEY AND SOUTH RIBBLE HOSPITAL</t>
  </si>
  <si>
    <t>RW5CMP BUILDING</t>
  </si>
  <si>
    <t>RW5QD</t>
  </si>
  <si>
    <t>CMP BUILDING</t>
  </si>
  <si>
    <t>RW5DEANSGATE</t>
  </si>
  <si>
    <t>RW5LF</t>
  </si>
  <si>
    <t>DEANSGATE</t>
  </si>
  <si>
    <t>RW5DOB BRIDGE COTTAGE</t>
  </si>
  <si>
    <t>RW5FC</t>
  </si>
  <si>
    <t>DOB BRIDGE COTTAGE</t>
  </si>
  <si>
    <t>RW5EAST BARN</t>
  </si>
  <si>
    <t>RW5LV</t>
  </si>
  <si>
    <t>EAST BARN</t>
  </si>
  <si>
    <t>RW5EAST LANCS EDS</t>
  </si>
  <si>
    <t>RW5VY</t>
  </si>
  <si>
    <t>EAST LANCS EDS</t>
  </si>
  <si>
    <t>RW5EAST LANCS SPOA</t>
  </si>
  <si>
    <t>RW5TA</t>
  </si>
  <si>
    <t>EAST LANCS SPOA</t>
  </si>
  <si>
    <t>RW5FLEETWOOD HOSPITAL</t>
  </si>
  <si>
    <t>RW5GC</t>
  </si>
  <si>
    <t>FLEETWOOD HOSPITAL</t>
  </si>
  <si>
    <t>RW5GREY GABLES COTTAGE</t>
  </si>
  <si>
    <t>RW5GQ</t>
  </si>
  <si>
    <t>GREY GABLES COTTAGE</t>
  </si>
  <si>
    <t>RW5GUILD PARK</t>
  </si>
  <si>
    <t>RW5EU</t>
  </si>
  <si>
    <t>GUILD PARK</t>
  </si>
  <si>
    <t>RW5LEARNING DIFFICULTIES (CHORLEY &amp; SOUTH RIBBLE DISTRICT GENERAL HOSPITAL)</t>
  </si>
  <si>
    <t>RW5HD</t>
  </si>
  <si>
    <t>LEARNING DIFFICULTIES (CHORLEY &amp; SOUTH RIBBLE DISTRICT GENERAL HOSPITAL)</t>
  </si>
  <si>
    <t>RW5LONGRIDGE COMMUNITY HOSPITAL</t>
  </si>
  <si>
    <t>RW5AQ</t>
  </si>
  <si>
    <t>LONGRIDGE COMMUNITY HOSPITAL</t>
  </si>
  <si>
    <t>RW5LOWER PRIORY HALL DAY HOSPITAL</t>
  </si>
  <si>
    <t>RW5LQ</t>
  </si>
  <si>
    <t>LOWER PRIORY HALL DAY HOSPITAL</t>
  </si>
  <si>
    <t>RW5LYTHAM HOSPITAL</t>
  </si>
  <si>
    <t>RW5GD</t>
  </si>
  <si>
    <t>LYTHAM HOSPITAL</t>
  </si>
  <si>
    <t>RW5MAKING SPACE</t>
  </si>
  <si>
    <t>RW5LR</t>
  </si>
  <si>
    <t>MAKING SPACE</t>
  </si>
  <si>
    <t>RW5MEADOWBANK NURSING AND RESIDENTIAL HOME</t>
  </si>
  <si>
    <t>RW5DF</t>
  </si>
  <si>
    <t>MEADOWBANK NURSING AND RESIDENTIAL HOME</t>
  </si>
  <si>
    <t>RW5MOSS VIEW CONTINUING CARE UNIT</t>
  </si>
  <si>
    <t>RW5LY</t>
  </si>
  <si>
    <t>MOSS VIEW CONTINUING CARE UNIT</t>
  </si>
  <si>
    <t>RW5NHS BLACKPOOL</t>
  </si>
  <si>
    <t>RW5KK</t>
  </si>
  <si>
    <t>NHS BLACKPOOL</t>
  </si>
  <si>
    <t>RW5NICKY NOOK</t>
  </si>
  <si>
    <t>RW5DL</t>
  </si>
  <si>
    <t>NICKY NOOK</t>
  </si>
  <si>
    <t>RW5NORTH BARN</t>
  </si>
  <si>
    <t>RW5LW</t>
  </si>
  <si>
    <t>NORTH BARN</t>
  </si>
  <si>
    <t>RW5OAKLANDS</t>
  </si>
  <si>
    <t>RW5MA</t>
  </si>
  <si>
    <t>OAKLANDS</t>
  </si>
  <si>
    <t>RW5ORMSKIRK AND DISTRICT GENERAL HOSPITAL</t>
  </si>
  <si>
    <t>RW5FA</t>
  </si>
  <si>
    <t>RW5ORMSKIRK CCTT</t>
  </si>
  <si>
    <t>RW5TE</t>
  </si>
  <si>
    <t>ORMSKIRK CCTT</t>
  </si>
  <si>
    <t>RW5OXFORD ANNEXE</t>
  </si>
  <si>
    <t>RW5JP</t>
  </si>
  <si>
    <t>OXFORD ANNEXE</t>
  </si>
  <si>
    <t>RW5PARKWOOD HOSPITAL</t>
  </si>
  <si>
    <t>RW5GA</t>
  </si>
  <si>
    <t>PARKWOOD HOSPITAL</t>
  </si>
  <si>
    <t>RW5PRESTON HEALTHPORT</t>
  </si>
  <si>
    <t>RW5JQ</t>
  </si>
  <si>
    <t>PRESTON HEALTHPORT</t>
  </si>
  <si>
    <t>RW5PRESTON PRISON</t>
  </si>
  <si>
    <t>RW5Z1</t>
  </si>
  <si>
    <t>PRESTON PRISON</t>
  </si>
  <si>
    <t>RW5QUAYSIDE</t>
  </si>
  <si>
    <t>RW5ND</t>
  </si>
  <si>
    <t>QUAYSIDE</t>
  </si>
  <si>
    <t>RW5QUEEN VICTORIA HOSPITAL</t>
  </si>
  <si>
    <t>RW5LC</t>
  </si>
  <si>
    <t>RW5REGATTA PLACE</t>
  </si>
  <si>
    <t>RW5NC</t>
  </si>
  <si>
    <t>REGATTA PLACE</t>
  </si>
  <si>
    <t>RW5RIBBLETON HOSPITAL</t>
  </si>
  <si>
    <t>RW5EF</t>
  </si>
  <si>
    <t>RIBBLETON HOSPITAL</t>
  </si>
  <si>
    <t>RW5RIDGE LEA HOSPITAL</t>
  </si>
  <si>
    <t>RW5LA</t>
  </si>
  <si>
    <t>RIDGE LEA HOSPITAL</t>
  </si>
  <si>
    <t>RW5ROSSENDALE HOSPITAL</t>
  </si>
  <si>
    <t>RW5CL</t>
  </si>
  <si>
    <t>ROSSENDALE HOSPITAL</t>
  </si>
  <si>
    <t>RW5ROYAL BLACKBURN HOSPITAL</t>
  </si>
  <si>
    <t>RW5AA</t>
  </si>
  <si>
    <t>ROYAL BLACKBURN HOSPITAL</t>
  </si>
  <si>
    <t>RW5ROYAL LANCASTER INFIRMARY</t>
  </si>
  <si>
    <t>RW5LT</t>
  </si>
  <si>
    <t>RW5ROYAL PRESTON HOSPITAL</t>
  </si>
  <si>
    <t>RW5EE</t>
  </si>
  <si>
    <t>ROYAL PRESTON HOSPITAL</t>
  </si>
  <si>
    <t>RW5STANDEN ENTERPRISES</t>
  </si>
  <si>
    <t>RW5MJ</t>
  </si>
  <si>
    <t>STANDEN ENTERPRISES</t>
  </si>
  <si>
    <t>RW5STRAWBERRY BANK</t>
  </si>
  <si>
    <t>RW5AK</t>
  </si>
  <si>
    <t>STRAWBERRY BANK</t>
  </si>
  <si>
    <t>RW5THE BRIDGE</t>
  </si>
  <si>
    <t>RW5JL</t>
  </si>
  <si>
    <t>RW5THE COTTAGES</t>
  </si>
  <si>
    <t>RW5ET</t>
  </si>
  <si>
    <t>THE COTTAGES</t>
  </si>
  <si>
    <t>RW5THE JUNCTION</t>
  </si>
  <si>
    <t>RW5THE MISSION</t>
  </si>
  <si>
    <t>RW5AP</t>
  </si>
  <si>
    <t>THE MISSION</t>
  </si>
  <si>
    <t>RW5THE MOUNT (ACCRINGTON)</t>
  </si>
  <si>
    <t>RW5AD</t>
  </si>
  <si>
    <t>THE MOUNT (ACCRINGTON)</t>
  </si>
  <si>
    <t>RW5THE REEDS</t>
  </si>
  <si>
    <t>RW5MM</t>
  </si>
  <si>
    <t>THE REEDS</t>
  </si>
  <si>
    <t>RW5THORNLEIGH</t>
  </si>
  <si>
    <t>RW5AR</t>
  </si>
  <si>
    <t>THORNLEIGH</t>
  </si>
  <si>
    <t>RW5UNIT 13</t>
  </si>
  <si>
    <t>RW5KF</t>
  </si>
  <si>
    <t>UNIT 13</t>
  </si>
  <si>
    <t>RW5WESHAM PARK HOSPITAL</t>
  </si>
  <si>
    <t>RW5KD</t>
  </si>
  <si>
    <t>WESHAM PARK HOSPITAL</t>
  </si>
  <si>
    <t>RW5WESTGATE</t>
  </si>
  <si>
    <t>RW5CH</t>
  </si>
  <si>
    <t>RW5FD</t>
  </si>
  <si>
    <t>RW5WESTLEIGH</t>
  </si>
  <si>
    <t>RW5AT</t>
  </si>
  <si>
    <t>WESTLEIGH</t>
  </si>
  <si>
    <t>RW5WYRE ADS</t>
  </si>
  <si>
    <t>RW5KG</t>
  </si>
  <si>
    <t>WYRE ADS</t>
  </si>
  <si>
    <t>RW6BIRCH HILL HOSPITAL - RW605</t>
  </si>
  <si>
    <t>RW605</t>
  </si>
  <si>
    <t>BIRCH HILL HOSPITAL - RW605</t>
  </si>
  <si>
    <t>BIRCH HILL HOSPITAL</t>
  </si>
  <si>
    <t>RW6</t>
  </si>
  <si>
    <t>RW6BURY GENERAL HOSPITAL - RW606</t>
  </si>
  <si>
    <t>RW606</t>
  </si>
  <si>
    <t>BURY GENERAL HOSPITAL - RW606</t>
  </si>
  <si>
    <t>BURY GENERAL HOSPITAL</t>
  </si>
  <si>
    <t>RW6FAIRFIELD GENERAL HOSPITAL - RW601</t>
  </si>
  <si>
    <t>RW601</t>
  </si>
  <si>
    <t>FAIRFIELD GENERAL HOSPITAL - RW601</t>
  </si>
  <si>
    <t>FAIRFIELD GENERAL HOSPITAL</t>
  </si>
  <si>
    <t>RW6NORTH MANCHESTER GENERAL HOSPITAL - RW602</t>
  </si>
  <si>
    <t>RW602</t>
  </si>
  <si>
    <t>NORTH MANCHESTER GENERAL HOSPITAL - RW602</t>
  </si>
  <si>
    <t>NORTH MANCHESTER GENERAL HOSPITAL</t>
  </si>
  <si>
    <t>RW6ROCHDALE INFIRMARY - RW604</t>
  </si>
  <si>
    <t>RW604</t>
  </si>
  <si>
    <t>ROCHDALE INFIRMARY - RW604</t>
  </si>
  <si>
    <t>ROCHDALE INFIRMARY</t>
  </si>
  <si>
    <t>RW6ROYAL OLDHAM HOSPITAL - RW603</t>
  </si>
  <si>
    <t>RW603</t>
  </si>
  <si>
    <t>ROYAL OLDHAM HOSPITAL - RW603</t>
  </si>
  <si>
    <t>ROYAL OLDHAM HOSPITAL</t>
  </si>
  <si>
    <t>RWABEVERLEY WESTWOOD HOSPITAL - RWA18</t>
  </si>
  <si>
    <t>RWA18</t>
  </si>
  <si>
    <t>BEVERLEY WESTWOOD HOSPITAL - RWA18</t>
  </si>
  <si>
    <t>BEVERLEY WESTWOOD HOSPITAL</t>
  </si>
  <si>
    <t>RWA</t>
  </si>
  <si>
    <t>RWACASTLE HILL HOSPITAL - RWA16</t>
  </si>
  <si>
    <t>RWA16</t>
  </si>
  <si>
    <t>CASTLE HILL HOSPITAL - RWA16</t>
  </si>
  <si>
    <t>CASTLE HILL HOSPITAL</t>
  </si>
  <si>
    <t>RWAHULL ROYAL INFIRMARY - RWA01</t>
  </si>
  <si>
    <t>RWA01</t>
  </si>
  <si>
    <t>HULL ROYAL INFIRMARY - RWA01</t>
  </si>
  <si>
    <t>HULL ROYAL INFIRMARY</t>
  </si>
  <si>
    <t>RWANEWINGTON HEALTHCARE CENTRE - RWA34</t>
  </si>
  <si>
    <t>RWA34</t>
  </si>
  <si>
    <t>NEWINGTON HEALTHCARE CENTRE - RWA34</t>
  </si>
  <si>
    <t>NEWINGTON HEALTHCARE CENTRE</t>
  </si>
  <si>
    <t>RWASLEDMORE HOUSE - RWA33</t>
  </si>
  <si>
    <t>RWA33</t>
  </si>
  <si>
    <t>SLEDMORE HOUSE - RWA33</t>
  </si>
  <si>
    <t>SLEDMORE HOUSE</t>
  </si>
  <si>
    <t>RWATHE ARTIFICIAL LIMB UNIT - RWA32</t>
  </si>
  <si>
    <t>RWA32</t>
  </si>
  <si>
    <t>THE ARTIFICIAL LIMB UNIT - RWA32</t>
  </si>
  <si>
    <t>THE ARTIFICIAL LIMB UNIT</t>
  </si>
  <si>
    <t>RWDCOUNTY HOSPITAL LOUTH - RWDAA</t>
  </si>
  <si>
    <t>RWDAA</t>
  </si>
  <si>
    <t>COUNTY HOSPITAL LOUTH - RWDAA</t>
  </si>
  <si>
    <t>COUNTY HOSPITAL LOUTH</t>
  </si>
  <si>
    <t>RWD</t>
  </si>
  <si>
    <t>RWDGRANTHAM AND DISTRICT HOSPITAL - RWDLP</t>
  </si>
  <si>
    <t>RWDLP</t>
  </si>
  <si>
    <t>GRANTHAM AND DISTRICT HOSPITAL - RWDLP</t>
  </si>
  <si>
    <t>GRANTHAM AND DISTRICT HOSPITAL</t>
  </si>
  <si>
    <t>RWDHOLBEACH HOSPITAL - RWDLK</t>
  </si>
  <si>
    <t>RWDLK</t>
  </si>
  <si>
    <t>HOLBEACH HOSPITAL - RWDLK</t>
  </si>
  <si>
    <t>HOLBEACH HOSPITAL</t>
  </si>
  <si>
    <t>RWDJOHN COUPLAND HOSPITAL - RWDAS</t>
  </si>
  <si>
    <t>RWDAS</t>
  </si>
  <si>
    <t>JOHN COUPLAND HOSPITAL - RWDAS</t>
  </si>
  <si>
    <t>JOHN COUPLAND HOSPITAL</t>
  </si>
  <si>
    <t>RWDJOHNSON HOSPITAL - RWDLD</t>
  </si>
  <si>
    <t>RWDLD</t>
  </si>
  <si>
    <t>JOHNSON HOSPITAL - RWDLD</t>
  </si>
  <si>
    <t>JOHNSON HOSPITAL</t>
  </si>
  <si>
    <t>RWDLINCOLN COUNTY HOSPITAL - RWDDA</t>
  </si>
  <si>
    <t>RWDDA</t>
  </si>
  <si>
    <t>LINCOLN COUNTY HOSPITAL - RWDDA</t>
  </si>
  <si>
    <t>LINCOLN COUNTY HOSPITAL</t>
  </si>
  <si>
    <t>RWDPILGRIM HOSPITAL - RWDLA</t>
  </si>
  <si>
    <t>RWDLA</t>
  </si>
  <si>
    <t>PILGRIM HOSPITAL - RWDLA</t>
  </si>
  <si>
    <t>PILGRIM HOSPITAL</t>
  </si>
  <si>
    <t>RWDSKEGNESS AND DISTRICT GENERAL HOSPITAL - RWDLB</t>
  </si>
  <si>
    <t>RWDLB</t>
  </si>
  <si>
    <t>SKEGNESS AND DISTRICT GENERAL HOSPITAL - RWDLB</t>
  </si>
  <si>
    <t>SKEGNESS AND DISTRICT GENERAL HOSPITAL</t>
  </si>
  <si>
    <t>RWDST GEORGES HOSPITAL - RWDBM</t>
  </si>
  <si>
    <t>RWDBM</t>
  </si>
  <si>
    <t>ST GEORGES HOSPITAL - RWDBM</t>
  </si>
  <si>
    <t>ST GEORGES HOSPITAL</t>
  </si>
  <si>
    <t>RWDTHE JOHNSON COMMUNITY HOSPITAL - RWDXT</t>
  </si>
  <si>
    <t>RWDXT</t>
  </si>
  <si>
    <t>THE JOHNSON COMMUNITY HOSPITAL - RWDXT</t>
  </si>
  <si>
    <t>THE JOHNSON COMMUNITY HOSPITAL</t>
  </si>
  <si>
    <t>RWDWELLAND HOSPITAL - RWDLC</t>
  </si>
  <si>
    <t>RWDLC</t>
  </si>
  <si>
    <t>WELLAND HOSPITAL - RWDLC</t>
  </si>
  <si>
    <t>WELLAND HOSPITAL</t>
  </si>
  <si>
    <t>RWEGLENFIELD HOSPITAL - RWEAE</t>
  </si>
  <si>
    <t>RWEAE</t>
  </si>
  <si>
    <t>GLENFIELD HOSPITAL - RWEAE</t>
  </si>
  <si>
    <t>GLENFIELD HOSPITAL</t>
  </si>
  <si>
    <t>RWE</t>
  </si>
  <si>
    <t>RWELEICESTER GENERAL HOSPITAL - RWEAK</t>
  </si>
  <si>
    <t>RWEAK</t>
  </si>
  <si>
    <t>LEICESTER GENERAL HOSPITAL - RWEAK</t>
  </si>
  <si>
    <t>LEICESTER GENERAL HOSPITAL</t>
  </si>
  <si>
    <t>RWELEICESTER ROYAL INFIRMARY - RWEAA</t>
  </si>
  <si>
    <t>RWEAA</t>
  </si>
  <si>
    <t>LEICESTER ROYAL INFIRMARY - RWEAA</t>
  </si>
  <si>
    <t>LEICESTER ROYAL INFIRMARY</t>
  </si>
  <si>
    <t>RWEST MARY'S HOSPITAL - RWE10</t>
  </si>
  <si>
    <t>RWE10</t>
  </si>
  <si>
    <t>ST MARY'S HOSPITAL - RWE10</t>
  </si>
  <si>
    <t>RWFBENENDEN HOSPITAL - RWF22</t>
  </si>
  <si>
    <t>RWF22</t>
  </si>
  <si>
    <t>BENENDEN HOSPITAL - RWF22</t>
  </si>
  <si>
    <t>BENENDEN HOSPITAL</t>
  </si>
  <si>
    <t>RWF</t>
  </si>
  <si>
    <t>RWFBUCKLAND HOSPITAL - RWF23</t>
  </si>
  <si>
    <t>RWF23</t>
  </si>
  <si>
    <t>BUCKLAND HOSPITAL - RWF23</t>
  </si>
  <si>
    <t>RWFDARENT VALLEY HOSPITAL - RWF24</t>
  </si>
  <si>
    <t>RWF24</t>
  </si>
  <si>
    <t>DARENT VALLEY HOSPITAL - RWF24</t>
  </si>
  <si>
    <t>RWFEDENBRIDGE WAR MEMORIAL HOSPITAL - RWF06</t>
  </si>
  <si>
    <t>RWF06</t>
  </si>
  <si>
    <t>EDENBRIDGE WAR MEMORIAL HOSPITAL - RWF06</t>
  </si>
  <si>
    <t>EDENBRIDGE WAR MEMORIAL HOSPITAL</t>
  </si>
  <si>
    <t>RWFFAVERSHAM COTTAGE HOSPITAL - RWF13</t>
  </si>
  <si>
    <t>RWF13</t>
  </si>
  <si>
    <t>FAVERSHAM COTTAGE HOSPITAL - RWF13</t>
  </si>
  <si>
    <t>RWFHOMOEOPATHIC HOSPITAL - RWF26</t>
  </si>
  <si>
    <t>RWF26</t>
  </si>
  <si>
    <t>HOMOEOPATHIC HOSPITAL - RWF26</t>
  </si>
  <si>
    <t>HOMOEOPATHIC HOSPITAL</t>
  </si>
  <si>
    <t>RWFKENT AND CANTERBURY HOSPITAL - RWF27</t>
  </si>
  <si>
    <t>RWF27</t>
  </si>
  <si>
    <t>KENT AND CANTERBURY HOSPITAL - RWF27</t>
  </si>
  <si>
    <t>RWFKENT AND SUSSEX HOSPITAL - RWF02</t>
  </si>
  <si>
    <t>RWF02</t>
  </si>
  <si>
    <t>KENT AND SUSSEX HOSPITAL - RWF02</t>
  </si>
  <si>
    <t>KENT AND SUSSEX HOSPITAL</t>
  </si>
  <si>
    <t>RWFMAIDSTONE DISTRICT GENERAL HOSPITAL - RWF03</t>
  </si>
  <si>
    <t>RWF03</t>
  </si>
  <si>
    <t>MAIDSTONE DISTRICT GENERAL HOSPITAL - RWF03</t>
  </si>
  <si>
    <t>RWFMEDWAY MARITIME HOSPITAL - RWF30</t>
  </si>
  <si>
    <t>RWF30</t>
  </si>
  <si>
    <t>MEDWAY MARITIME HOSPITAL - RWF30</t>
  </si>
  <si>
    <t>MEDWAY MARITIME HOSPITAL</t>
  </si>
  <si>
    <t>RWFMTW MEDICAL RECORDS</t>
  </si>
  <si>
    <t>RWF39</t>
  </si>
  <si>
    <t>MTW MEDICAL RECORDS</t>
  </si>
  <si>
    <t>RWFPRESTON HALL HOSPITAL - RWF05</t>
  </si>
  <si>
    <t>RWF05</t>
  </si>
  <si>
    <t>PRESTON HALL HOSPITAL - RWF05</t>
  </si>
  <si>
    <t>PRESTON HALL HOSPITAL</t>
  </si>
  <si>
    <t>RWFQEQM HOSPITAL - RWF33</t>
  </si>
  <si>
    <t>RWF33</t>
  </si>
  <si>
    <t>QEQM HOSPITAL - RWF33</t>
  </si>
  <si>
    <t>QEQM HOSPITAL</t>
  </si>
  <si>
    <t>RWFQUEEN VICTORIA MEMORIAL HOSPITAL - RWF14</t>
  </si>
  <si>
    <t>RWF14</t>
  </si>
  <si>
    <t>QUEEN VICTORIA MEMORIAL HOSPITAL - RWF14</t>
  </si>
  <si>
    <t>QUEEN VICTORIA MEMORIAL HOSPITAL</t>
  </si>
  <si>
    <t>RWFROYAL VICTORIA HOSPITAL - RWF34</t>
  </si>
  <si>
    <t>RWF34</t>
  </si>
  <si>
    <t>ROYAL VICTORIA HOSPITAL - RWF34</t>
  </si>
  <si>
    <t>ROYAL VICTORIA HOSPITAL</t>
  </si>
  <si>
    <t>RWFSEVENOAKS HOSPITAL - RWF07</t>
  </si>
  <si>
    <t>RWF07</t>
  </si>
  <si>
    <t>SEVENOAKS HOSPITAL - RWF07</t>
  </si>
  <si>
    <t>SEVENOAKS HOSPITAL</t>
  </si>
  <si>
    <t>RWFSHEPPEY COMMUNITY HOSPITAL - RWF15</t>
  </si>
  <si>
    <t>RWF15</t>
  </si>
  <si>
    <t>SHEPPEY COMMUNITY HOSPITAL - RWF15</t>
  </si>
  <si>
    <t>SHEPPEY COMMUNITY HOSPITAL</t>
  </si>
  <si>
    <t>RWFSITTINGBOURNE MEMORIAL HOSPITAL - RWF16</t>
  </si>
  <si>
    <t>RWF16</t>
  </si>
  <si>
    <t>SITTINGBOURNE MEMORIAL HOSPITAL - RWF16</t>
  </si>
  <si>
    <t>RWFSTONE HOUSE HOSPITAL - RWF35</t>
  </si>
  <si>
    <t>RWF35</t>
  </si>
  <si>
    <t>STONE HOUSE HOSPITAL - RWF35</t>
  </si>
  <si>
    <t>STONE HOUSE HOSPITAL</t>
  </si>
  <si>
    <t>RWFTHE TUNBRIDGE WELLS HOSPITAL</t>
  </si>
  <si>
    <t>RWFTW</t>
  </si>
  <si>
    <t>THE TUNBRIDGE WELLS HOSPITAL</t>
  </si>
  <si>
    <t>RWFTHE TUNBRIDGE WELLS HOSPITAL - RWFTW</t>
  </si>
  <si>
    <t>THE TUNBRIDGE WELLS HOSPITAL - RWFTW</t>
  </si>
  <si>
    <t>RWFTONBRIDGE COTTAGE HOSPITAL</t>
  </si>
  <si>
    <t>RWF10</t>
  </si>
  <si>
    <t>TONBRIDGE COTTAGE HOSPITAL</t>
  </si>
  <si>
    <t>RWFTONBRIDGE COTTAGE HOSPITAL - RWF10</t>
  </si>
  <si>
    <t>TONBRIDGE COTTAGE HOSPITAL - RWF10</t>
  </si>
  <si>
    <t>RWFVICTORIA HOSPITAL - RWF17</t>
  </si>
  <si>
    <t>RWF17</t>
  </si>
  <si>
    <t>VICTORIA HOSPITAL - RWF17</t>
  </si>
  <si>
    <t>VICTORIA HOSPITAL</t>
  </si>
  <si>
    <t>RWFWHITSTABLE AND TANKERTON HOSPITAL - RWF18</t>
  </si>
  <si>
    <t>RWF18</t>
  </si>
  <si>
    <t>WHITSTABLE AND TANKERTON HOSPITAL - RWF18</t>
  </si>
  <si>
    <t>RWFWILL ADAMS TREATMENT CENTRE</t>
  </si>
  <si>
    <t>RWFWA</t>
  </si>
  <si>
    <t>WILL ADAMS TREATMENT CENTRE</t>
  </si>
  <si>
    <t>RWFWILLIAM HARVEY HOSPITAL - RWF37</t>
  </si>
  <si>
    <t>RWF37</t>
  </si>
  <si>
    <t>WILLIAM HARVEY HOSPITAL - RWF37</t>
  </si>
  <si>
    <t>WILLIAM HARVEY HOSPITAL</t>
  </si>
  <si>
    <t>RWGHARPENDEN MEMORIAL HOSPITAL - RWG05</t>
  </si>
  <si>
    <t>RWG05</t>
  </si>
  <si>
    <t>HARPENDEN MEMORIAL HOSPITAL - RWG05</t>
  </si>
  <si>
    <t>RWG</t>
  </si>
  <si>
    <t>RWGHEMEL HEMPSTEAD HOSPITAL - RWG08</t>
  </si>
  <si>
    <t>RWG08</t>
  </si>
  <si>
    <t>HEMEL HEMPSTEAD HOSPITAL - RWG08</t>
  </si>
  <si>
    <t>HEMEL HEMPSTEAD HOSPITAL</t>
  </si>
  <si>
    <t>RWGMOUNT VERNON HOSPITAL - RWG01</t>
  </si>
  <si>
    <t>RWG01</t>
  </si>
  <si>
    <t>MOUNT VERNON HOSPITAL - RWG01</t>
  </si>
  <si>
    <t>RWGST ALBANS CITY HOSPITAL - RWG03</t>
  </si>
  <si>
    <t>RWG03</t>
  </si>
  <si>
    <t>ST ALBANS CITY HOSPITAL - RWG03</t>
  </si>
  <si>
    <t>ST ALBANS CITY HOSPITAL</t>
  </si>
  <si>
    <t>RWGWATFORD GENERAL HOSPITAL - RWG02</t>
  </si>
  <si>
    <t>RWG02</t>
  </si>
  <si>
    <t>WATFORD GENERAL HOSPITAL - RWG02</t>
  </si>
  <si>
    <t>RWHHERTFORD COUNTY HOSPITAL - RWH23</t>
  </si>
  <si>
    <t>RWH23</t>
  </si>
  <si>
    <t>HERTFORD COUNTY HOSPITAL - RWH23</t>
  </si>
  <si>
    <t>HERTFORD COUNTY HOSPITAL</t>
  </si>
  <si>
    <t>RWH</t>
  </si>
  <si>
    <t>RWHLISTER HOSPITAL - RWH01</t>
  </si>
  <si>
    <t>RWH01</t>
  </si>
  <si>
    <t>LISTER HOSPITAL - RWH01</t>
  </si>
  <si>
    <t>LISTER HOSPITAL</t>
  </si>
  <si>
    <t>RWHMOUNT VERNON CANCER CENTRE - RWH04</t>
  </si>
  <si>
    <t>RWH04</t>
  </si>
  <si>
    <t>MOUNT VERNON CANCER CENTRE - RWH04</t>
  </si>
  <si>
    <t>MOUNT VERNON CANCER CENTRE</t>
  </si>
  <si>
    <t>RWHQUEEN ELIZABETH I I HOSPITAL - RWH20</t>
  </si>
  <si>
    <t>RWH20</t>
  </si>
  <si>
    <t>QUEEN ELIZABETH I I HOSPITAL - RWH20</t>
  </si>
  <si>
    <t>QUEEN ELIZABETH I I HOSPITAL</t>
  </si>
  <si>
    <t>RWJBUXTON COTTAGE HOSPITAL - RWJ83</t>
  </si>
  <si>
    <t>RWJ83</t>
  </si>
  <si>
    <t>BUXTON COTTAGE HOSPITAL - RWJ83</t>
  </si>
  <si>
    <t>BUXTON COTTAGE HOSPITAL</t>
  </si>
  <si>
    <t>RWJ</t>
  </si>
  <si>
    <t>RWJCHEADLE ROYAL HOSPITAL - RWJ89</t>
  </si>
  <si>
    <t>RWJ89</t>
  </si>
  <si>
    <t>CHEADLE ROYAL HOSPITAL - RWJ89</t>
  </si>
  <si>
    <t>CHEADLE ROYAL HOSPITAL</t>
  </si>
  <si>
    <t>RWJCHERRY TREE HOSPITAL - RWJ03</t>
  </si>
  <si>
    <t>RWJ03</t>
  </si>
  <si>
    <t>CHERRY TREE HOSPITAL - RWJ03</t>
  </si>
  <si>
    <t>CHERRY TREE HOSPITAL</t>
  </si>
  <si>
    <t>RWJST THOMAS HOSPITAL - RWJ04</t>
  </si>
  <si>
    <t>RWJ04</t>
  </si>
  <si>
    <t>ST THOMAS HOSPITAL - RWJ04</t>
  </si>
  <si>
    <t>ST THOMAS HOSPITAL</t>
  </si>
  <si>
    <t>RWJSTEPPING HILL HOSPITAL - RWJ09</t>
  </si>
  <si>
    <t>RWJ09</t>
  </si>
  <si>
    <t>STEPPING HILL HOSPITAL - RWJ09</t>
  </si>
  <si>
    <t>STEPPING HILL HOSPITAL</t>
  </si>
  <si>
    <t>RWJTHE MEADOWS - RWJ88</t>
  </si>
  <si>
    <t>RWJ88</t>
  </si>
  <si>
    <t>THE MEADOWS - RWJ88</t>
  </si>
  <si>
    <t>RWKCITY AND HACKNEY CENTRE FOR MENTAL HEALTH</t>
  </si>
  <si>
    <t>RWK62</t>
  </si>
  <si>
    <t>CITY AND HACKNEY CENTRE FOR MENTAL HEALTH</t>
  </si>
  <si>
    <t>RWK</t>
  </si>
  <si>
    <t>RWKEAST HAM CARE CENTRE</t>
  </si>
  <si>
    <t>RWK89</t>
  </si>
  <si>
    <t>EAST HAM CARE CENTRE</t>
  </si>
  <si>
    <t>RWKFORENSIC CENTRE FOR MENTAL HEALTH</t>
  </si>
  <si>
    <t>RWK60</t>
  </si>
  <si>
    <t>FORENSIC CENTRE FOR MENTAL HEALTH</t>
  </si>
  <si>
    <t>RWKNEWHAM CENTRE FOR MENTAL HEALTH</t>
  </si>
  <si>
    <t>RWK46</t>
  </si>
  <si>
    <t>NEWHAM CENTRE FOR MENTAL HEALTH</t>
  </si>
  <si>
    <t>RWKTHAMES HOUSE</t>
  </si>
  <si>
    <t>RWK28</t>
  </si>
  <si>
    <t>THAMES HOUSE</t>
  </si>
  <si>
    <t>RWKTHE LODGE</t>
  </si>
  <si>
    <t>RWK06</t>
  </si>
  <si>
    <t>THE LODGE</t>
  </si>
  <si>
    <t>RWKTOWER HAMLETS CENTRE FOR MENTAL HEALTH</t>
  </si>
  <si>
    <t>RWK61</t>
  </si>
  <si>
    <t>TOWER HAMLETS CENTRE FOR MENTAL HEALTH</t>
  </si>
  <si>
    <t>RWKWOLFSON HOUSE</t>
  </si>
  <si>
    <t>RWK85</t>
  </si>
  <si>
    <t>WOLFSON HOUSE</t>
  </si>
  <si>
    <t>RWN105 LONDON ROAD</t>
  </si>
  <si>
    <t>RWNM3</t>
  </si>
  <si>
    <t>105 LONDON ROAD</t>
  </si>
  <si>
    <t>RWN</t>
  </si>
  <si>
    <t>RWNARCHER UNIT</t>
  </si>
  <si>
    <t>RWN92</t>
  </si>
  <si>
    <t>ARCHER UNIT</t>
  </si>
  <si>
    <t>RWNASHANTI</t>
  </si>
  <si>
    <t>RWNN9</t>
  </si>
  <si>
    <t>ASHANTI</t>
  </si>
  <si>
    <t>RWNBEDFORD HEALTH VILLAGE</t>
  </si>
  <si>
    <t>RWNM8</t>
  </si>
  <si>
    <t>BEDFORD HEALTH VILLAGE</t>
  </si>
  <si>
    <t>RWNP3</t>
  </si>
  <si>
    <t>RWNBEDFORD HEIGHTS</t>
  </si>
  <si>
    <t>RWNL4</t>
  </si>
  <si>
    <t>BEDFORD HEIGHTS</t>
  </si>
  <si>
    <t>RWNBEDFORD HOSPITAL SOUTH</t>
  </si>
  <si>
    <t>RWNM7</t>
  </si>
  <si>
    <t>BEDFORD HOSPITAL SOUTH</t>
  </si>
  <si>
    <t>RWNBEDFORD SSMS [HEALTHLINK]</t>
  </si>
  <si>
    <t>RWN08</t>
  </si>
  <si>
    <t>BEDFORD SSMS [HEALTHLINK]</t>
  </si>
  <si>
    <t>RWNBIGGLESWADE HOSPITAL</t>
  </si>
  <si>
    <t>RWN91</t>
  </si>
  <si>
    <t>BIGGLESWADE HOSPITAL</t>
  </si>
  <si>
    <t>RWNBULLWOOD HALL</t>
  </si>
  <si>
    <t>RWNC2</t>
  </si>
  <si>
    <t>BULLWOOD HALL</t>
  </si>
  <si>
    <t>RWNCDC KEMPSTON</t>
  </si>
  <si>
    <t>RWNQ2</t>
  </si>
  <si>
    <t>CDC KEMPSTON</t>
  </si>
  <si>
    <t>RWNCHURCHVIEW HOUSE</t>
  </si>
  <si>
    <t>RWN70</t>
  </si>
  <si>
    <t>CHURCHVIEW HOUSE</t>
  </si>
  <si>
    <t>RWNDOOLITTLE MILL</t>
  </si>
  <si>
    <t>RWNQ5</t>
  </si>
  <si>
    <t>DOOLITTLE MILL</t>
  </si>
  <si>
    <t>RWNDRR BEDFORD</t>
  </si>
  <si>
    <t>RWN09</t>
  </si>
  <si>
    <t>DRR BEDFORD</t>
  </si>
  <si>
    <t>RWNDRR LUTON</t>
  </si>
  <si>
    <t>RWN18</t>
  </si>
  <si>
    <t>DRR LUTON</t>
  </si>
  <si>
    <t>RWNFELIXSTOWE COMMUNITY HOSPITAL</t>
  </si>
  <si>
    <t>RWN5E</t>
  </si>
  <si>
    <t>RWNGAMLINGAY</t>
  </si>
  <si>
    <t>RWNR8</t>
  </si>
  <si>
    <t>GAMLINGAY</t>
  </si>
  <si>
    <t>RWNGRAYS HALL</t>
  </si>
  <si>
    <t>RWNC6</t>
  </si>
  <si>
    <t>GRAYS HALL</t>
  </si>
  <si>
    <t>RWNHEALTH LINK (DRUG &amp; ALCOHOL ADVISORY)</t>
  </si>
  <si>
    <t>RWNP5</t>
  </si>
  <si>
    <t>HEALTH LINK (DRUG &amp; ALCOHOL ADVISORY)</t>
  </si>
  <si>
    <t>RWNHEATH CLOSE</t>
  </si>
  <si>
    <t>RWNH0</t>
  </si>
  <si>
    <t>HEATH CLOSE</t>
  </si>
  <si>
    <t>RWNHERTS AND ESSEX HOSPITAL</t>
  </si>
  <si>
    <t>RWNTG</t>
  </si>
  <si>
    <t>HERTS AND ESSEX HOSPITAL</t>
  </si>
  <si>
    <t>RWNHOURSWORTH</t>
  </si>
  <si>
    <t>RWNK2</t>
  </si>
  <si>
    <t>HOURSWORTH</t>
  </si>
  <si>
    <t>RWNINREACH &amp; SHARED CARE</t>
  </si>
  <si>
    <t>RWNTT</t>
  </si>
  <si>
    <t>INREACH &amp; SHARED CARE</t>
  </si>
  <si>
    <t>RWNIPSWICH HOSPITAL</t>
  </si>
  <si>
    <t>RWN59</t>
  </si>
  <si>
    <t>IPSWICH HOSPITAL</t>
  </si>
  <si>
    <t>RWNLEVERTON HALL</t>
  </si>
  <si>
    <t>RWNK0</t>
  </si>
  <si>
    <t>LEVERTON HALL</t>
  </si>
  <si>
    <t>RWNLITTLE ACORNS</t>
  </si>
  <si>
    <t>RWND7</t>
  </si>
  <si>
    <t>LITTLE ACORNS</t>
  </si>
  <si>
    <t>RWNLUTON &amp; CENTRAL BEDFORDSHIRE MENTAL HEALTH UNIT</t>
  </si>
  <si>
    <t>RWNM5</t>
  </si>
  <si>
    <t>THE NEWCASTLE FERTILITY CENTRE - RTD08</t>
  </si>
  <si>
    <t>RTDTHE ROYAL VICTORIA INFIRMARY - RTD02</t>
  </si>
  <si>
    <t>RTD02</t>
  </si>
  <si>
    <t>THE ROYAL VICTORIA INFIRMARY - RTD02</t>
  </si>
  <si>
    <t>RTDWALKERGATE HOSPITAL - RTD05</t>
  </si>
  <si>
    <t>RTD05</t>
  </si>
  <si>
    <t>WALKERGATE HOSPITAL - RTD05</t>
  </si>
  <si>
    <t>RTEACORN HOUSE - RTE55</t>
  </si>
  <si>
    <t>RTE55</t>
  </si>
  <si>
    <t>ACORN HOUSE - RTE55</t>
  </si>
  <si>
    <t>RTE</t>
  </si>
  <si>
    <t>RTEBERKELEY HOSPITAL - RTE21</t>
  </si>
  <si>
    <t>RTE21</t>
  </si>
  <si>
    <t>BERKELEY HOSPITAL - RTE21</t>
  </si>
  <si>
    <t>RTECHELTENHAM GENERAL HOSPITAL - RTE01</t>
  </si>
  <si>
    <t>RTE01</t>
  </si>
  <si>
    <t>CHELTENHAM GENERAL HOSPITAL - RTE01</t>
  </si>
  <si>
    <t>RTECINDERFORD HEALTH CENTRE - RTE37</t>
  </si>
  <si>
    <t>RTE37</t>
  </si>
  <si>
    <t>CINDERFORD HEALTH CENTRE - RTE37</t>
  </si>
  <si>
    <t>RTECIRENCESTER HOSPITAL - RTE23</t>
  </si>
  <si>
    <t>RTE23</t>
  </si>
  <si>
    <t>CIRENCESTER HOSPITAL - RTE23</t>
  </si>
  <si>
    <t>RTECOLEFORD HEALTH CENTRE - RTE35</t>
  </si>
  <si>
    <t>RTE35</t>
  </si>
  <si>
    <t>COLEFORD HEALTH CENTRE - RTE35</t>
  </si>
  <si>
    <t>RTECOLEFORD HOUSE - RTE52</t>
  </si>
  <si>
    <t>RTE52</t>
  </si>
  <si>
    <t>COLEFORD HOUSE - RTE52</t>
  </si>
  <si>
    <t>RTEDELANCEY HOSPITAL - RTE02</t>
  </si>
  <si>
    <t>RTE02</t>
  </si>
  <si>
    <t>DELANCEY HOSPITAL - RTE02</t>
  </si>
  <si>
    <t>RTEDILKE MEMORIAL HOSPITAL - RTE31</t>
  </si>
  <si>
    <t>RTE31</t>
  </si>
  <si>
    <t>DILKE MEMORIAL HOSPITAL - RTE31</t>
  </si>
  <si>
    <t>RTEDURSLEY CLINIC - RTE48</t>
  </si>
  <si>
    <t>RTE48</t>
  </si>
  <si>
    <t>DURSLEY CLINIC - RTE48</t>
  </si>
  <si>
    <t>RTEFAIRFORD HOSPITAL - RTE24</t>
  </si>
  <si>
    <t>RTE24</t>
  </si>
  <si>
    <t>FAIRFORD HOSPITAL - RTE24</t>
  </si>
  <si>
    <t>RTEFOREST OF DEAN CHILDREN'S OPPORTUNITY CENTRE - RTE34</t>
  </si>
  <si>
    <t>RTE34</t>
  </si>
  <si>
    <t>FOREST OF DEAN CHILDREN'S OPPORTUNITY CENTRE - RTE34</t>
  </si>
  <si>
    <t>RTEFOREST VIEW EARLY YEARS CENTRE - RTE40</t>
  </si>
  <si>
    <t>RTE40</t>
  </si>
  <si>
    <t>FOREST VIEW EARLY YEARS CENTRE - RTE40</t>
  </si>
  <si>
    <t>RTEGL1 GLOUCESTER LEISURE CENTRE - RTE53</t>
  </si>
  <si>
    <t>RTE53</t>
  </si>
  <si>
    <t>GL1 GLOUCESTER LEISURE CENTRE - RTE53</t>
  </si>
  <si>
    <t>RTEGLOUCESTERSHIRE ROYAL HOSPITAL - RTE03</t>
  </si>
  <si>
    <t>RTE03</t>
  </si>
  <si>
    <t>GLOUCESTERSHIRE ROYAL HOSPITAL - RTE03</t>
  </si>
  <si>
    <t>RTEHEALTHY LIVING CENTRE - RTE10</t>
  </si>
  <si>
    <t>RTE10</t>
  </si>
  <si>
    <t>HEALTHY LIVING CENTRE - RTE10</t>
  </si>
  <si>
    <t>RTEHEART OF THE FOREST COMMUNITY SCHOOL - RTE42</t>
  </si>
  <si>
    <t>RTE42</t>
  </si>
  <si>
    <t>HEART OF THE FOREST COMMUNITY SCHOOL - RTE42</t>
  </si>
  <si>
    <t>RTEHEREFORD COUNTY HOSPITAL - RTE83</t>
  </si>
  <si>
    <t>RTE83</t>
  </si>
  <si>
    <t>HEREFORD COUNTY HOSPITAL - RTE83</t>
  </si>
  <si>
    <t>RTELINTON HOUSE - RTE63</t>
  </si>
  <si>
    <t>RTE63</t>
  </si>
  <si>
    <t>LINTON HOUSE - RTE63</t>
  </si>
  <si>
    <t>RTELYDNEY AND DISTRICT HOSPITAL SITE - RTE32</t>
  </si>
  <si>
    <t>RTE32</t>
  </si>
  <si>
    <t>LYDNEY AND DISTRICT HOSPITAL SITE - RTE32</t>
  </si>
  <si>
    <t>RTEMAY LANE SURGERY - RTE49</t>
  </si>
  <si>
    <t>RTE49</t>
  </si>
  <si>
    <t>MAY LANE SURGERY - RTE49</t>
  </si>
  <si>
    <t>RTEMOBILE CHEMOTHERAPY UNIT - RTE08</t>
  </si>
  <si>
    <t>RTE08</t>
  </si>
  <si>
    <t>MOBILE CHEMOTHERAPY UNIT - RTE08</t>
  </si>
  <si>
    <t>RTEMOORE COTTAGE HOSPITAL - RTE22</t>
  </si>
  <si>
    <t>RTE22</t>
  </si>
  <si>
    <t>MOORE COTTAGE HOSPITAL - RTE22</t>
  </si>
  <si>
    <t>RTEMORETON-IN-MARSH HOSPITAL SITE - RTE25</t>
  </si>
  <si>
    <t>RTE25</t>
  </si>
  <si>
    <t>MORETON-IN-MARSH HOSPITAL SITE - RTE25</t>
  </si>
  <si>
    <t>RTENEWENT DOCTORS PRACTICE - RTE33</t>
  </si>
  <si>
    <t>RTE33</t>
  </si>
  <si>
    <t>NEWENT DOCTORS PRACTICE - RTE33</t>
  </si>
  <si>
    <t>RTENEWENT EARLY YEARS CENTRE - RTE41</t>
  </si>
  <si>
    <t>RTE41</t>
  </si>
  <si>
    <t>NEWENT EARLY YEARS CENTRE - RTE41</t>
  </si>
  <si>
    <t>RTEORCHARD MEDICAL CENTRE - RTE44</t>
  </si>
  <si>
    <t>RTE44</t>
  </si>
  <si>
    <t>ORCHARD MEDICAL CENTRE - RTE44</t>
  </si>
  <si>
    <t>RTEROSS COMMUNITY HOSPITAL - RTE85</t>
  </si>
  <si>
    <t>RTE85</t>
  </si>
  <si>
    <t>ROSS COMMUNITY HOSPITAL - RTE85</t>
  </si>
  <si>
    <t>RTEST JAMES' CLINIC - RTE36</t>
  </si>
  <si>
    <t>RTE36</t>
  </si>
  <si>
    <t>ST JAMES' CLINIC - RTE36</t>
  </si>
  <si>
    <t>RTEST ROSES SPECIAL SCHOOL - RTE45</t>
  </si>
  <si>
    <t>RTE45</t>
  </si>
  <si>
    <t>ST ROSES SPECIAL SCHOOL - RTE45</t>
  </si>
  <si>
    <t>RTESTANDISH HOSPITAL SITE - RTE04</t>
  </si>
  <si>
    <t>RTE04</t>
  </si>
  <si>
    <t>STANDISH HOSPITAL SITE - RTE04</t>
  </si>
  <si>
    <t>RTESTONEHOUSE HEALTH CENTRE - RTE47</t>
  </si>
  <si>
    <t>RTE47</t>
  </si>
  <si>
    <t>STONEHOUSE HEALTH CENTRE - RTE47</t>
  </si>
  <si>
    <t>RTESTROUD GENERAL HOSPITAL - RTE26</t>
  </si>
  <si>
    <t>RTE26</t>
  </si>
  <si>
    <t>STROUD GENERAL HOSPITAL - RTE26</t>
  </si>
  <si>
    <t>RTESTROUD HEALTH CENTRE - RTE39</t>
  </si>
  <si>
    <t>RTE39</t>
  </si>
  <si>
    <t>STROUD HEALTH CENTRE - RTE39</t>
  </si>
  <si>
    <t>RTESTROUD LEISURE CENTRE - RTE54</t>
  </si>
  <si>
    <t>RTE54</t>
  </si>
  <si>
    <t>STROUD LEISURE CENTRE - RTE54</t>
  </si>
  <si>
    <t>RTESTROUD MATERNITY HOSPITAL - RTE27</t>
  </si>
  <si>
    <t>RTE27</t>
  </si>
  <si>
    <t>STROUD MATERNITY HOSPITAL - RTE27</t>
  </si>
  <si>
    <t>RTETEWKESBURY GENERAL HOSPITAL - RTE14</t>
  </si>
  <si>
    <t>RTE14</t>
  </si>
  <si>
    <t>TEWKESBURY GENERAL HOSPITAL - RTE14</t>
  </si>
  <si>
    <t>RTETHE MILESTONE SCHOOL - RTE38</t>
  </si>
  <si>
    <t>RTE38</t>
  </si>
  <si>
    <t>THE MILESTONE SCHOOL - RTE38</t>
  </si>
  <si>
    <t>RTETHE SHRUBBERIES SCHOOL - RTE43</t>
  </si>
  <si>
    <t>RTE43</t>
  </si>
  <si>
    <t>THE SHRUBBERIES SCHOOL - RTE43</t>
  </si>
  <si>
    <t>RTETHE SURGERY (ABBOTSWOOD ROAD) - RTE50</t>
  </si>
  <si>
    <t>RTE50</t>
  </si>
  <si>
    <t>THE SURGERY (ABBOTSWOOD ROAD) - RTE50</t>
  </si>
  <si>
    <t>RTETHE SURGERY (BROOKFIELD ROAD) - RTE51</t>
  </si>
  <si>
    <t>RTE51</t>
  </si>
  <si>
    <t>THE SURGERY (BROOKFIELD ROAD) - RTE51</t>
  </si>
  <si>
    <t>RTEWINCHCOMBE HOSPITAL - RTE15</t>
  </si>
  <si>
    <t>RTE15</t>
  </si>
  <si>
    <t>WINCHCOMBE HOSPITAL - RTE15</t>
  </si>
  <si>
    <t>RTEWORCESTER ROYAL INFIRMARY - RTE84</t>
  </si>
  <si>
    <t>RTE84</t>
  </si>
  <si>
    <t>WORCESTER ROYAL INFIRMARY - RTE84</t>
  </si>
  <si>
    <t>RTEWOTTON-UNDER-EDGE CLINIC - RTE46</t>
  </si>
  <si>
    <t>RTE46</t>
  </si>
  <si>
    <t>WOTTON-UNDER-EDGE CLINIC - RTE46</t>
  </si>
  <si>
    <t>RTFALNWICK INFIRMARY - RTFDJ</t>
  </si>
  <si>
    <t>RTFDJ</t>
  </si>
  <si>
    <t>ALNWICK INFIRMARY - RTFDJ</t>
  </si>
  <si>
    <t>RTF</t>
  </si>
  <si>
    <t>RTFBALLIOL SCHOOL - RTFDP</t>
  </si>
  <si>
    <t>RTFDP</t>
  </si>
  <si>
    <t>BALLIOL SCHOOL - RTFDP</t>
  </si>
  <si>
    <t>RTFBERWICK INFIRMARY - RTFDH</t>
  </si>
  <si>
    <t>RTFDH</t>
  </si>
  <si>
    <t>BERWICK INFIRMARY - RTFDH</t>
  </si>
  <si>
    <t>RTFBLYTH COMMUNITY HOSPITAL - RTFDX</t>
  </si>
  <si>
    <t>RTFDX</t>
  </si>
  <si>
    <t>BLYTH COMMUNITY HOSPITAL - RTFDX</t>
  </si>
  <si>
    <t>RTFCHEVIOT AND WANSBECK UNIT - RTF01</t>
  </si>
  <si>
    <t>RTF01</t>
  </si>
  <si>
    <t>CHEVIOT AND WANSBECK UNIT - RTF01</t>
  </si>
  <si>
    <t>RTFCOQUETDALE COTTAGE HOSPITAL - RTFDK</t>
  </si>
  <si>
    <t>RTFDK</t>
  </si>
  <si>
    <t>COQUETDALE COTTAGE HOSPITAL - RTFDK</t>
  </si>
  <si>
    <t>RTFDENE WARD - RTFDD</t>
  </si>
  <si>
    <t>RTFDD</t>
  </si>
  <si>
    <t>DENE WARD - RTFDD</t>
  </si>
  <si>
    <t>RTFHALTWHISTLE WAR MEMORIAL HOSPITAL - RTFDU</t>
  </si>
  <si>
    <t>RTFDU</t>
  </si>
  <si>
    <t>HALTWHISTLE WAR MEMORIAL HOSPITAL - RTFDU</t>
  </si>
  <si>
    <t>RTFHEALTH SUITE, RIVERSIDE PRIMARY SCHOOL - RTFDA</t>
  </si>
  <si>
    <t>RTFDA</t>
  </si>
  <si>
    <t>HEALTH SUITE, RIVERSIDE PRIMARY SCHOOL - RTFDA</t>
  </si>
  <si>
    <t>RTFHEXHAM (CLEARNET DATA) - RTF04</t>
  </si>
  <si>
    <t>RTF04</t>
  </si>
  <si>
    <t>HEXHAM (CLEARNET DATA) - RTF04</t>
  </si>
  <si>
    <t>RTFHEXHAM GENERAL HOSPITAL - RTFDR</t>
  </si>
  <si>
    <t>RTFDR</t>
  </si>
  <si>
    <t>HEXHAM GENERAL HOSPITAL - RTFDR</t>
  </si>
  <si>
    <t>RTFMORPETH COTTAGE HOSPITAL - RTFDM</t>
  </si>
  <si>
    <t>RTFDM</t>
  </si>
  <si>
    <t>MORPETH COTTAGE HOSPITAL - RTFDM</t>
  </si>
  <si>
    <t>RTFNORTH TYNESIDE (CLEARNET DATA) - RTF02</t>
  </si>
  <si>
    <t>RTF02</t>
  </si>
  <si>
    <t>NORTH TYNESIDE (CLEARNET DATA) - RTF02</t>
  </si>
  <si>
    <t>RTFNORTH TYNESIDE GENERAL HOSPITAL - RTFFS</t>
  </si>
  <si>
    <t>RTFFS</t>
  </si>
  <si>
    <t>NORTH TYNESIDE GENERAL HOSPITAL - RTFFS</t>
  </si>
  <si>
    <t>RTFNORTHUMBRIA HEALTHCARE NHS FOUNDATION TRUST - RTFDY</t>
  </si>
  <si>
    <t>RTFDY</t>
  </si>
  <si>
    <t>NORTHUMBRIA HEALTHCARE NHS FOUNDATION TRUST - RTFDY</t>
  </si>
  <si>
    <t>RTFNORTHUMBRIA HEALTHCARE NHS FOUNDATION TRUST (HEADQUARTERS) - RTFHQ</t>
  </si>
  <si>
    <t>RTFHQ</t>
  </si>
  <si>
    <t>NORTHUMBRIA HEALTHCARE NHS FOUNDATION TRUST (HEADQUARTERS) - RTFHQ</t>
  </si>
  <si>
    <t>RTFONE TO ONE CENTRE - RTFDE</t>
  </si>
  <si>
    <t>RTFDE</t>
  </si>
  <si>
    <t>ONE TO ONE CENTRE - RTFDE</t>
  </si>
  <si>
    <t>RTFOXFORD CENTRE - RTFDN</t>
  </si>
  <si>
    <t>RTFDN</t>
  </si>
  <si>
    <t>OXFORD CENTRE - RTFDN</t>
  </si>
  <si>
    <t>RTFROTHBURY COMMUNITY HOSPITAL - RTFEF</t>
  </si>
  <si>
    <t>RTFEF</t>
  </si>
  <si>
    <t>ROTHBURY COMMUNITY HOSPITAL - RTFEF</t>
  </si>
  <si>
    <t>RTFSHIREMOOR HEALTH CENTRE - RTFDG</t>
  </si>
  <si>
    <t>RTFDG</t>
  </si>
  <si>
    <t>SHIREMOOR HEALTH CENTRE - RTFDG</t>
  </si>
  <si>
    <t>RTFSIR G B HUNTER MEMORIAL HOSPITAL - RTFFQ</t>
  </si>
  <si>
    <t>RTFFQ</t>
  </si>
  <si>
    <t>SIR G B HUNTER MEMORIAL HOSPITAL - RTFFQ</t>
  </si>
  <si>
    <t>RTFTHE CEDARS - RTFDF</t>
  </si>
  <si>
    <t>RTFDF</t>
  </si>
  <si>
    <t>THE CEDARS - RTFDF</t>
  </si>
  <si>
    <t>RTFTYNEMOUTH COURT - RTFDC</t>
  </si>
  <si>
    <t>RTFDC</t>
  </si>
  <si>
    <t>TYNEMOUTH COURT - RTFDC</t>
  </si>
  <si>
    <t>RTFWANSBECK HOSPITAL - RTFED</t>
  </si>
  <si>
    <t>RTFED</t>
  </si>
  <si>
    <t>WANSBECK HOSPITAL - RTFED</t>
  </si>
  <si>
    <t>RTGILKESTON COMMUNITY HOSPITAL - RTG07</t>
  </si>
  <si>
    <t>RTG07</t>
  </si>
  <si>
    <t>ILKESTON COMMUNITY HOSPITAL - RTG07</t>
  </si>
  <si>
    <t>RTG</t>
  </si>
  <si>
    <t>RTGLONDON ROAD COMMUNITY HOSPITAL - RTGFA</t>
  </si>
  <si>
    <t>RTGFA</t>
  </si>
  <si>
    <t>LONDON ROAD COMMUNITY HOSPITAL - RTGFA</t>
  </si>
  <si>
    <t>RTGROYAL DERBY HOSPITAL - RTGFG</t>
  </si>
  <si>
    <t>RTGFG</t>
  </si>
  <si>
    <t>ROYAL DERBY HOSPITAL - RTGFG</t>
  </si>
  <si>
    <t>RTGST OSWALDS HOSPITAL - RTG05</t>
  </si>
  <si>
    <t>RTG05</t>
  </si>
  <si>
    <t>ST OSWALDS HOSPITAL - RTG05</t>
  </si>
  <si>
    <t>RTHBARDWELL SCHOOL - RTHE1</t>
  </si>
  <si>
    <t>RTHE1</t>
  </si>
  <si>
    <t>BARDWELL SCHOOL - RTHE1</t>
  </si>
  <si>
    <t>RTH</t>
  </si>
  <si>
    <t>RTHBISHOPSWOOD SCHOOL CLINIC, SONNING COMMON - RTHE9</t>
  </si>
  <si>
    <t>RTHE9</t>
  </si>
  <si>
    <t>BISHOPSWOOD SCHOOL CLINIC, SONNING COMMON - RTHE9</t>
  </si>
  <si>
    <t>RTHBLACKBIRD LEYS LEISURE CENTRE - RTHF5</t>
  </si>
  <si>
    <t>RTHF5</t>
  </si>
  <si>
    <t>BLACKBIRD LEYS LEISURE CENTRE - RTHF5</t>
  </si>
  <si>
    <t>RTHBOUNDARY BROOK HOUSE - RTH37</t>
  </si>
  <si>
    <t>RTH37</t>
  </si>
  <si>
    <t>BOUNDARY BROOK HOUSE - RTH37</t>
  </si>
  <si>
    <t>RTHBPAS BLACKDOWN CLINIC - RTHF3</t>
  </si>
  <si>
    <t>RTHF3</t>
  </si>
  <si>
    <t>BPAS BLACKDOWN CLINIC - RTHF3</t>
  </si>
  <si>
    <t>RTHBRISTOL RENAL - RTHC8</t>
  </si>
  <si>
    <t>RTHC8</t>
  </si>
  <si>
    <t>BRISTOL RENAL - RTHC8</t>
  </si>
  <si>
    <t>RTHCHIPPING NORTON COMMUNITY HOSPITAL - RTH19</t>
  </si>
  <si>
    <t>RTH19</t>
  </si>
  <si>
    <t>CHIPPING NORTON COMMUNITY HOSPITAL - RTH19</t>
  </si>
  <si>
    <t>RTHCHURCHILL HOSPITAL - RTH02</t>
  </si>
  <si>
    <t>RTH02</t>
  </si>
  <si>
    <t>CHURCHILL HOSPITAL - RTH02</t>
  </si>
  <si>
    <t>RTHDORSET RENAL - RTHC9</t>
  </si>
  <si>
    <t>RTHC9</t>
  </si>
  <si>
    <t>DORSET RENAL - RTHC9</t>
  </si>
  <si>
    <t>RTHEAST OXFORD HEALTH CENTRE - RTHA6</t>
  </si>
  <si>
    <t>RTHA6</t>
  </si>
  <si>
    <t>EAST OXFORD HEALTH CENTRE - RTHA6</t>
  </si>
  <si>
    <t>RTHFITZWARYN SCHOOL - RTHE8</t>
  </si>
  <si>
    <t>RTHE8</t>
  </si>
  <si>
    <t>FITZWARYN SCHOOL - RTHE8</t>
  </si>
  <si>
    <t>RTHFRANK WISE SCHOOL - RTHE2</t>
  </si>
  <si>
    <t>RTHE2</t>
  </si>
  <si>
    <t>FRANK WISE SCHOOL - RTHE2</t>
  </si>
  <si>
    <t>FRANK WISE SCHOOL</t>
  </si>
  <si>
    <t>RTHHORTON GENERAL HOSPITAL - RTH05</t>
  </si>
  <si>
    <t>RTH05</t>
  </si>
  <si>
    <t>HORTON GENERAL HOSPITAL - RTH05</t>
  </si>
  <si>
    <t>RTHJOHN RADCLIFFE HOSPITAL - RTH08</t>
  </si>
  <si>
    <t>RTH08</t>
  </si>
  <si>
    <t>JOHN RADCLIFFE HOSPITAL - RTH08</t>
  </si>
  <si>
    <t>RTHJOHN WATSON SCHOOL - RTHE7</t>
  </si>
  <si>
    <t>RTHE7</t>
  </si>
  <si>
    <t>JOHN WATSON SCHOOL - RTHE7</t>
  </si>
  <si>
    <t>JOHN WATSON SCHOOL</t>
  </si>
  <si>
    <t>RTHKINGFISHER SCHOOL - RTHE6</t>
  </si>
  <si>
    <t>RTHE6</t>
  </si>
  <si>
    <t>KINGFISHER SCHOOL - RTHE6</t>
  </si>
  <si>
    <t>KINGFISHER SCHOOL</t>
  </si>
  <si>
    <t>RTHMABEL PRITCHARD SCHOOL - RTHE5</t>
  </si>
  <si>
    <t>RTHE5</t>
  </si>
  <si>
    <t>MABEL PRITCHARD SCHOOL - RTHE5</t>
  </si>
  <si>
    <t>MABEL PRITCHARD SCHOOL</t>
  </si>
  <si>
    <t>RTHMARIE STOPES CENTRE - EALING - RTHF1</t>
  </si>
  <si>
    <t>RTHF1</t>
  </si>
  <si>
    <t>MARIE STOPES CENTRE - EALING - RTHF1</t>
  </si>
  <si>
    <t>MARIE STOPES CENTRE - EALING</t>
  </si>
  <si>
    <t>RTHMARIE STOPES CENTRE - READING - RTHF2</t>
  </si>
  <si>
    <t>RTHF2</t>
  </si>
  <si>
    <t>MARIE STOPES CENTRE - READING - RTHF2</t>
  </si>
  <si>
    <t>MARIE STOPES CENTRE - READING</t>
  </si>
  <si>
    <t>RTHMARLBOROUGH SCHOOL - RTHE3</t>
  </si>
  <si>
    <t>RTHE3</t>
  </si>
  <si>
    <t>MARLBOROUGH SCHOOL - RTHE3</t>
  </si>
  <si>
    <t>MARLBOROUGH SCHOOL</t>
  </si>
  <si>
    <t>RTHNUFFIELD ORTHOPAEDIC CENTRE - RTH03</t>
  </si>
  <si>
    <t>RTH03</t>
  </si>
  <si>
    <t>NUFFIELD ORTHOPAEDIC CENTRE - RTH03</t>
  </si>
  <si>
    <t>NUFFIELD ORTHOPAEDIC CENTRE</t>
  </si>
  <si>
    <t>RTHORCHARD HEALTH CENTRE - RTHA5</t>
  </si>
  <si>
    <t>RTHA5</t>
  </si>
  <si>
    <t>ORCHARD HEALTH CENTRE - RTHA5</t>
  </si>
  <si>
    <t>ORCHARD HEALTH CENTRE</t>
  </si>
  <si>
    <t>RTHPORTSMOUTH RENAL - RTHC7</t>
  </si>
  <si>
    <t>RTHC7</t>
  </si>
  <si>
    <t>PORTSMOUTH RENAL - RTHC7</t>
  </si>
  <si>
    <t>PORTSMOUTH RENAL</t>
  </si>
  <si>
    <t>RTHRENAL CLINIC - ROYAL FREE HOSPITAL - RTHF4</t>
  </si>
  <si>
    <t>RTHF4</t>
  </si>
  <si>
    <t>RENAL CLINIC - ROYAL FREE HOSPITAL - RTHF4</t>
  </si>
  <si>
    <t>RENAL CLINIC - ROYAL FREE HOSPITAL</t>
  </si>
  <si>
    <t>RTHSPRINGFIELD SCHOOL - RTHE4</t>
  </si>
  <si>
    <t>RTHE4</t>
  </si>
  <si>
    <t>SPRINGFIELD SCHOOL - RTHE4</t>
  </si>
  <si>
    <t>SPRINGFIELD SCHOOL</t>
  </si>
  <si>
    <t>RTHWALLINGFORD COMMUNITY HOSPITAL - RTH16</t>
  </si>
  <si>
    <t>RTH16</t>
  </si>
  <si>
    <t>WALLINGFORD COMMUNITY HOSPITAL - RTH16</t>
  </si>
  <si>
    <t>RTHWANTAGE COMMUNITY HOSPITAL - RTH21</t>
  </si>
  <si>
    <t>RTH21</t>
  </si>
  <si>
    <t>WANTAGE COMMUNITY HOSPITAL - RTH21</t>
  </si>
  <si>
    <t>RTHWEST BAR SURGERY, BANBURY - RTHD8</t>
  </si>
  <si>
    <t>RTHD8</t>
  </si>
  <si>
    <t>WEST BAR SURGERY, BANBURY - RTHD8</t>
  </si>
  <si>
    <t>WEST BAR SURGERY, BANBURY</t>
  </si>
  <si>
    <t>RTKASHFORD HOSPITAL - RTK02</t>
  </si>
  <si>
    <t>RTK02</t>
  </si>
  <si>
    <t>ASHFORD HOSPITAL - RTK02</t>
  </si>
  <si>
    <t>ASHFORD HOSPITAL</t>
  </si>
  <si>
    <t>RTK</t>
  </si>
  <si>
    <t>RTKASHLEY MEDICAL PRACTICE - RTK34</t>
  </si>
  <si>
    <t>RTK34</t>
  </si>
  <si>
    <t>ASHLEY MEDICAL PRACTICE - RTK34</t>
  </si>
  <si>
    <t>ASHLEY MEDICAL PRACTICE</t>
  </si>
  <si>
    <t>RTKBREWERY ROAD - RTK44</t>
  </si>
  <si>
    <t>RTK44</t>
  </si>
  <si>
    <t>BREWERY ROAD - RTK44</t>
  </si>
  <si>
    <t>BREWERY ROAD</t>
  </si>
  <si>
    <t>RTKCHERTSEY LANE - RTK29</t>
  </si>
  <si>
    <t>RTK29</t>
  </si>
  <si>
    <t>CHERTSEY LANE - RTK29</t>
  </si>
  <si>
    <t>CHERTSEY LANE</t>
  </si>
  <si>
    <t>RTKCLAREMONT AVENUE - RTK42</t>
  </si>
  <si>
    <t>RTK42</t>
  </si>
  <si>
    <t>CLAREMONT AVENUE - RTK42</t>
  </si>
  <si>
    <t>CLAREMONT AVENUE</t>
  </si>
  <si>
    <t>RTKCOLLEGE ROAD - RTK37</t>
  </si>
  <si>
    <t>RTK37</t>
  </si>
  <si>
    <t>COLLEGE ROAD - RTK37</t>
  </si>
  <si>
    <t>COLLEGE ROAD</t>
  </si>
  <si>
    <t>RTKCRANFORD HEALTH CENTRE - RTK32</t>
  </si>
  <si>
    <t>RTK32</t>
  </si>
  <si>
    <t>CRANFORD HEALTH CENTRE - RTK32</t>
  </si>
  <si>
    <t>CRANFORD HEALTH CENTRE</t>
  </si>
  <si>
    <t>RTKFELTHAM HILL ROAD - RTK20</t>
  </si>
  <si>
    <t>RTK20</t>
  </si>
  <si>
    <t>FELTHAM HILL ROAD - RTK20</t>
  </si>
  <si>
    <t>FELTHAM HILL ROAD</t>
  </si>
  <si>
    <t>RTKHEATHCOTE PRACTICE - RTK43</t>
  </si>
  <si>
    <t>RTK43</t>
  </si>
  <si>
    <t>HEATHCOTE PRACTICE - RTK43</t>
  </si>
  <si>
    <t>HEATHCOTE PRACTICE</t>
  </si>
  <si>
    <t>RTKHERSHAM SURGERY - RTK33</t>
  </si>
  <si>
    <t>RTK33</t>
  </si>
  <si>
    <t>HERSHAM SURGERY - RTK33</t>
  </si>
  <si>
    <t>HERSHAM SURGERY</t>
  </si>
  <si>
    <t>RTKHILLVIEW MEDICAL CENTRE - RTK39</t>
  </si>
  <si>
    <t>RTK39</t>
  </si>
  <si>
    <t>HILLVIEW MEDICAL CENTRE - RTK39</t>
  </si>
  <si>
    <t>HILLVIEW MEDICAL CENTRE</t>
  </si>
  <si>
    <t>RTKHOMEWATERS - RTK25</t>
  </si>
  <si>
    <t>RTK25</t>
  </si>
  <si>
    <t>HOMEWATERS - RTK25</t>
  </si>
  <si>
    <t>HOMEWATERS</t>
  </si>
  <si>
    <t>RTKMOUNT ALVERNIA HOSPITAL - RTK51</t>
  </si>
  <si>
    <t>RTK51</t>
  </si>
  <si>
    <t>MOUNT ALVERNIA HOSPITAL - RTK51</t>
  </si>
  <si>
    <t>MOUNT ALVERNIA HOSPITAL</t>
  </si>
  <si>
    <t>RTKNEW OTTERSHAW SURGERY - RTK28</t>
  </si>
  <si>
    <t>RTK28</t>
  </si>
  <si>
    <t>NEW OTTERSHAW SURGERY - RTK28</t>
  </si>
  <si>
    <t>NEW OTTERSHAW SURGERY</t>
  </si>
  <si>
    <t>RTKPACKERS - RTK30</t>
  </si>
  <si>
    <t>RTK30</t>
  </si>
  <si>
    <t>PACKERS - RTK30</t>
  </si>
  <si>
    <t>PACKERS</t>
  </si>
  <si>
    <t>RTKPRINCESS MARGARET HOSPITAL - RTK50</t>
  </si>
  <si>
    <t>RTK50</t>
  </si>
  <si>
    <t>PRINCESS MARGARET HOSPITAL - RTK50</t>
  </si>
  <si>
    <t>PRINCESS MARGARET HOSPITAL</t>
  </si>
  <si>
    <t>RTKRUNNYMEDE HOSPITAL - RTK48</t>
  </si>
  <si>
    <t>RTK48</t>
  </si>
  <si>
    <t>RUNNYMEDE HOSPITAL - RTK48</t>
  </si>
  <si>
    <t>RUNNYMEDE HOSPITAL</t>
  </si>
  <si>
    <t>RTKSHEERWATER HEALTH CENTRE - RTK47</t>
  </si>
  <si>
    <t>RTK47</t>
  </si>
  <si>
    <t>SHEERWATER HEALTH CENTRE - RTK47</t>
  </si>
  <si>
    <t>SHEERWATER HEALTH CENTRE</t>
  </si>
  <si>
    <t>RTKSOUTHVIEW SURGERY - RTK40</t>
  </si>
  <si>
    <t>RTK40</t>
  </si>
  <si>
    <t>SOUTHVIEW SURGERY - RTK40</t>
  </si>
  <si>
    <t>SOUTHVIEW SURGERY</t>
  </si>
  <si>
    <t>RTKST DAVID'S HEALTH CENTRE - RTK24</t>
  </si>
  <si>
    <t>RTK24</t>
  </si>
  <si>
    <t>ST DAVID'S HEALTH CENTRE - RTK24</t>
  </si>
  <si>
    <t>ST DAVID'S HEALTH CENTRE</t>
  </si>
  <si>
    <t>RTKST JOHNS HEALTH CENTRE - RTK38</t>
  </si>
  <si>
    <t>RTK38</t>
  </si>
  <si>
    <t>ST JOHNS HEALTH CENTRE - RTK38</t>
  </si>
  <si>
    <t>ST JOHNS HEALTH CENTRE</t>
  </si>
  <si>
    <t>RTKST PETER'S HOSPITAL - RTK01</t>
  </si>
  <si>
    <t>RTK01</t>
  </si>
  <si>
    <t>ST PETER'S HOSPITAL - RTK01</t>
  </si>
  <si>
    <t>ST PETER'S HOSPITAL</t>
  </si>
  <si>
    <t>RTKSTAINES HEALTH CENTRE - RTK23</t>
  </si>
  <si>
    <t>RTK23</t>
  </si>
  <si>
    <t>STAINES HEALTH CENTRE - RTK23</t>
  </si>
  <si>
    <t>STAINES HEALTH CENTRE</t>
  </si>
  <si>
    <t>RTKSTANWELL ROAD - RTK21</t>
  </si>
  <si>
    <t>RTK21</t>
  </si>
  <si>
    <t>STANWELL ROAD - RTK21</t>
  </si>
  <si>
    <t>STANWELL ROAD</t>
  </si>
  <si>
    <t>RTKSTUDHOLME MEDICAL CENTRE - RTK22</t>
  </si>
  <si>
    <t>RTK22</t>
  </si>
  <si>
    <t>STUDHOLME MEDICAL CENTRE - RTK22</t>
  </si>
  <si>
    <t>STUDHOLME MEDICAL CENTRE</t>
  </si>
  <si>
    <t>RTKSUNNYMEAD SURGERY - RTK35</t>
  </si>
  <si>
    <t>RTK35</t>
  </si>
  <si>
    <t>SUNNYMEAD SURGERY - RTK35</t>
  </si>
  <si>
    <t>SUNNYMEAD SURGERY</t>
  </si>
  <si>
    <t>RTKTHE HEALTH CENTRE, BOND STREET - RTK19</t>
  </si>
  <si>
    <t>RTK19</t>
  </si>
  <si>
    <t>THE HEALTH CENTRE, BOND STREET - RTK19</t>
  </si>
  <si>
    <t>THE HEALTH CENTRE, BOND STREET</t>
  </si>
  <si>
    <t>RTKTHE KNAPHILL SURGERY - RTK45</t>
  </si>
  <si>
    <t>RTK45</t>
  </si>
  <si>
    <t>THE KNAPHILL SURGERY - RTK45</t>
  </si>
  <si>
    <t>THE KNAPHILL SURGERY</t>
  </si>
  <si>
    <t>RTKTHE MAYBURY SURGERY - RTK36</t>
  </si>
  <si>
    <t>RTK36</t>
  </si>
  <si>
    <t>THE MAYBURY SURGERY - RTK36</t>
  </si>
  <si>
    <t>THE MAYBURY SURGERY</t>
  </si>
  <si>
    <t>RTKTHORPE ROAD - RTK27</t>
  </si>
  <si>
    <t>RTK27</t>
  </si>
  <si>
    <t>THORPE ROAD - RTK27</t>
  </si>
  <si>
    <t>THORPE ROAD</t>
  </si>
  <si>
    <t>RTKUPPER HALLIFORD ROAD - RTK26</t>
  </si>
  <si>
    <t>RTK26</t>
  </si>
  <si>
    <t>UPPER HALLIFORD ROAD - RTK26</t>
  </si>
  <si>
    <t>UPPER HALLIFORD ROAD</t>
  </si>
  <si>
    <t>RTKWALTON HEALTH CENTRE - RTK18</t>
  </si>
  <si>
    <t>RTK18</t>
  </si>
  <si>
    <t>WALTON HEALTH CENTRE - RTK18</t>
  </si>
  <si>
    <t>WALTON HEALTH CENTRE</t>
  </si>
  <si>
    <t>RTKWEST MIDDLESEX UNIVERSITY HOSPITAL - RTK52</t>
  </si>
  <si>
    <t>RTK52</t>
  </si>
  <si>
    <t>WEST MIDDLESEX UNIVERSITY HOSPITAL - RTK52</t>
  </si>
  <si>
    <t>RTKWESTFIELD SURGERY - RTK41</t>
  </si>
  <si>
    <t>RTK41</t>
  </si>
  <si>
    <t>WESTFIELD SURGERY - RTK41</t>
  </si>
  <si>
    <t>WESTFIELD SURGERY</t>
  </si>
  <si>
    <t>RTKWEYBRIDGE HEALTH CENTRE - RTK31</t>
  </si>
  <si>
    <t>RTK31</t>
  </si>
  <si>
    <t>WEYBRIDGE HEALTH CENTRE - RTK31</t>
  </si>
  <si>
    <t>WEYBRIDGE HEALTH CENTRE</t>
  </si>
  <si>
    <t>RTKWOKING NUFFIELD HOSPITAL - RTK49</t>
  </si>
  <si>
    <t>RTK49</t>
  </si>
  <si>
    <t>WOKING NUFFIELD HOSPITAL - RTK49</t>
  </si>
  <si>
    <t>RTKYORK HOUSE MEDICAL CENTRE - RTK46</t>
  </si>
  <si>
    <t>RTK46</t>
  </si>
  <si>
    <t>YORK HOUSE MEDICAL CENTRE - RTK46</t>
  </si>
  <si>
    <t>YORK HOUSE MEDICAL CENTRE</t>
  </si>
  <si>
    <t>RTPCATERHAM DENE HOSPITAL - RTP24</t>
  </si>
  <si>
    <t>RTP24</t>
  </si>
  <si>
    <t>CATERHAM DENE HOSPITAL - RTP24</t>
  </si>
  <si>
    <t>CATERHAM DENE HOSPITAL</t>
  </si>
  <si>
    <t>RTP</t>
  </si>
  <si>
    <t>RTPCRAWLEY HOSPITAL - RTP02</t>
  </si>
  <si>
    <t>RTP02</t>
  </si>
  <si>
    <t>CRAWLEY HOSPITAL - RTP02</t>
  </si>
  <si>
    <t>RTPDORKING HOSPITAL - RTP25</t>
  </si>
  <si>
    <t>RTP25</t>
  </si>
  <si>
    <t>DORKING HOSPITAL - RTP25</t>
  </si>
  <si>
    <t>DORKING HOSPITAL</t>
  </si>
  <si>
    <t>RTPEAST SURREY HOSPITAL - RTP04</t>
  </si>
  <si>
    <t>RTP04</t>
  </si>
  <si>
    <t>EAST SURREY HOSPITAL - RTP04</t>
  </si>
  <si>
    <t>EAST SURREY HOSPITAL</t>
  </si>
  <si>
    <t>RTPHORSHAM HOSPITAL - RTP23</t>
  </si>
  <si>
    <t>RTP23</t>
  </si>
  <si>
    <t>HORSHAM HOSPITAL - RTP23</t>
  </si>
  <si>
    <t>RTPOXTED AND LIMPSFIELD HOSPITAL - RTP07</t>
  </si>
  <si>
    <t>RTP07</t>
  </si>
  <si>
    <t>OXTED AND LIMPSFIELD HOSPITAL - RTP07</t>
  </si>
  <si>
    <t>OXTED AND LIMPSFIELD HOSPITAL</t>
  </si>
  <si>
    <t>RTPREDWOOD DIAGNOSTIC TREATMENT CENTRE - RTP21</t>
  </si>
  <si>
    <t>RTP21</t>
  </si>
  <si>
    <t>REDWOOD DIAGNOSTIC TREATMENT CENTRE - RTP21</t>
  </si>
  <si>
    <t>REDWOOD DIAGNOSTIC TREATMENT CENTRE</t>
  </si>
  <si>
    <t>RTQARENA</t>
  </si>
  <si>
    <t>RTQ96</t>
  </si>
  <si>
    <t>ARENA</t>
  </si>
  <si>
    <t>RTQ</t>
  </si>
  <si>
    <t>RTQBERKELEY HOSPITAL</t>
  </si>
  <si>
    <t>RTQ81</t>
  </si>
  <si>
    <t>BERKELEY HOSPITAL</t>
  </si>
  <si>
    <t>RTQBRANCH LEA CROSS</t>
  </si>
  <si>
    <t>RTQ64</t>
  </si>
  <si>
    <t>BRANCH LEA CROSS</t>
  </si>
  <si>
    <t>RTQBROMYARD COMMUNITY HOSPITAL</t>
  </si>
  <si>
    <t>RTQHC</t>
  </si>
  <si>
    <t>BROMYARD COMMUNITY HOSPITAL</t>
  </si>
  <si>
    <t>RTQCHALFONT</t>
  </si>
  <si>
    <t>RTQ62</t>
  </si>
  <si>
    <t>CHALFONT</t>
  </si>
  <si>
    <t>RTQCHARLTON LANE HOSPITAL</t>
  </si>
  <si>
    <t>RTQ01</t>
  </si>
  <si>
    <t>CHARLTON LANE HOSPITAL</t>
  </si>
  <si>
    <t>RTQCHARLWOOD</t>
  </si>
  <si>
    <t>RTQ52</t>
  </si>
  <si>
    <t>CHARLWOOD</t>
  </si>
  <si>
    <t>RTQCHELTENHAM GENERAL HOSPITAL</t>
  </si>
  <si>
    <t>RTQ88</t>
  </si>
  <si>
    <t>RTQCHESTERTON HALT</t>
  </si>
  <si>
    <t>RTQ49</t>
  </si>
  <si>
    <t>CHESTERTON HALT</t>
  </si>
  <si>
    <t>RTQCIRENCESTER HOSPITAL</t>
  </si>
  <si>
    <t>RTQ21</t>
  </si>
  <si>
    <t>RTQDELANCEY HOSPITAL</t>
  </si>
  <si>
    <t>RTQ84</t>
  </si>
  <si>
    <t>DELANCEY HOSPITAL</t>
  </si>
  <si>
    <t>RTQDILKE MEMORIAL HOSPITAL</t>
  </si>
  <si>
    <t>RTQ85</t>
  </si>
  <si>
    <t>RTQFAIRFORD HOSPITAL</t>
  </si>
  <si>
    <t>RTQ16</t>
  </si>
  <si>
    <t>RTQFIELDVIEW</t>
  </si>
  <si>
    <t>RTQ53</t>
  </si>
  <si>
    <t>FIELDVIEW</t>
  </si>
  <si>
    <t>RTQFOREST OF DEAN (ATU)</t>
  </si>
  <si>
    <t>RTQ17</t>
  </si>
  <si>
    <t>FOREST OF DEAN (ATU)</t>
  </si>
  <si>
    <t>RTQGDAS STROUD</t>
  </si>
  <si>
    <t>RTQ18</t>
  </si>
  <si>
    <t>GDAS STROUD</t>
  </si>
  <si>
    <t>RTQGLOUCESTERSHIRE ROYAL HOSPITAL</t>
  </si>
  <si>
    <t>RTQ03</t>
  </si>
  <si>
    <t>RTQHEATHFIELD</t>
  </si>
  <si>
    <t>RTQ47</t>
  </si>
  <si>
    <t>HEATHFIELD</t>
  </si>
  <si>
    <t>RTQHEREFORD COUNTY HOSPITAL</t>
  </si>
  <si>
    <t>RTQHA</t>
  </si>
  <si>
    <t>RTQHILLSIDE INTERMEDIATE CARE UNIT</t>
  </si>
  <si>
    <t>RTQHG</t>
  </si>
  <si>
    <t>HILLSIDE INTERMEDIATE CARE UNIT</t>
  </si>
  <si>
    <t>RTQHOLLYBROOK</t>
  </si>
  <si>
    <t>RTQ54</t>
  </si>
  <si>
    <t>HOLLYBROOK</t>
  </si>
  <si>
    <t>RTQHONEYBOURE</t>
  </si>
  <si>
    <t>RTQ13</t>
  </si>
  <si>
    <t>HONEYBOURE</t>
  </si>
  <si>
    <t>RTQHONEYBOURNE</t>
  </si>
  <si>
    <t>HONEYBOURNE</t>
  </si>
  <si>
    <t>RTQLAUREL HOUSE CHELT</t>
  </si>
  <si>
    <t>RTQ11</t>
  </si>
  <si>
    <t>LAUREL HOUSE CHELT</t>
  </si>
  <si>
    <t>RTQLEOMINSTER COMMUNITY HOSPITAL</t>
  </si>
  <si>
    <t>RTQHE</t>
  </si>
  <si>
    <t>LEOMINSTER COMMUNITY HOSPITAL</t>
  </si>
  <si>
    <t>RTQLYDNEY HOSPITAL</t>
  </si>
  <si>
    <t>RTQ19</t>
  </si>
  <si>
    <t>LYDNEY HOSPITAL</t>
  </si>
  <si>
    <t>RTQMEADOWLEASE</t>
  </si>
  <si>
    <t>RTQ89</t>
  </si>
  <si>
    <t>MEADOWLEASE</t>
  </si>
  <si>
    <t>RTQMOORE HOSPITAL</t>
  </si>
  <si>
    <t>RTQ82</t>
  </si>
  <si>
    <t>MOORE HOSPITAL</t>
  </si>
  <si>
    <t>RTQMORETON IN MARSH HOSPITAL</t>
  </si>
  <si>
    <t>RTQ86</t>
  </si>
  <si>
    <t>MORETON IN MARSH HOSPITAL</t>
  </si>
  <si>
    <t>RTQNORTH COTSWOLD HOSPITAL</t>
  </si>
  <si>
    <t>RTQ29</t>
  </si>
  <si>
    <t>RTQOAK HOUSE</t>
  </si>
  <si>
    <t>RTQHM</t>
  </si>
  <si>
    <t>OAK HOUSE</t>
  </si>
  <si>
    <t>RTQRIKENEL</t>
  </si>
  <si>
    <t>RTQ99</t>
  </si>
  <si>
    <t>RIKENEL</t>
  </si>
  <si>
    <t>RTQROSS ON WYE COMMUNITY HOSPITAL</t>
  </si>
  <si>
    <t>RTQHF</t>
  </si>
  <si>
    <t>ROSS ON WYE COMMUNITY HOSPITAL</t>
  </si>
  <si>
    <t>RTQSALMON SPRINGS</t>
  </si>
  <si>
    <t>RTQ08</t>
  </si>
  <si>
    <t>SALMON SPRINGS</t>
  </si>
  <si>
    <t>RTQSELSLEY VICARAGE</t>
  </si>
  <si>
    <t>RTQ56</t>
  </si>
  <si>
    <t>SELSLEY VICARAGE</t>
  </si>
  <si>
    <t>RTQST MARYS</t>
  </si>
  <si>
    <t>RTQ57</t>
  </si>
  <si>
    <t>ST MARYS</t>
  </si>
  <si>
    <t>RTQSTONEBOW UNIT</t>
  </si>
  <si>
    <t>RTQHJ</t>
  </si>
  <si>
    <t>STONEBOW UNIT</t>
  </si>
  <si>
    <t>RTQSTONEBURY DAY HOSPITAL</t>
  </si>
  <si>
    <t>RTQ76</t>
  </si>
  <si>
    <t>STONEBURY DAY HOSPITAL</t>
  </si>
  <si>
    <t>RTQSTROUD GENERAL HOSPITAL</t>
  </si>
  <si>
    <t>RTQ04</t>
  </si>
  <si>
    <t>RTQTEWKESBURY GENERAL HOSPITAL</t>
  </si>
  <si>
    <t>RTQ87</t>
  </si>
  <si>
    <t>TEWKESBURY GENERAL HOSPITAL</t>
  </si>
  <si>
    <t>RTQTHE BUCKHOLT</t>
  </si>
  <si>
    <t>RTQ51</t>
  </si>
  <si>
    <t>THE BUCKHOLT</t>
  </si>
  <si>
    <t>RTQTHE VRON</t>
  </si>
  <si>
    <t>RTQ12</t>
  </si>
  <si>
    <t>THE VRON</t>
  </si>
  <si>
    <t>RTQTHE VRON - 91B</t>
  </si>
  <si>
    <t>RTQ37</t>
  </si>
  <si>
    <t>THE VRON - 91B</t>
  </si>
  <si>
    <t>RTQUNDERLEAF</t>
  </si>
  <si>
    <t>RTQ23</t>
  </si>
  <si>
    <t>UNDERLEAF</t>
  </si>
  <si>
    <t>RTQVALE COMMUNITY HOSPITAL</t>
  </si>
  <si>
    <t>RTQ42</t>
  </si>
  <si>
    <t>RTQWEAVERS CROFT</t>
  </si>
  <si>
    <t>RTQ33</t>
  </si>
  <si>
    <t>WEAVERS CROFT</t>
  </si>
  <si>
    <t>RTQWESTRIDGE</t>
  </si>
  <si>
    <t>RTQ05</t>
  </si>
  <si>
    <t>WESTRIDGE</t>
  </si>
  <si>
    <t>RTQWINDRUSH</t>
  </si>
  <si>
    <t>RTQ58</t>
  </si>
  <si>
    <t>WINDRUSH</t>
  </si>
  <si>
    <t>RTQWINDSOR PLACE</t>
  </si>
  <si>
    <t>RTQHY</t>
  </si>
  <si>
    <t>WINDSOR PLACE</t>
  </si>
  <si>
    <t>RTQWOTTON LAWN HOSPITAL</t>
  </si>
  <si>
    <t>RTQ02</t>
  </si>
  <si>
    <t>WOTTON LAWN HOSPITAL</t>
  </si>
  <si>
    <t>RTRCARTER BEQUEST HOSPITAL</t>
  </si>
  <si>
    <t>RTR27</t>
  </si>
  <si>
    <t>CARTER BEQUEST HOSPITAL</t>
  </si>
  <si>
    <t>RTR</t>
  </si>
  <si>
    <t>RTRDUCHESS OF KENT HOSPITAL - RTR09</t>
  </si>
  <si>
    <t>RTR09</t>
  </si>
  <si>
    <t>DUCHESS OF KENT HOSPITAL - RTR09</t>
  </si>
  <si>
    <t>DUCHESS OF KENT HOSPITAL</t>
  </si>
  <si>
    <t>RTREAST CLEVELAND HOSPITAL</t>
  </si>
  <si>
    <t>RTR03</t>
  </si>
  <si>
    <t>EAST CLEVELAND HOSPITAL</t>
  </si>
  <si>
    <t>RTRFRIARAGE HOSPITAL SITE - RTR45</t>
  </si>
  <si>
    <t>RTR45</t>
  </si>
  <si>
    <t>FRIARAGE HOSPITAL SITE - RTR45</t>
  </si>
  <si>
    <t>FRIARAGE HOSPITAL SITE</t>
  </si>
  <si>
    <t>RTRFRIARY HOSPITAL</t>
  </si>
  <si>
    <t>RTR07</t>
  </si>
  <si>
    <t>FRIARY HOSPITAL</t>
  </si>
  <si>
    <t>RTRGUISBOROUGH GENERAL HOSPITAL</t>
  </si>
  <si>
    <t>RTRAQ</t>
  </si>
  <si>
    <t>GUISBOROUGH GENERAL HOSPITAL</t>
  </si>
  <si>
    <t>GUISBOROUGH GENERAL HOSPITAL (MATERNITY)</t>
  </si>
  <si>
    <t>RTRLAMBERT MEMORIAL HOSPITAL</t>
  </si>
  <si>
    <t>RTR28</t>
  </si>
  <si>
    <t>LAMBERT MEMORIAL HOSPITAL</t>
  </si>
  <si>
    <t>RTRREDCAR PRIMARY CARE HOSPITAL</t>
  </si>
  <si>
    <t>RTR18</t>
  </si>
  <si>
    <t>REDCAR PRIMARY CARE HOSPITAL</t>
  </si>
  <si>
    <t>RTRRUTSON HOSPITAL</t>
  </si>
  <si>
    <t>RTR12</t>
  </si>
  <si>
    <t>RTRTHE JAMES COOK UNIVERSITY HOSPITAL - RTRAT</t>
  </si>
  <si>
    <t>RTRAT</t>
  </si>
  <si>
    <t>THE JAMES COOK UNIVERSITY HOSPITAL - RTRAT</t>
  </si>
  <si>
    <t>THE JAMES COOK UNIVERSITY HOSPITAL</t>
  </si>
  <si>
    <t>RTVBELONG VILLAGE</t>
  </si>
  <si>
    <t>RTVJ5</t>
  </si>
  <si>
    <t>BELONG VILLAGE</t>
  </si>
  <si>
    <t>RTV</t>
  </si>
  <si>
    <t>RTVBRIGHTER FUTURES</t>
  </si>
  <si>
    <t>RTVD5</t>
  </si>
  <si>
    <t>BRIGHTER FUTURES</t>
  </si>
  <si>
    <t>RTVCAVENDISH UNIT</t>
  </si>
  <si>
    <t>RTV79</t>
  </si>
  <si>
    <t>CAVENDISH UNIT</t>
  </si>
  <si>
    <t>RTVCAVENDISH UNIT / MHMB</t>
  </si>
  <si>
    <t>RTVL1</t>
  </si>
  <si>
    <t>CAVENDISH UNIT / MHMB</t>
  </si>
  <si>
    <t>RTVECT SUITE</t>
  </si>
  <si>
    <t>RTV38</t>
  </si>
  <si>
    <t>ECT SUITE</t>
  </si>
  <si>
    <t>RTVFAIRHAVEN YOUNG PEOPLES UNIT</t>
  </si>
  <si>
    <t>RTVL5</t>
  </si>
  <si>
    <t>FAIRHAVEN YOUNG PEOPLES UNIT</t>
  </si>
  <si>
    <t>RTVHAZELMERE UNIT</t>
  </si>
  <si>
    <t>RTV73</t>
  </si>
  <si>
    <t>HAZELMERE UNIT</t>
  </si>
  <si>
    <t>RTVHOLDENBROOK UNIT</t>
  </si>
  <si>
    <t>RTV74</t>
  </si>
  <si>
    <t>HOLDENBROOK UNIT</t>
  </si>
  <si>
    <t>RTVHOLLINS PARK</t>
  </si>
  <si>
    <t>RTV33</t>
  </si>
  <si>
    <t>HOLLINS PARK</t>
  </si>
  <si>
    <t>RTVHOLLINS PARK HOSPITAL OLDER PERSONS</t>
  </si>
  <si>
    <t>RTV34</t>
  </si>
  <si>
    <t>HOLLINS PARK HOSPITAL OLDER PERSONS</t>
  </si>
  <si>
    <t>RTVKIRKBY HEALTH SUITE</t>
  </si>
  <si>
    <t>RTVJ2</t>
  </si>
  <si>
    <t>KIRKBY HEALTH SUITE</t>
  </si>
  <si>
    <t>RTVLAKESIDE UNIT</t>
  </si>
  <si>
    <t>RTV80</t>
  </si>
  <si>
    <t>RTVLAKESIDE UNIT / MHMB</t>
  </si>
  <si>
    <t>RTVK9</t>
  </si>
  <si>
    <t>LAKESIDE UNIT / MHMB</t>
  </si>
  <si>
    <t>RTVLINDAMERE UNIT</t>
  </si>
  <si>
    <t>RTV75</t>
  </si>
  <si>
    <t>LINDAMERE UNIT</t>
  </si>
  <si>
    <t>RTVLONGVIEW PCRC</t>
  </si>
  <si>
    <t>RTVL8</t>
  </si>
  <si>
    <t>LONGVIEW PCRC</t>
  </si>
  <si>
    <t>RTVMANOR FARM PCRC</t>
  </si>
  <si>
    <t>RTVL9</t>
  </si>
  <si>
    <t>MANOR FARM PCRC</t>
  </si>
  <si>
    <t>RTVMASEFIELD SUITE</t>
  </si>
  <si>
    <t>RTVC4</t>
  </si>
  <si>
    <t>MASEFIELD SUITE</t>
  </si>
  <si>
    <t>RTVMEADOW PARK INDEPENDENT HOSPITAL</t>
  </si>
  <si>
    <t>RTVH8</t>
  </si>
  <si>
    <t>MEADOW PARK INDEPENDENT HOSPITAL</t>
  </si>
  <si>
    <t>RTVNEWTON COMMUNITY HOSPITAL</t>
  </si>
  <si>
    <t>RTV46</t>
  </si>
  <si>
    <t>RTVNORTH HUYTON PCRC</t>
  </si>
  <si>
    <t>RTVM2</t>
  </si>
  <si>
    <t>NORTH HUYTON PCRC</t>
  </si>
  <si>
    <t>RTVORFORD JUBILEE PARK</t>
  </si>
  <si>
    <t>RTVP3</t>
  </si>
  <si>
    <t>ORFORD JUBILEE PARK</t>
  </si>
  <si>
    <t>RTVPENNINGTON UNIT</t>
  </si>
  <si>
    <t>RTV76</t>
  </si>
  <si>
    <t>PENNINGTON UNIT</t>
  </si>
  <si>
    <t>RTVREDBANK COMMUNITY HOME</t>
  </si>
  <si>
    <t>RTVE5</t>
  </si>
  <si>
    <t>REDBANK COMMUNITY HOME</t>
  </si>
  <si>
    <t>RTVRIVINGTON UNIT</t>
  </si>
  <si>
    <t>RTV77</t>
  </si>
  <si>
    <t>RIVINGTON UNIT</t>
  </si>
  <si>
    <t>RTVSEPHTON UNIT</t>
  </si>
  <si>
    <t>RTV78</t>
  </si>
  <si>
    <t>SEPHTON UNIT</t>
  </si>
  <si>
    <t>RTVST HELENS HOSPITAL</t>
  </si>
  <si>
    <t>RTVA7</t>
  </si>
  <si>
    <t>RTVSTEPHENSON SUITE - WHISTON HOSPITAL</t>
  </si>
  <si>
    <t>RTV55</t>
  </si>
  <si>
    <t>STEPHENSON SUITE - WHISTON HOSPITAL</t>
  </si>
  <si>
    <t>RTVSTEWART DAY HOSPITAL</t>
  </si>
  <si>
    <t>RTV71</t>
  </si>
  <si>
    <t>STEWART DAY HOSPITAL</t>
  </si>
  <si>
    <t>RTVTHE OLD QUAYS</t>
  </si>
  <si>
    <t>RTVH1</t>
  </si>
  <si>
    <t>THE OLD QUAYS</t>
  </si>
  <si>
    <t>RTVWEAVER LODGE INDEPENDENT HOSPITAL</t>
  </si>
  <si>
    <t>RTVH7</t>
  </si>
  <si>
    <t>WEAVER LODGE INDEPENDENT HOSPITAL</t>
  </si>
  <si>
    <t>RTVWHISTON HOSPITAL</t>
  </si>
  <si>
    <t>RTVA6</t>
  </si>
  <si>
    <t>RTXFURNESS GENERAL HOSPITAL - RTXBU</t>
  </si>
  <si>
    <t>RTXBU</t>
  </si>
  <si>
    <t>FURNESS GENERAL HOSPITAL - RTXBU</t>
  </si>
  <si>
    <t>FURNESS GENERAL HOSPITAL</t>
  </si>
  <si>
    <t>RTX</t>
  </si>
  <si>
    <t>RTXMILLOM HOSPITAL - RTXKM</t>
  </si>
  <si>
    <t>RTXKM</t>
  </si>
  <si>
    <t>MILLOM HOSPITAL - RTXKM</t>
  </si>
  <si>
    <t>RTXQUEEN VICTORIA HOSPITAL - RTX01</t>
  </si>
  <si>
    <t>RTX01</t>
  </si>
  <si>
    <t>QUEEN VICTORIA HOSPITAL - RTX01</t>
  </si>
  <si>
    <t>RTXROYAL LANCASTER INFIRMARY - RTX02</t>
  </si>
  <si>
    <t>RTX02</t>
  </si>
  <si>
    <t>ROYAL LANCASTER INFIRMARY - RTX02</t>
  </si>
  <si>
    <t>ROYAL LANCASTER INFIRMARY</t>
  </si>
  <si>
    <t>RTXWESTMORLAND GENERAL HOSPITAL - RTXBW</t>
  </si>
  <si>
    <t>RTXBW</t>
  </si>
  <si>
    <t>WESTMORLAND GENERAL HOSPITAL - RTXBW</t>
  </si>
  <si>
    <t>RV3  3 BEATRICE PLACE</t>
  </si>
  <si>
    <t>RV329</t>
  </si>
  <si>
    <t>  3 BEATRICE PLACE</t>
  </si>
  <si>
    <t>RV3</t>
  </si>
  <si>
    <t>RV3  7A WOODFIELD ROAD</t>
  </si>
  <si>
    <t>RV396</t>
  </si>
  <si>
    <t>  7A WOODFIELD ROAD</t>
  </si>
  <si>
    <t>RV3  KINGSBURY CHILD &amp; FAMILY CENTRE</t>
  </si>
  <si>
    <t>RV305</t>
  </si>
  <si>
    <t>  KINGSBURY CHILD &amp; FAMILY CENTRE</t>
  </si>
  <si>
    <t>RV3  OAKWOOD HOUSE</t>
  </si>
  <si>
    <t>RV3JF</t>
  </si>
  <si>
    <t>  OAKWOOD HOUSE</t>
  </si>
  <si>
    <t>RV3  PARK ROYAL CENTRE FOR MENTAL HEALTH</t>
  </si>
  <si>
    <t>RV312</t>
  </si>
  <si>
    <t>  PARK ROYAL CENTRE FOR MENTAL HEALTH</t>
  </si>
  <si>
    <t>RV3  ROSEDALE COURT</t>
  </si>
  <si>
    <t>RV357</t>
  </si>
  <si>
    <t>  ROSEDALE COURT</t>
  </si>
  <si>
    <t>RV3  THE BUTTERWORTH CENTRE</t>
  </si>
  <si>
    <t>RV391</t>
  </si>
  <si>
    <t>  THE BUTTERWORTH CENTRE</t>
  </si>
  <si>
    <t>RV3  THE CAMPBELL CENTRE</t>
  </si>
  <si>
    <t>RV3HD</t>
  </si>
  <si>
    <t>  THE CAMPBELL CENTRE</t>
  </si>
  <si>
    <t>RV3ACRC</t>
  </si>
  <si>
    <t>RV3AL</t>
  </si>
  <si>
    <t>ACRC</t>
  </si>
  <si>
    <t>RV3ASTI</t>
  </si>
  <si>
    <t>RV3H1</t>
  </si>
  <si>
    <t>ASTI</t>
  </si>
  <si>
    <t>RV3BLETCHLEY THERAPY UNIT</t>
  </si>
  <si>
    <t>RV3GQ</t>
  </si>
  <si>
    <t>BLETCHLEY THERAPY UNIT</t>
  </si>
  <si>
    <t>RV3CHELSEA &amp; WESTMINSTER HOSPITAL</t>
  </si>
  <si>
    <t>RV331</t>
  </si>
  <si>
    <t>CHELSEA &amp; WESTMINSTER HOSPITAL</t>
  </si>
  <si>
    <t>RV3CHILD &amp; ADOLESCENT PSYCHIATRY</t>
  </si>
  <si>
    <t>RV3J2</t>
  </si>
  <si>
    <t>CHILD &amp; ADOLESCENT PSYCHIATRY</t>
  </si>
  <si>
    <t>RV3CRAVEN PARK</t>
  </si>
  <si>
    <t>RV365</t>
  </si>
  <si>
    <t>CRAVEN PARK</t>
  </si>
  <si>
    <t>RV3EAST RECOVERY</t>
  </si>
  <si>
    <t>RV3G7</t>
  </si>
  <si>
    <t>EAST RECOVERY</t>
  </si>
  <si>
    <t>RV3H3</t>
  </si>
  <si>
    <t>RV3ENFIELD COMMUNITY LD</t>
  </si>
  <si>
    <t>RV3E8</t>
  </si>
  <si>
    <t>ENFIELD COMMUNITY LD</t>
  </si>
  <si>
    <t>RV3FAIRLIGHT AVENUE COMMUNITY REHABILITATION UNIT</t>
  </si>
  <si>
    <t>RV314</t>
  </si>
  <si>
    <t>FAIRLIGHT AVENUE COMMUNITY REHABILITATION UNIT</t>
  </si>
  <si>
    <t>RV3GREENVIEW</t>
  </si>
  <si>
    <t>RV3E4</t>
  </si>
  <si>
    <t>GREENVIEW</t>
  </si>
  <si>
    <t>RV3HILLINGDON HOSPITAL</t>
  </si>
  <si>
    <t>RV3AN</t>
  </si>
  <si>
    <t>RV3HORTON HAVEN</t>
  </si>
  <si>
    <t>RV351</t>
  </si>
  <si>
    <t>HORTON HAVEN</t>
  </si>
  <si>
    <t>RV3INTERMEDIATE CARE</t>
  </si>
  <si>
    <t>RV3H7</t>
  </si>
  <si>
    <t>INTERMEDIATE CARE</t>
  </si>
  <si>
    <t>RV3ISMS WINCHESTER</t>
  </si>
  <si>
    <t>RV3G2</t>
  </si>
  <si>
    <t>ISMS WINCHESTER</t>
  </si>
  <si>
    <t>RV3K &amp; C COMMUNITY LD</t>
  </si>
  <si>
    <t>RV3E7</t>
  </si>
  <si>
    <t>K &amp; C COMMUNITY LD</t>
  </si>
  <si>
    <t>RV3KCW COMMUNITY REHAB</t>
  </si>
  <si>
    <t>RV3H9</t>
  </si>
  <si>
    <t>KCW COMMUNITY REHAB</t>
  </si>
  <si>
    <t>RV3KINGSTON DAY NURSERY</t>
  </si>
  <si>
    <t>RV3HG</t>
  </si>
  <si>
    <t>KINGSTON DAY NURSERY</t>
  </si>
  <si>
    <t>RV3KNOWLES NURSERY</t>
  </si>
  <si>
    <t>RV3JA</t>
  </si>
  <si>
    <t>KNOWLES NURSERY</t>
  </si>
  <si>
    <t>RV3LINDEN</t>
  </si>
  <si>
    <t>RV3JP</t>
  </si>
  <si>
    <t>LINDEN</t>
  </si>
  <si>
    <t>RV3MAX GLATT UNIT</t>
  </si>
  <si>
    <t>RV3F0</t>
  </si>
  <si>
    <t>MAX GLATT UNIT</t>
  </si>
  <si>
    <t>RV3MORTIMER MARKET DDU</t>
  </si>
  <si>
    <t>RV3F4</t>
  </si>
  <si>
    <t>MORTIMER MARKET DDU</t>
  </si>
  <si>
    <t>RV3MOUNT VERNON PCCS</t>
  </si>
  <si>
    <t>RV3AV</t>
  </si>
  <si>
    <t>MOUNT VERNON PCCS</t>
  </si>
  <si>
    <t>RV3NORTHWICK PARK HOSPITAL</t>
  </si>
  <si>
    <t>RV383</t>
  </si>
  <si>
    <t>NORTHWICK PARK HOSPITAL</t>
  </si>
  <si>
    <t>RV3NORTHWOOD &amp; PINNER COMMUNITY HOSPITAL</t>
  </si>
  <si>
    <t>RV3FG</t>
  </si>
  <si>
    <t>NORTHWOOD &amp; PINNER COMMUNITY HOSPITAL</t>
  </si>
  <si>
    <t>RV3NORTHWOOD &amp; PINNER COMMUNITY UNIT</t>
  </si>
  <si>
    <t>RV3DH</t>
  </si>
  <si>
    <t>NORTHWOOD &amp; PINNER COMMUNITY UNIT</t>
  </si>
  <si>
    <t>RV3FD</t>
  </si>
  <si>
    <t>RV3OLDER PERSONS MH</t>
  </si>
  <si>
    <t>RV3H6</t>
  </si>
  <si>
    <t>OLDER PERSONS MH</t>
  </si>
  <si>
    <t>RV3PADDINGTON GREEN</t>
  </si>
  <si>
    <t>RV335</t>
  </si>
  <si>
    <t>PADDINGTON GREEN</t>
  </si>
  <si>
    <t>RV3PLAYZONE</t>
  </si>
  <si>
    <t>RV3HK</t>
  </si>
  <si>
    <t>PLAYZONE</t>
  </si>
  <si>
    <t>RV3ROXBOURNE HOSPITAL</t>
  </si>
  <si>
    <t>RV355</t>
  </si>
  <si>
    <t>ROXBOURNE HOSPITAL</t>
  </si>
  <si>
    <t>RV3SOUTH RECOVERY WESTMINSTER</t>
  </si>
  <si>
    <t>RV3G0</t>
  </si>
  <si>
    <t>SOUTH RECOVERY WESTMINSTER</t>
  </si>
  <si>
    <t>RV3SOUTHALL CMHRC</t>
  </si>
  <si>
    <t>RV389</t>
  </si>
  <si>
    <t>SOUTHALL CMHRC</t>
  </si>
  <si>
    <t>RV3ST CHARLES HOSPITAL</t>
  </si>
  <si>
    <t>RV320</t>
  </si>
  <si>
    <t>ST CHARLES HOSPITAL</t>
  </si>
  <si>
    <t>RV3ST MARY'S HOSPITAL</t>
  </si>
  <si>
    <t>RV3CP</t>
  </si>
  <si>
    <t>RV3ST PANCRAS HOSPITAL</t>
  </si>
  <si>
    <t>RV3DY</t>
  </si>
  <si>
    <t>ST PANCRAS HOSPITAL</t>
  </si>
  <si>
    <t>RV3THE GORDON HOSPITAL</t>
  </si>
  <si>
    <t>RV346</t>
  </si>
  <si>
    <t>THE GORDON HOSPITAL</t>
  </si>
  <si>
    <t>RV3TICKFORD MEADOW</t>
  </si>
  <si>
    <t>RV3JD</t>
  </si>
  <si>
    <t>TICKFORD MEADOW</t>
  </si>
  <si>
    <t>RV3TOPAS</t>
  </si>
  <si>
    <t>RV3HA</t>
  </si>
  <si>
    <t>TOPAS</t>
  </si>
  <si>
    <t>RV3UNIVERSITY COLLEGE LONDON HOSPITAL</t>
  </si>
  <si>
    <t>RV3EC</t>
  </si>
  <si>
    <t>UNIVERSITY COLLEGE LONDON HOSPITAL</t>
  </si>
  <si>
    <t>RV3WEST RECOVERY</t>
  </si>
  <si>
    <t>RV3G5</t>
  </si>
  <si>
    <t>WEST RECOVERY</t>
  </si>
  <si>
    <t>RV3WINDSOR INTERMEDIATE CARE UNIT (WICU)</t>
  </si>
  <si>
    <t>RV3HE</t>
  </si>
  <si>
    <t>WINDSOR INTERMEDIATE CARE UNIT (WICU)</t>
  </si>
  <si>
    <t>RV3WOODHILL HEALTHCARE</t>
  </si>
  <si>
    <t>RV3JG</t>
  </si>
  <si>
    <t>WOODHILL HEALTHCARE</t>
  </si>
  <si>
    <t>RV5BELMONT HILL</t>
  </si>
  <si>
    <t>RV5YK</t>
  </si>
  <si>
    <t>BELMONT HILL</t>
  </si>
  <si>
    <t>RV5</t>
  </si>
  <si>
    <t>RV5BETHLEM ROYAL HOSPITAL</t>
  </si>
  <si>
    <t>RV505</t>
  </si>
  <si>
    <t>BETHLEM ROYAL HOSPITAL</t>
  </si>
  <si>
    <t>RV5KK</t>
  </si>
  <si>
    <t>RV5CANE HILL UNIT</t>
  </si>
  <si>
    <t>RV575</t>
  </si>
  <si>
    <t>CANE HILL UNIT</t>
  </si>
  <si>
    <t>RV5CASCAID</t>
  </si>
  <si>
    <t>RV5NJ</t>
  </si>
  <si>
    <t>CASCAID</t>
  </si>
  <si>
    <t>RV5CASCAID (SOUTHWARK)</t>
  </si>
  <si>
    <t>RV549</t>
  </si>
  <si>
    <t>CASCAID (SOUTHWARK)</t>
  </si>
  <si>
    <t>RV5CLAPHAM PARK TIME BANK</t>
  </si>
  <si>
    <t>RV591</t>
  </si>
  <si>
    <t>CLAPHAM PARK TIME BANK</t>
  </si>
  <si>
    <t>RV5CLAPHAM PARK TIMEBANK</t>
  </si>
  <si>
    <t>RV5RE</t>
  </si>
  <si>
    <t>CLAPHAM PARK TIMEBANK</t>
  </si>
  <si>
    <t>RV5CROYDON MAP WEST</t>
  </si>
  <si>
    <t>RV5CF</t>
  </si>
  <si>
    <t>CROYDON MAP WEST</t>
  </si>
  <si>
    <t>RV5CROYDON PC MENTAL HEALTH</t>
  </si>
  <si>
    <t>RV5CC</t>
  </si>
  <si>
    <t>CROYDON PC MENTAL HEALTH</t>
  </si>
  <si>
    <t>RV5CROYDON SOUTH (MHOA)</t>
  </si>
  <si>
    <t>RV514</t>
  </si>
  <si>
    <t>CROYDON SOUTH (MHOA)</t>
  </si>
  <si>
    <t>RV5DOMUS GRANVILLE PARK</t>
  </si>
  <si>
    <t>RV5KT</t>
  </si>
  <si>
    <t>DOMUS GRANVILLE PARK</t>
  </si>
  <si>
    <t>RV5DOMUS INGLEMERE</t>
  </si>
  <si>
    <t>RV5KV</t>
  </si>
  <si>
    <t>DOMUS INGLEMERE</t>
  </si>
  <si>
    <t>RV5LADYWELL UNIT</t>
  </si>
  <si>
    <t>RV5HD</t>
  </si>
  <si>
    <t>LADYWELL UNIT</t>
  </si>
  <si>
    <t>RV5LAMBETH CHILD MENTAL HEALTH</t>
  </si>
  <si>
    <t>RV5A4</t>
  </si>
  <si>
    <t>LAMBETH CHILD MENTAL HEALTH</t>
  </si>
  <si>
    <t>RV5LAMBETH HOSPITAL</t>
  </si>
  <si>
    <t>RV5ME</t>
  </si>
  <si>
    <t>LAMBETH HOSPITAL</t>
  </si>
  <si>
    <t>RV5LAMBETH SUPPORTED RESIDENCE OFFERTON</t>
  </si>
  <si>
    <t>RV5HH</t>
  </si>
  <si>
    <t>LAMBETH SUPPORTED RESIDENCE OFFERTON</t>
  </si>
  <si>
    <t>RV5LEJIP</t>
  </si>
  <si>
    <t>RV562</t>
  </si>
  <si>
    <t>LEJIP</t>
  </si>
  <si>
    <t>RV5LEWISHAM C.Y.P.S</t>
  </si>
  <si>
    <t>RV5CA</t>
  </si>
  <si>
    <t>LEWISHAM C.Y.P.S</t>
  </si>
  <si>
    <t>RV5LEWISHAM DIP</t>
  </si>
  <si>
    <t>RV5L2</t>
  </si>
  <si>
    <t>LEWISHAM DIP</t>
  </si>
  <si>
    <t>RV5MAPPIM</t>
  </si>
  <si>
    <t>RV5DD</t>
  </si>
  <si>
    <t>MAPPIM</t>
  </si>
  <si>
    <t>RV5MAUDSLEY HOSPITAL</t>
  </si>
  <si>
    <t>RV504</t>
  </si>
  <si>
    <t>MAUDSLEY HOSPITAL</t>
  </si>
  <si>
    <t>RV5MENTAL HEALTH UNIT</t>
  </si>
  <si>
    <t>RV501</t>
  </si>
  <si>
    <t>RV5MHILD SECTION (SOUTHWARK)</t>
  </si>
  <si>
    <t>RV547</t>
  </si>
  <si>
    <t>MHILD SECTION (SOUTHWARK)</t>
  </si>
  <si>
    <t>RV5MHOA CROYDON NORTH</t>
  </si>
  <si>
    <t>RV5CR</t>
  </si>
  <si>
    <t>MHOA CROYDON NORTH</t>
  </si>
  <si>
    <t>RV5MHOA KNIGHTS HILL</t>
  </si>
  <si>
    <t>RV507</t>
  </si>
  <si>
    <t>MHOA KNIGHTS HILL</t>
  </si>
  <si>
    <t>RV5MHOA LAMBETH</t>
  </si>
  <si>
    <t>RV595</t>
  </si>
  <si>
    <t>MHOA LAMBETH</t>
  </si>
  <si>
    <t>RV5NATIONAL MBU - COMMUNITY ASSESSMENT &amp; TREATMENT</t>
  </si>
  <si>
    <t>RV5WF</t>
  </si>
  <si>
    <t>NATIONAL MBU - COMMUNITY ASSESSMENT &amp; TREATMENT</t>
  </si>
  <si>
    <t>RV5NEURO &amp; MEM DISORDERS</t>
  </si>
  <si>
    <t>RV5DC</t>
  </si>
  <si>
    <t>NEURO &amp; MEM DISORDERS</t>
  </si>
  <si>
    <t>RV5OASIS</t>
  </si>
  <si>
    <t>RV51W</t>
  </si>
  <si>
    <t>OASIS</t>
  </si>
  <si>
    <t>RV5SALVATION ARMY</t>
  </si>
  <si>
    <t>RV5E4</t>
  </si>
  <si>
    <t>SALVATION ARMY</t>
  </si>
  <si>
    <t>RV5SOUTH SOUTHWARK MHOA</t>
  </si>
  <si>
    <t>RV51R</t>
  </si>
  <si>
    <t>SOUTH SOUTHWARK MHOA</t>
  </si>
  <si>
    <t>RV5SOUTHWARK HIGH SUPPORT REHABILITATION</t>
  </si>
  <si>
    <t>RV588</t>
  </si>
  <si>
    <t>SOUTHWARK HIGH SUPPORT REHABILITATION</t>
  </si>
  <si>
    <t>RV5ST THOMAS' HOSPITAL (MENTAL HEALTH UNIT)</t>
  </si>
  <si>
    <t>RV5YR</t>
  </si>
  <si>
    <t>ST THOMAS' HOSPITAL (MENTAL HEALTH UNIT)</t>
  </si>
  <si>
    <t>RV5THE LADYWELL UNIT</t>
  </si>
  <si>
    <t>RV509</t>
  </si>
  <si>
    <t>THE LADYWELL UNIT</t>
  </si>
  <si>
    <t>RV5THE LAMBETH HOSPITAL</t>
  </si>
  <si>
    <t>RV502</t>
  </si>
  <si>
    <t>THE LAMBETH HOSPITAL</t>
  </si>
  <si>
    <t>RV5WARD IN THE COMMUNITY</t>
  </si>
  <si>
    <t>RV5M5</t>
  </si>
  <si>
    <t>WARD IN THE COMMUNITY</t>
  </si>
  <si>
    <t>RV8CENTRAL MIDDLESEX HOSPITAL - RV831</t>
  </si>
  <si>
    <t>RV831</t>
  </si>
  <si>
    <t>CENTRAL MIDDLESEX HOSPITAL - RV831</t>
  </si>
  <si>
    <t>RV8</t>
  </si>
  <si>
    <t>RV8EDGWARE COMMUNITY HOSPITAL - RV8E2</t>
  </si>
  <si>
    <t>RV8E2</t>
  </si>
  <si>
    <t>EDGWARE COMMUNITY HOSPITAL - RV8E2</t>
  </si>
  <si>
    <t>RV8NORTHWICK PARK HOSPITAL - RV820</t>
  </si>
  <si>
    <t>RV820</t>
  </si>
  <si>
    <t>NORTHWICK PARK HOSPITAL - RV820</t>
  </si>
  <si>
    <t>RV8ST MARK'S HOSPITAL - RV8M2</t>
  </si>
  <si>
    <t>RV8M2</t>
  </si>
  <si>
    <t>ST MARK'S HOSPITAL - RV8M2</t>
  </si>
  <si>
    <t>RV8WILLESDEN HOSPITAL - RV837</t>
  </si>
  <si>
    <t>RV837</t>
  </si>
  <si>
    <t>WILLESDEN HOSPITAL - RV837</t>
  </si>
  <si>
    <t>WILLESDEN HOSPITAL</t>
  </si>
  <si>
    <t>RV9ALCOHOL WITHDRAWN PROG</t>
  </si>
  <si>
    <t>RV9D1</t>
  </si>
  <si>
    <t>ALCOHOL WITHDRAWN PROG</t>
  </si>
  <si>
    <t>RV9</t>
  </si>
  <si>
    <t>RV9ALDERSON RESOURCE</t>
  </si>
  <si>
    <t>RV951</t>
  </si>
  <si>
    <t>ALDERSON RESOURCE</t>
  </si>
  <si>
    <t>RV9ALFRED BEAN HOSPITAL</t>
  </si>
  <si>
    <t>RV917</t>
  </si>
  <si>
    <t>ALFRED BEAN HOSPITAL</t>
  </si>
  <si>
    <t>RV9AVONDALE IN-PATIENT 101740</t>
  </si>
  <si>
    <t>RV9AH</t>
  </si>
  <si>
    <t>AVONDALE IN-PATIENT 101740</t>
  </si>
  <si>
    <t>RV9BEECH WARD IN-PATIENT</t>
  </si>
  <si>
    <t>RV9LA</t>
  </si>
  <si>
    <t>BEECH WARD IN-PATIENT</t>
  </si>
  <si>
    <t>RV9BRIDLINGTON &amp; DISTRICT HOSPITAL</t>
  </si>
  <si>
    <t>RV928</t>
  </si>
  <si>
    <t>BRIDLINGTON &amp; DISTRICT HOSPITAL</t>
  </si>
  <si>
    <t>RV9BUCKROSE WARD</t>
  </si>
  <si>
    <t>RV987</t>
  </si>
  <si>
    <t>BUCKROSE WARD</t>
  </si>
  <si>
    <t>RV9BUCKROSE WARD IN-PATIENT 101724</t>
  </si>
  <si>
    <t>RV9A5</t>
  </si>
  <si>
    <t>BUCKROSE WARD IN-PATIENT 101724</t>
  </si>
  <si>
    <t>RV9CARDIOLOGY (SNEY)</t>
  </si>
  <si>
    <t>RV9JP</t>
  </si>
  <si>
    <t>CARDIOLOGY (SNEY)</t>
  </si>
  <si>
    <t>RV9CAT HULL</t>
  </si>
  <si>
    <t>RV9D3</t>
  </si>
  <si>
    <t>CAT HULL</t>
  </si>
  <si>
    <t>RV9CHEST MEDICINE (HFT)</t>
  </si>
  <si>
    <t>RV9JM</t>
  </si>
  <si>
    <t>CHEST MEDICINE (HFT)</t>
  </si>
  <si>
    <t>RV9CRYSTAL VILLAS</t>
  </si>
  <si>
    <t>RV905</t>
  </si>
  <si>
    <t>CRYSTAL VILLAS</t>
  </si>
  <si>
    <t>RV9CTLD EAST 103601</t>
  </si>
  <si>
    <t>RV9LG</t>
  </si>
  <si>
    <t>CTLD EAST 103601</t>
  </si>
  <si>
    <t>RV9CTLD EAST RIDING</t>
  </si>
  <si>
    <t>RV9LD</t>
  </si>
  <si>
    <t>CTLD EAST RIDING</t>
  </si>
  <si>
    <t>RV9CTLD WEST 103601</t>
  </si>
  <si>
    <t>RV9LC</t>
  </si>
  <si>
    <t>CTLD WEST 103601</t>
  </si>
  <si>
    <t>RV9DEPARTMENT OF PSYCHOLOGICAL MEDICINE</t>
  </si>
  <si>
    <t>RV981</t>
  </si>
  <si>
    <t>RV9DIABETES</t>
  </si>
  <si>
    <t>RV9P7</t>
  </si>
  <si>
    <t>DIABETES</t>
  </si>
  <si>
    <t>RV9EAST RIDING COMMUNITY HOSPITAL</t>
  </si>
  <si>
    <t>RV9HE</t>
  </si>
  <si>
    <t>EAST RIDING COMMUNITY HOSPITAL</t>
  </si>
  <si>
    <t>RV9ENT (HEY)</t>
  </si>
  <si>
    <t>RV9JE</t>
  </si>
  <si>
    <t>ENT (HEY)</t>
  </si>
  <si>
    <t>RV9ER CAT</t>
  </si>
  <si>
    <t>RV9D7</t>
  </si>
  <si>
    <t>ER CAT</t>
  </si>
  <si>
    <t>RV9ER SHARED CARE LAIRGATE 103815</t>
  </si>
  <si>
    <t>RV9DK</t>
  </si>
  <si>
    <t>ER SHARED CARE LAIRGATE 103815</t>
  </si>
  <si>
    <t>RV9ERSDS</t>
  </si>
  <si>
    <t>RV9D6</t>
  </si>
  <si>
    <t>ERSDS</t>
  </si>
  <si>
    <t>RV9ERYPSM</t>
  </si>
  <si>
    <t>RV9D4</t>
  </si>
  <si>
    <t>ERYPSM</t>
  </si>
  <si>
    <t>RV9GEN MED DIABETES (SNEY)</t>
  </si>
  <si>
    <t>RV9JR</t>
  </si>
  <si>
    <t>GEN MED DIABETES (SNEY)</t>
  </si>
  <si>
    <t>RV9GM ENDROCRINOLOGY (SNEY)</t>
  </si>
  <si>
    <t>RV9JQ</t>
  </si>
  <si>
    <t>GM ENDROCRINOLOGY (SNEY)</t>
  </si>
  <si>
    <t>RV9GOOLE &amp; DISTRICT HOSPITAL</t>
  </si>
  <si>
    <t>RV943</t>
  </si>
  <si>
    <t>GOOLE &amp; DISTRICT HOSPITAL</t>
  </si>
  <si>
    <t>RV9GOOLE SSMS</t>
  </si>
  <si>
    <t>RV995</t>
  </si>
  <si>
    <t>GOOLE SSMS</t>
  </si>
  <si>
    <t>RV9GREEN TREES IN-PATIENT 101772</t>
  </si>
  <si>
    <t>RV9FG</t>
  </si>
  <si>
    <t>GREEN TREES IN-PATIENT 101772</t>
  </si>
  <si>
    <t>RV9GYNAECOLOGY (HFT)</t>
  </si>
  <si>
    <t>RV9JN</t>
  </si>
  <si>
    <t>GYNAECOLOGY (HFT)</t>
  </si>
  <si>
    <t>RV9HAWTHORNE CT IN-PATIENT 101720</t>
  </si>
  <si>
    <t>RV9AG</t>
  </si>
  <si>
    <t>HAWTHORNE CT IN-PATIENT 101720</t>
  </si>
  <si>
    <t>RV9HIT &amp; ED EAST RIDING</t>
  </si>
  <si>
    <t>RV9AK</t>
  </si>
  <si>
    <t>HIT &amp; ED EAST RIDING</t>
  </si>
  <si>
    <t>RV9HIT &amp; ED HULL 101700</t>
  </si>
  <si>
    <t>RV9AW</t>
  </si>
  <si>
    <t>HIT &amp; ED HULL 101700</t>
  </si>
  <si>
    <t>RV9HORNSEA COTTAGE HOSPITAL</t>
  </si>
  <si>
    <t>RV904</t>
  </si>
  <si>
    <t>HORNSEA COTTAGE HOSPITAL</t>
  </si>
  <si>
    <t xml:space="preserve">RV9HUMBER CENTRE </t>
  </si>
  <si>
    <t>RV936</t>
  </si>
  <si>
    <t xml:space="preserve">HUMBER CENTRE </t>
  </si>
  <si>
    <t>RV9HUMBER INTERMEDIATE CARE</t>
  </si>
  <si>
    <t>RV91M</t>
  </si>
  <si>
    <t>HUMBER INTERMEDIATE CARE</t>
  </si>
  <si>
    <t>RV9HYPSM</t>
  </si>
  <si>
    <t>RV9D2</t>
  </si>
  <si>
    <t>HYPSM</t>
  </si>
  <si>
    <t>RV9KELDGATE</t>
  </si>
  <si>
    <t>RV992</t>
  </si>
  <si>
    <t>KELDGATE</t>
  </si>
  <si>
    <t>RV9LAIRGATE</t>
  </si>
  <si>
    <t>RV91A</t>
  </si>
  <si>
    <t>LAIRGATE</t>
  </si>
  <si>
    <t>RV9LILAC WARD IN-PATIENT</t>
  </si>
  <si>
    <t>RV9LT</t>
  </si>
  <si>
    <t>LILAC WARD IN-PATIENT</t>
  </si>
  <si>
    <t>RV9MAISTER LODGE</t>
  </si>
  <si>
    <t>RV938</t>
  </si>
  <si>
    <t>MAISTER LODGE</t>
  </si>
  <si>
    <t>RV9MEMORY SERV - YOUNG PEOP 101763</t>
  </si>
  <si>
    <t>RV9AT</t>
  </si>
  <si>
    <t>MEMORY SERV - YOUNG PEOP 101763</t>
  </si>
  <si>
    <t>RV9MILL VIEW COURT</t>
  </si>
  <si>
    <t>RV942</t>
  </si>
  <si>
    <t>MILL VIEW COURT</t>
  </si>
  <si>
    <t>RV9MILL VIEW LODGE</t>
  </si>
  <si>
    <t>RV9E2</t>
  </si>
  <si>
    <t>MILL VIEW LODGE</t>
  </si>
  <si>
    <t>RV9NEW BRIDGES</t>
  </si>
  <si>
    <t>RV934</t>
  </si>
  <si>
    <t>NEW BRIDGES</t>
  </si>
  <si>
    <t>RV9NEWBRIDGES IN-PATIENT 101742</t>
  </si>
  <si>
    <t>RV9AJ</t>
  </si>
  <si>
    <t>NEWBRIDGES IN-PATIENT 101742</t>
  </si>
  <si>
    <t>RV9NIDDERDALE</t>
  </si>
  <si>
    <t>RV919</t>
  </si>
  <si>
    <t>NIDDERDALE</t>
  </si>
  <si>
    <t>RV9OPHTHALMOLOGY (HEY)</t>
  </si>
  <si>
    <t>RV9JH</t>
  </si>
  <si>
    <t>OPHTHALMOLOGY (HEY)</t>
  </si>
  <si>
    <t>RV9OPHTHALMOLOGY (SNEY)</t>
  </si>
  <si>
    <t>RV9JV</t>
  </si>
  <si>
    <t>OPHTHALMOLOGY (SNEY)</t>
  </si>
  <si>
    <t>RV9ORTHOPAEDICS (SNEY)</t>
  </si>
  <si>
    <t>RV9JW</t>
  </si>
  <si>
    <t>ORTHOPAEDICS (SNEY)</t>
  </si>
  <si>
    <t>RV9PAEDIATRIC MED (SNEY)</t>
  </si>
  <si>
    <t>RV9JX</t>
  </si>
  <si>
    <t>PAEDIATRIC MED (SNEY)</t>
  </si>
  <si>
    <t>RV9PAEDIATRIC MEDICINE (HEY)</t>
  </si>
  <si>
    <t>RV9JJ</t>
  </si>
  <si>
    <t>PAEDIATRIC MEDICINE (HEY)</t>
  </si>
  <si>
    <t>RV9PICU IN-PATIENT 101773</t>
  </si>
  <si>
    <t>RV9GA</t>
  </si>
  <si>
    <t>PICU IN-PATIENT 101773</t>
  </si>
  <si>
    <t>RV9PRIORY VIEW CTLD</t>
  </si>
  <si>
    <t>RV999</t>
  </si>
  <si>
    <t>PRIORY VIEW CTLD</t>
  </si>
  <si>
    <t>RV9RHEUMATOLOGY (HEY)</t>
  </si>
  <si>
    <t>RV9JL</t>
  </si>
  <si>
    <t>RHEUMATOLOGY (HEY)</t>
  </si>
  <si>
    <t>RV9ROSEDALE</t>
  </si>
  <si>
    <t>RV937</t>
  </si>
  <si>
    <t>ROSEDALE</t>
  </si>
  <si>
    <t>RV9RPIT HULL CITY WIDE</t>
  </si>
  <si>
    <t>RV9A3</t>
  </si>
  <si>
    <t>RPIT HULL CITY WIDE</t>
  </si>
  <si>
    <t>RV9RST EAST RIDING EAST 101715</t>
  </si>
  <si>
    <t>RV9AM</t>
  </si>
  <si>
    <t>RST EAST RIDING EAST 101715</t>
  </si>
  <si>
    <t>RV9RST EAST RIDING WEST 101723</t>
  </si>
  <si>
    <t>RV9A6</t>
  </si>
  <si>
    <t>RST EAST RIDING WEST 101723</t>
  </si>
  <si>
    <t>RV9RST EAST RIDING WEST 101733</t>
  </si>
  <si>
    <t>RV9AN</t>
  </si>
  <si>
    <t>RST EAST RIDING WEST 101733</t>
  </si>
  <si>
    <t>RV9RST ER EAST - BRID</t>
  </si>
  <si>
    <t>RV9JA</t>
  </si>
  <si>
    <t>RST ER EAST - BRID</t>
  </si>
  <si>
    <t>RV9RST ER EAST - DRIFF</t>
  </si>
  <si>
    <t>RV9JC</t>
  </si>
  <si>
    <t>RST ER EAST - DRIFF</t>
  </si>
  <si>
    <t>RV9RST ER EAST - HOLD</t>
  </si>
  <si>
    <t>RV9JD</t>
  </si>
  <si>
    <t>RST ER EAST - HOLD</t>
  </si>
  <si>
    <t>RV9SOUTHCOATES ANNEX</t>
  </si>
  <si>
    <t>RV985</t>
  </si>
  <si>
    <t>SOUTHCOATES ANNEX</t>
  </si>
  <si>
    <t>RV9SPA HULL</t>
  </si>
  <si>
    <t>RV9GE</t>
  </si>
  <si>
    <t>SPA HULL</t>
  </si>
  <si>
    <t>RV9SPECIALIST PSYCHOTHERAPY</t>
  </si>
  <si>
    <t>RV9PD</t>
  </si>
  <si>
    <t>SPECIALIST PSYCHOTHERAPY</t>
  </si>
  <si>
    <t>RV9ST ANDREWS IN-PATIENT 101743</t>
  </si>
  <si>
    <t>RV9AP</t>
  </si>
  <si>
    <t>ST ANDREWS IN-PATIENT 101743</t>
  </si>
  <si>
    <t>RV9ST ANDREWS PLACE</t>
  </si>
  <si>
    <t>RV980</t>
  </si>
  <si>
    <t>ST ANDREWS PLACE</t>
  </si>
  <si>
    <t>RV9SWALES UNIT IN-PATIENT 101774</t>
  </si>
  <si>
    <t>RV9FA</t>
  </si>
  <si>
    <t>SWALES UNIT IN-PATIENT 101774</t>
  </si>
  <si>
    <t>RV9THE GRANGE</t>
  </si>
  <si>
    <t>RV908</t>
  </si>
  <si>
    <t>RV9THE LANGUAGE UNIT</t>
  </si>
  <si>
    <t>RV91L</t>
  </si>
  <si>
    <t>THE LANGUAGE UNIT</t>
  </si>
  <si>
    <t>RV9THE OLD FIRE STATION</t>
  </si>
  <si>
    <t>RV988</t>
  </si>
  <si>
    <t>THE OLD FIRE STATION</t>
  </si>
  <si>
    <t>RV9THE QUAYS</t>
  </si>
  <si>
    <t>RV914</t>
  </si>
  <si>
    <t>THE QUAYS</t>
  </si>
  <si>
    <t>RV9ULLSWATER UNIT IN-PATIENT 101770</t>
  </si>
  <si>
    <t>RV9FC</t>
  </si>
  <si>
    <t>ULLSWATER UNIT IN-PATIENT 101770</t>
  </si>
  <si>
    <t>RV9UROLOGY (SNEY)</t>
  </si>
  <si>
    <t>RV9JY</t>
  </si>
  <si>
    <t>UROLOGY (SNEY)</t>
  </si>
  <si>
    <t>RV9WEST END COMMUNITY MENTAL HEALTH ADOLESCENT UNIT</t>
  </si>
  <si>
    <t>RV912</t>
  </si>
  <si>
    <t>WEST END COMMUNITY MENTAL HEALTH ADOLESCENT UNIT</t>
  </si>
  <si>
    <t>RV9WEST END WARDS IN-PATIENT 101776</t>
  </si>
  <si>
    <t>RV9CW</t>
  </si>
  <si>
    <t>WEST END WARDS IN-PATIENT 101776</t>
  </si>
  <si>
    <t>RV9WESTLANDS</t>
  </si>
  <si>
    <t>RV933</t>
  </si>
  <si>
    <t>WESTLANDS</t>
  </si>
  <si>
    <t>RV9WESTLANDS IN-PATIENT 101741</t>
  </si>
  <si>
    <t>RV9AL</t>
  </si>
  <si>
    <t>WESTLANDS IN-PATIENT 101741</t>
  </si>
  <si>
    <t>RV9WESTWOOD HOSPITAL</t>
  </si>
  <si>
    <t>RV924</t>
  </si>
  <si>
    <t>WESTWOOD HOSPITAL</t>
  </si>
  <si>
    <t>RV9WILLOW GARTH RESIDENTIAL HOME</t>
  </si>
  <si>
    <t>RV953</t>
  </si>
  <si>
    <t>WILLOW GARTH RESIDENTIAL HOME</t>
  </si>
  <si>
    <t>RV9WILLOW WARD IN-PATIENT</t>
  </si>
  <si>
    <t>RV9LV</t>
  </si>
  <si>
    <t>WILLOW WARD IN-PATIENT</t>
  </si>
  <si>
    <t>RV9WITHERNSEA HOSPITAL</t>
  </si>
  <si>
    <t>RV913</t>
  </si>
  <si>
    <t>WITHERNSEA HOSPITAL</t>
  </si>
  <si>
    <t>RV9WITHERNSEA WARD</t>
  </si>
  <si>
    <t>RV9WA</t>
  </si>
  <si>
    <t>WITHERNSEA WARD</t>
  </si>
  <si>
    <t>RV9WOLD HAVEN</t>
  </si>
  <si>
    <t>RV910</t>
  </si>
  <si>
    <t>WOLD HAVEN</t>
  </si>
  <si>
    <t>RVJBATH MINERAL HOSPITAL - RVJJ7</t>
  </si>
  <si>
    <t>RVJJ7</t>
  </si>
  <si>
    <t>BATH MINERAL HOSPITAL - RVJJ7</t>
  </si>
  <si>
    <t>BATH MINERAL HOSPITAL</t>
  </si>
  <si>
    <t>RVJ</t>
  </si>
  <si>
    <t>RVJBRISTOL CHILDREN'S HOSPITAL - RVJK2</t>
  </si>
  <si>
    <t>RVJK2</t>
  </si>
  <si>
    <t>BRISTOL CHILDREN'S HOSPITAL - RVJK2</t>
  </si>
  <si>
    <t>BRISTOL CHILDREN'S HOSPITAL</t>
  </si>
  <si>
    <t>RVJBRISTOL DENTAL HOSPITAL - RVJK1</t>
  </si>
  <si>
    <t>RVJK1</t>
  </si>
  <si>
    <t>BRISTOL DENTAL HOSPITAL - RVJK1</t>
  </si>
  <si>
    <t>BRISTOL DENTAL HOSPITAL</t>
  </si>
  <si>
    <t>RVJBRISTOL ROYAL INFIRMARY - RVJJ6</t>
  </si>
  <si>
    <t>RVJJ6</t>
  </si>
  <si>
    <t>BRISTOL ROYAL INFIRMARY - RVJJ6</t>
  </si>
  <si>
    <t>RVJBURDEN NEUROLOGICAL HOSPITAL - RVJ24</t>
  </si>
  <si>
    <t>RVJ24</t>
  </si>
  <si>
    <t>BURDEN NEUROLOGICAL HOSPITAL - RVJ24</t>
  </si>
  <si>
    <t>BURDEN NEUROLOGICAL HOSPITAL</t>
  </si>
  <si>
    <t>RVJCLEVEDON HOSPITAL - RVJ04</t>
  </si>
  <si>
    <t>RVJ04</t>
  </si>
  <si>
    <t>CLEVEDON HOSPITAL - RVJ04</t>
  </si>
  <si>
    <t>CLEVEDON HOSPITAL</t>
  </si>
  <si>
    <t>RVJCOSSHAM HOSPITAL - RVJ21</t>
  </si>
  <si>
    <t>RVJ21</t>
  </si>
  <si>
    <t>COSSHAM HOSPITAL - RVJ21</t>
  </si>
  <si>
    <t>RVJFRENCHAY HOSPITAL - RVJ20</t>
  </si>
  <si>
    <t>RVJ20</t>
  </si>
  <si>
    <t>FRENCHAY HOSPITAL - RVJ20</t>
  </si>
  <si>
    <t>FRENCHAY HOSPITAL</t>
  </si>
  <si>
    <t>RVJGLENSIDE HOSPITAL - RVJ60</t>
  </si>
  <si>
    <t>RVJ60</t>
  </si>
  <si>
    <t>GLENSIDE HOSPITAL - RVJ60</t>
  </si>
  <si>
    <t>GLENSIDE HOSPITAL</t>
  </si>
  <si>
    <t>RVJHAM GREEN HOSPITAL - RVJ02</t>
  </si>
  <si>
    <t>RVJ02</t>
  </si>
  <si>
    <t>HAM GREEN HOSPITAL - RVJ02</t>
  </si>
  <si>
    <t>HAM GREEN HOSPITAL</t>
  </si>
  <si>
    <t>RVJLYDNEY HOSPITAL SITE - RVJ09</t>
  </si>
  <si>
    <t>RVJ09</t>
  </si>
  <si>
    <t>LYDNEY HOSPITAL SITE - RVJ09</t>
  </si>
  <si>
    <t>LYDNEY HOSPITAL SITE</t>
  </si>
  <si>
    <t>RVJMANOR PARK HOSPITAL - RVJ23</t>
  </si>
  <si>
    <t>RVJ23</t>
  </si>
  <si>
    <t>MANOR PARK HOSPITAL - RVJ23</t>
  </si>
  <si>
    <t>MANOR PARK HOSPITAL</t>
  </si>
  <si>
    <t>RVJRIVERSIDE UNIT - RVJ61</t>
  </si>
  <si>
    <t>RVJ61</t>
  </si>
  <si>
    <t>RIVERSIDE UNIT - RVJ61</t>
  </si>
  <si>
    <t>RIVERSIDE UNIT</t>
  </si>
  <si>
    <t>RVJSOUTHMEAD HOSPITAL - RVJ01</t>
  </si>
  <si>
    <t>RVJ01</t>
  </si>
  <si>
    <t>SOUTHMEAD HOSPITAL - RVJ01</t>
  </si>
  <si>
    <t>SOUTHMEAD HOSPITAL</t>
  </si>
  <si>
    <t>RVJTHORNBURY HOSPITAL - RVJ05</t>
  </si>
  <si>
    <t>RVJ05</t>
  </si>
  <si>
    <t>THORNBURY HOSPITAL - RVJ05</t>
  </si>
  <si>
    <t>RVJWESTON GENERAL HOSPITAL - RVJJ8</t>
  </si>
  <si>
    <t>RVJJ8</t>
  </si>
  <si>
    <t>WESTON GENERAL HOSPITAL - RVJJ8</t>
  </si>
  <si>
    <t>RVLBARNET HOSPITAL - RVL01</t>
  </si>
  <si>
    <t>RVL01</t>
  </si>
  <si>
    <t>BARNET HOSPITAL - RVL01</t>
  </si>
  <si>
    <t>BARNET HOSPITAL</t>
  </si>
  <si>
    <t>RVL</t>
  </si>
  <si>
    <t>RVLCHASE FARM HOSPITAL - RVLC7</t>
  </si>
  <si>
    <t>RVLC7</t>
  </si>
  <si>
    <t>CHASE FARM HOSPITAL - RVLC7</t>
  </si>
  <si>
    <t>RVLEDGWARE HOSPITAL - RVL07</t>
  </si>
  <si>
    <t>RVL07</t>
  </si>
  <si>
    <t>EDGWARE HOSPITAL - RVL07</t>
  </si>
  <si>
    <t>EDGWARE HOSPITAL</t>
  </si>
  <si>
    <t>RVNB&amp;NES ADULT</t>
  </si>
  <si>
    <t>RVNN1</t>
  </si>
  <si>
    <t>B&amp;NES ADULT</t>
  </si>
  <si>
    <t>RVN</t>
  </si>
  <si>
    <t>RVNB&amp;NES OLDER ADULT</t>
  </si>
  <si>
    <t>RVNN6</t>
  </si>
  <si>
    <t>B&amp;NES OLDER ADULT</t>
  </si>
  <si>
    <t>RVNB&amp;NES SDAS</t>
  </si>
  <si>
    <t>RVNN8</t>
  </si>
  <si>
    <t>B&amp;NES SDAS</t>
  </si>
  <si>
    <t>RVNBLACKBERRY HILL HOSPITAL</t>
  </si>
  <si>
    <t>RVN3Q</t>
  </si>
  <si>
    <t>BLACKBERRY HILL HOSPITAL</t>
  </si>
  <si>
    <t>RVNBRENTRY SITE</t>
  </si>
  <si>
    <t>RVNEB</t>
  </si>
  <si>
    <t>BRENTRY SITE</t>
  </si>
  <si>
    <t>RVNBRISTOL ADULT</t>
  </si>
  <si>
    <t>RVNP1</t>
  </si>
  <si>
    <t>BRISTOL ADULT</t>
  </si>
  <si>
    <t>RVNBRISTOL ADULT SDAS</t>
  </si>
  <si>
    <t>RVNPY</t>
  </si>
  <si>
    <t>RQYDE</t>
  </si>
  <si>
    <t>ATC QUEEN MARY'S</t>
  </si>
  <si>
    <t>RQY</t>
  </si>
  <si>
    <t>RQYBARNES HOSPITAL</t>
  </si>
  <si>
    <t>RQY05</t>
  </si>
  <si>
    <t>BARNES HOSPITAL</t>
  </si>
  <si>
    <t>RQYBRIGHTWELL CRESCENT</t>
  </si>
  <si>
    <t>RQY52</t>
  </si>
  <si>
    <t>BRIGHTWELL CRESCENT</t>
  </si>
  <si>
    <t>RQYCARSHALTON WAR MEMORIAL HOSPITAL</t>
  </si>
  <si>
    <t>RQY09</t>
  </si>
  <si>
    <t>CARSHALTON WAR MEMORIAL HOSPITAL</t>
  </si>
  <si>
    <t>RQYCHILD AND ADOLESCENT</t>
  </si>
  <si>
    <t>RQYCD</t>
  </si>
  <si>
    <t>CHILD AND ADOLESCENT</t>
  </si>
  <si>
    <t>RQYCOMMUNITY STORE</t>
  </si>
  <si>
    <t>RQY48</t>
  </si>
  <si>
    <t>COMMUNITY STORE</t>
  </si>
  <si>
    <t>RQYEATING DISORDERS</t>
  </si>
  <si>
    <t>RQYCK</t>
  </si>
  <si>
    <t>EATING DISORDERS</t>
  </si>
  <si>
    <t>RQYGUILDHALL</t>
  </si>
  <si>
    <t>RQY31</t>
  </si>
  <si>
    <t>GUILDHALL</t>
  </si>
  <si>
    <t>RQYHENDERSON HOSPITAL</t>
  </si>
  <si>
    <t>RQY06</t>
  </si>
  <si>
    <t>HENDERSON HOSPITAL</t>
  </si>
  <si>
    <t>RQYJUSTIN PLAZA 3</t>
  </si>
  <si>
    <t>RQY66</t>
  </si>
  <si>
    <t>JUSTIN PLAZA 3</t>
  </si>
  <si>
    <t>RQYKINGSTON C.A.D.T</t>
  </si>
  <si>
    <t>RQYDF</t>
  </si>
  <si>
    <t>KINGSTON C.A.D.T</t>
  </si>
  <si>
    <t>RQYKINGSTON HOSPITAL</t>
  </si>
  <si>
    <t>RQY57</t>
  </si>
  <si>
    <t>RQYMER &amp; SUT MHT FOR PLD</t>
  </si>
  <si>
    <t>RQYLA</t>
  </si>
  <si>
    <t>MER &amp; SUT MHT FOR PLD</t>
  </si>
  <si>
    <t>RQYMERTON AND SUTTON AORT</t>
  </si>
  <si>
    <t>RQYA3</t>
  </si>
  <si>
    <t>MERTON AND SUTTON AORT</t>
  </si>
  <si>
    <t>RQYMERTON C.D.T</t>
  </si>
  <si>
    <t>RQYDH</t>
  </si>
  <si>
    <t>MERTON C.D.T</t>
  </si>
  <si>
    <t>RQYNELSON HOSPITAL</t>
  </si>
  <si>
    <t>RQY42</t>
  </si>
  <si>
    <t>NELSON HOSPITAL</t>
  </si>
  <si>
    <t>RQYNEUROPSYCHIATRY</t>
  </si>
  <si>
    <t>RQYPC</t>
  </si>
  <si>
    <t>RQYOPS PUTNEY AND ROEHAMPTON</t>
  </si>
  <si>
    <t>RQYEF</t>
  </si>
  <si>
    <t>OPS PUTNEY AND ROEHAMPTON</t>
  </si>
  <si>
    <t>RQYOPS SUTTON</t>
  </si>
  <si>
    <t>RQYEG</t>
  </si>
  <si>
    <t>OPS SUTTON</t>
  </si>
  <si>
    <t>RQYP.A.D.S</t>
  </si>
  <si>
    <t>RQYPA</t>
  </si>
  <si>
    <t>P.A.D.S</t>
  </si>
  <si>
    <t>RQYPUTNEY HILL</t>
  </si>
  <si>
    <t>RQY62</t>
  </si>
  <si>
    <t>PUTNEY HILL</t>
  </si>
  <si>
    <t>RQYQUEEN MARY'S HOSPITAL</t>
  </si>
  <si>
    <t>RQY07</t>
  </si>
  <si>
    <t>QUEEN MARY'S HOSPITAL</t>
  </si>
  <si>
    <t>RQYR.F.S</t>
  </si>
  <si>
    <t>RQYF1</t>
  </si>
  <si>
    <t>R.F.S</t>
  </si>
  <si>
    <t>RQYRICHMOND C.A.D.T</t>
  </si>
  <si>
    <t>RQYDG</t>
  </si>
  <si>
    <t>RICHMOND C.A.D.T</t>
  </si>
  <si>
    <t>RQYRICHMOND PSYCHOTHERAPIES</t>
  </si>
  <si>
    <t>RQY67</t>
  </si>
  <si>
    <t>RICHMOND PSYCHOTHERAPIES</t>
  </si>
  <si>
    <t>RQYRICHMOND ROYAL</t>
  </si>
  <si>
    <t>RQY10</t>
  </si>
  <si>
    <t>RICHMOND ROYAL</t>
  </si>
  <si>
    <t>RQYSPRINGFIELD UNIVERSITY HOSPITAL</t>
  </si>
  <si>
    <t>RQY01</t>
  </si>
  <si>
    <t>SPRINGFIELD UNIVERSITY HOSPITAL</t>
  </si>
  <si>
    <t>RQYST. HELIER HOSPITAL</t>
  </si>
  <si>
    <t>RQY33</t>
  </si>
  <si>
    <t>ST. HELIER HOSPITAL</t>
  </si>
  <si>
    <t>RQYSUTTON C.D.T</t>
  </si>
  <si>
    <t>RQYDD</t>
  </si>
  <si>
    <t>SUTTON C.D.T</t>
  </si>
  <si>
    <t>RQYSUTTON HOSPITAL</t>
  </si>
  <si>
    <t>RQY03</t>
  </si>
  <si>
    <t>SUTTON HOSPITAL</t>
  </si>
  <si>
    <t>RQYSUTTON MHT FOR PLD</t>
  </si>
  <si>
    <t>RQYPD</t>
  </si>
  <si>
    <t>SUTTON MHT FOR PLD</t>
  </si>
  <si>
    <t>RQYTHE WILSON</t>
  </si>
  <si>
    <t>RQY36</t>
  </si>
  <si>
    <t>THE WILSON</t>
  </si>
  <si>
    <t>RQYTOLWORTH HOSPITAL</t>
  </si>
  <si>
    <t>RQY08</t>
  </si>
  <si>
    <t>TOLWORTH HOSPITAL</t>
  </si>
  <si>
    <t>RQYWALLINGTON LCC</t>
  </si>
  <si>
    <t>RQY75</t>
  </si>
  <si>
    <t>WALLINGTON LCC</t>
  </si>
  <si>
    <t>RQYWANDSWORTH AORT</t>
  </si>
  <si>
    <t>RQYA1</t>
  </si>
  <si>
    <t>WANDSWORTH AORT</t>
  </si>
  <si>
    <t>RQYWANDSWORTH C.A.T</t>
  </si>
  <si>
    <t>RQYDA</t>
  </si>
  <si>
    <t>WANDSWORTH C.A.T</t>
  </si>
  <si>
    <t>RQYWANDSWORTH C.D.T</t>
  </si>
  <si>
    <t>RQYDC</t>
  </si>
  <si>
    <t>WANDSWORTH C.D.T</t>
  </si>
  <si>
    <t>RQYWANDSWORTH MHT FOR PLD</t>
  </si>
  <si>
    <t>RQYL1</t>
  </si>
  <si>
    <t>WANDSWORTH MHT FOR PLD</t>
  </si>
  <si>
    <t>RR1ASHFURLONG MEDICAL CENTRE - RR103</t>
  </si>
  <si>
    <t>RR103</t>
  </si>
  <si>
    <t>ASHFURLONG MEDICAL CENTRE - RR103</t>
  </si>
  <si>
    <t>RR1</t>
  </si>
  <si>
    <t>RR1GOOD HOPE HOSPITAL - RR105</t>
  </si>
  <si>
    <t>RR105</t>
  </si>
  <si>
    <t>GOOD HOPE HOSPITAL - RR105</t>
  </si>
  <si>
    <t>RR1GOOD HOPE HOSPITAL TREATMENT CENTRE - RR106</t>
  </si>
  <si>
    <t>RR106</t>
  </si>
  <si>
    <t>GOOD HOPE HOSPITAL TREATMENT CENTRE - RR106</t>
  </si>
  <si>
    <t>RR1HEARTLANDS HOSPITAL - RR101</t>
  </si>
  <si>
    <t>RR101</t>
  </si>
  <si>
    <t>HEARTLANDS HOSPITAL - RR101</t>
  </si>
  <si>
    <t>RR1SOLIHULL HOSPITAL - RR109</t>
  </si>
  <si>
    <t>RR109</t>
  </si>
  <si>
    <t>SOLIHULL HOSPITAL - RR109</t>
  </si>
  <si>
    <t>RR7BENSHAM HOSPITAL - RR7EM</t>
  </si>
  <si>
    <t>RR7EM</t>
  </si>
  <si>
    <t>BENSHAM HOSPITAL - RR7EM</t>
  </si>
  <si>
    <t>RR7</t>
  </si>
  <si>
    <t>RR7CITY HOSPITALS SUNDERLAND - RR7CH</t>
  </si>
  <si>
    <t>RR7CH</t>
  </si>
  <si>
    <t>CITY HOSPITALS SUNDERLAND - RR7CH</t>
  </si>
  <si>
    <t>RR7DUNSTON HILL HOSPITAL - RR7ER</t>
  </si>
  <si>
    <t>RR7ER</t>
  </si>
  <si>
    <t>DUNSTON HILL HOSPITAL - RR7ER</t>
  </si>
  <si>
    <t>RR7QUEEN ELIZABETH HOSPITAL - RR7EN</t>
  </si>
  <si>
    <t>RR7EN</t>
  </si>
  <si>
    <t>QUEEN ELIZABETH HOSPITAL - RR7EN</t>
  </si>
  <si>
    <t>RR7SOUTH TYNESIDE DISTRICT HOSPITAL - RR7DH</t>
  </si>
  <si>
    <t>RR7DH</t>
  </si>
  <si>
    <t>SOUTH TYNESIDE DISTRICT HOSPITAL - RR7DH</t>
  </si>
  <si>
    <t>RR8CHAPEL ALLERTON HOSPITAL - RR819</t>
  </si>
  <si>
    <t>RR819</t>
  </si>
  <si>
    <t>CHAPEL ALLERTON HOSPITAL - RR819</t>
  </si>
  <si>
    <t>RR8</t>
  </si>
  <si>
    <t>RR8CLARENDON WING, LEEDS GENERAL INFIRMARY - RR830</t>
  </si>
  <si>
    <t>RR830</t>
  </si>
  <si>
    <t>CLARENDON WING, LEEDS GENERAL INFIRMARY - RR830</t>
  </si>
  <si>
    <t>RR8COOKRIDGE HOSPITAL - RR803</t>
  </si>
  <si>
    <t>RR803</t>
  </si>
  <si>
    <t>COOKRIDGE HOSPITAL - RR803</t>
  </si>
  <si>
    <t>RR8GARFORTH MEDICAL CENTRE - RR866</t>
  </si>
  <si>
    <t>RR866</t>
  </si>
  <si>
    <t>GARFORTH MEDICAL CENTRE - RR866</t>
  </si>
  <si>
    <t>RR8KILLINGBECK HOSPITAL - RR815</t>
  </si>
  <si>
    <t>RR815</t>
  </si>
  <si>
    <t>KILLINGBECK HOSPITAL - RR815</t>
  </si>
  <si>
    <t>RR8LEEDS DENTAL HOSPITAL - RR802</t>
  </si>
  <si>
    <t>RR802</t>
  </si>
  <si>
    <t>LEEDS DENTAL HOSPITAL - RR802</t>
  </si>
  <si>
    <t>RR8LEEDS GENERAL INFIRMARY - RR801</t>
  </si>
  <si>
    <t>RR801</t>
  </si>
  <si>
    <t>LEEDS GENERAL INFIRMARY - RR801</t>
  </si>
  <si>
    <t>RR8NEW HALL SURGERY - RR865</t>
  </si>
  <si>
    <t>RR865</t>
  </si>
  <si>
    <t>NEW HALL SURGERY - RR865</t>
  </si>
  <si>
    <t>RR8SAVILE TOWN MEDICAL CENTRE - RR867</t>
  </si>
  <si>
    <t>RR867</t>
  </si>
  <si>
    <t>SAVILE TOWN MEDICAL CENTRE - RR867</t>
  </si>
  <si>
    <t>RR8SEACROFT HOSPITAL - RR814</t>
  </si>
  <si>
    <t>RR814</t>
  </si>
  <si>
    <t>SEACROFT HOSPITAL - RR814</t>
  </si>
  <si>
    <t>RR8ST JAMES'S UNIVERSITY HOSPITAL - RR813</t>
  </si>
  <si>
    <t>RR813</t>
  </si>
  <si>
    <t>ST JAMES'S UNIVERSITY HOSPITAL - RR813</t>
  </si>
  <si>
    <t>RR8WHARFEDALE HOSPITAL - RR807</t>
  </si>
  <si>
    <t>RR807</t>
  </si>
  <si>
    <t>WHARFEDALE HOSPITAL - RR807</t>
  </si>
  <si>
    <t>RRDBRAINTREE - THE GABLES</t>
  </si>
  <si>
    <t>RRDD4</t>
  </si>
  <si>
    <t>BRAINTREE - THE GABLES</t>
  </si>
  <si>
    <t>RRD</t>
  </si>
  <si>
    <t>RRDCHELMSFORD - PITFIELDS</t>
  </si>
  <si>
    <t>RRDAY</t>
  </si>
  <si>
    <t>CHELMSFORD - PITFIELDS</t>
  </si>
  <si>
    <t>RRDCHELMSFORD - SOUTH WOODHAM FERRERS CLINCS</t>
  </si>
  <si>
    <t>RRDPP</t>
  </si>
  <si>
    <t>CHELMSFORD - SOUTH WOODHAM FERRERS CLINCS</t>
  </si>
  <si>
    <t>RRDCHELMSFORD - ST GILES COTTAGE</t>
  </si>
  <si>
    <t>RRDGL</t>
  </si>
  <si>
    <t>CHELMSFORD - ST GILES COTTAGE</t>
  </si>
  <si>
    <t>RRDCHELMSFORD - THE LINDEN CENTRE</t>
  </si>
  <si>
    <t xml:space="preserve">RRDAH     </t>
  </si>
  <si>
    <t>CHELMSFORD - THE LINDEN CENTRE</t>
  </si>
  <si>
    <t>RRDCHELMSFORD - THE ROWANS</t>
  </si>
  <si>
    <t>RRDAC</t>
  </si>
  <si>
    <t>CHELMSFORD - THE ROWANS</t>
  </si>
  <si>
    <t>RRDCHELMSFORD - UNITS 4 &amp; 5A, CORNELL ESTATE</t>
  </si>
  <si>
    <t>RRDAE</t>
  </si>
  <si>
    <t>CHELMSFORD - UNITS 4 &amp; 5A, CORNELL ESTATE</t>
  </si>
  <si>
    <t>RRDCLACTON - EAGLEHURST</t>
  </si>
  <si>
    <t>RRDA2</t>
  </si>
  <si>
    <t>CLACTON - EAGLEHURST</t>
  </si>
  <si>
    <t>RRDCLACTON - MENTAL HEALTH SERVICES - CLACTON HOSPITAL</t>
  </si>
  <si>
    <t xml:space="preserve">RRDE2     </t>
  </si>
  <si>
    <t>CLACTON - MENTAL HEALTH SERVICES - CLACTON HOSPITAL</t>
  </si>
  <si>
    <t>RRDCOLCHESTER - BIRCHWOOD</t>
  </si>
  <si>
    <t>RRDE0</t>
  </si>
  <si>
    <t>COLCHESTER - BIRCHWOOD</t>
  </si>
  <si>
    <t>RRDCOLCHESTER - KING'S WOOD CENTRE</t>
  </si>
  <si>
    <t xml:space="preserve">RRDD7     </t>
  </si>
  <si>
    <t>COLCHESTER - KING'S WOOD CENTRE</t>
  </si>
  <si>
    <t>RRDCOLCHESTER - LONGVIEW</t>
  </si>
  <si>
    <t>RRDE3</t>
  </si>
  <si>
    <t>COLCHESTER - LONGVIEW</t>
  </si>
  <si>
    <t>RRDCOLCHESTER - THE BRAMBLES</t>
  </si>
  <si>
    <t>RRDA1</t>
  </si>
  <si>
    <t>COLCHESTER - THE BRAMBLES</t>
  </si>
  <si>
    <t>RRDCOLCHESTER - THE LAKES</t>
  </si>
  <si>
    <t>RRDE1</t>
  </si>
  <si>
    <t>COLCHESTER - THE LAKES</t>
  </si>
  <si>
    <t>RRDCOLCHESTER GENERAL HOSPITAL</t>
  </si>
  <si>
    <t>RRDCG</t>
  </si>
  <si>
    <t>RRDDUKES PRIORY HOSPITAL</t>
  </si>
  <si>
    <t>RRDDP</t>
  </si>
  <si>
    <t>DUKES PRIORY HOSPITAL</t>
  </si>
  <si>
    <t>RRDEPPING - ST MARGARETS HOSPITAL</t>
  </si>
  <si>
    <t>RRDHD</t>
  </si>
  <si>
    <t>EPPING - ST MARGARETS HOSPITAL</t>
  </si>
  <si>
    <t>RRDHARLOW - DERWENT CENTRE</t>
  </si>
  <si>
    <t xml:space="preserve">RRDPA     </t>
  </si>
  <si>
    <t>HARLOW - DERWENT CENTRE</t>
  </si>
  <si>
    <t>RRDHARLOW - SYDENHAM HOUSE</t>
  </si>
  <si>
    <t xml:space="preserve">RRDHF     </t>
  </si>
  <si>
    <t>HARLOW - SYDENHAM HOUSE</t>
  </si>
  <si>
    <t>RRDHARWICH &amp; DISTRICT HOSPITAL</t>
  </si>
  <si>
    <t>RRDEE</t>
  </si>
  <si>
    <t>HARWICH &amp; DISTRICT HOSPITAL</t>
  </si>
  <si>
    <t>RRDMALDON - ST PETERS HOSPITAL</t>
  </si>
  <si>
    <t>RRDAG</t>
  </si>
  <si>
    <t>MALDON - ST PETERS HOSPITAL</t>
  </si>
  <si>
    <t>RRDNORTH ESSEX PARTNERSHIP NHS FOUNDATION TRUST HEADQUARTERS</t>
  </si>
  <si>
    <t>RRD02</t>
  </si>
  <si>
    <t>NORTH ESSEX PARTNERSHIP NHS FOUNDATION TRUST HEADQUARTERS</t>
  </si>
  <si>
    <t>RRDTHE CRYSTAL CENTRE</t>
  </si>
  <si>
    <t xml:space="preserve">RRD16     </t>
  </si>
  <si>
    <t>THE CRYSTAL CENTRE</t>
  </si>
  <si>
    <t>RRDWITHAM - NEW IVY CHIMNEYS</t>
  </si>
  <si>
    <t>RRDAF</t>
  </si>
  <si>
    <t>WITHAM - NEW IVY CHIMNEYS</t>
  </si>
  <si>
    <t>RRDWITHAM - OLD IVY CHIMNEYS</t>
  </si>
  <si>
    <t>RRDDL</t>
  </si>
  <si>
    <t>WITHAM - OLD IVY CHIMNEYS</t>
  </si>
  <si>
    <t>RREADULT MENTAL HEALTH</t>
  </si>
  <si>
    <t>RRE3M</t>
  </si>
  <si>
    <t>RRE</t>
  </si>
  <si>
    <t>RREBRIDGNORTH HOSPITAL</t>
  </si>
  <si>
    <t>RREDR</t>
  </si>
  <si>
    <t>RRECANNOCK CHASE HOSPITAL</t>
  </si>
  <si>
    <t>RRE14</t>
  </si>
  <si>
    <t>RRECASTLE CARE CASTLEHAVEN</t>
  </si>
  <si>
    <t>RREF1</t>
  </si>
  <si>
    <t>RRECHILD DEVELOPMENT 2</t>
  </si>
  <si>
    <t>RREP0</t>
  </si>
  <si>
    <t>CHILD DEVELOPMENT 2</t>
  </si>
  <si>
    <t>RRECHILDRENS</t>
  </si>
  <si>
    <t>RRER4</t>
  </si>
  <si>
    <t>CHILDRENS</t>
  </si>
  <si>
    <t>RRECHILDRENS 2</t>
  </si>
  <si>
    <t>RREM9</t>
  </si>
  <si>
    <t>CHILDRENS 2</t>
  </si>
  <si>
    <t>RRECHILDRENS 4</t>
  </si>
  <si>
    <t>RREP1</t>
  </si>
  <si>
    <t>CHILDRENS 4</t>
  </si>
  <si>
    <t>RRECHILDRENS 5</t>
  </si>
  <si>
    <t>RREP2</t>
  </si>
  <si>
    <t>CHILDRENS 5</t>
  </si>
  <si>
    <t>RRECHILDRENS 6</t>
  </si>
  <si>
    <t>RREP3</t>
  </si>
  <si>
    <t>CHILDRENS 6</t>
  </si>
  <si>
    <t>RRECHILDRENS 7</t>
  </si>
  <si>
    <t>RRE8C</t>
  </si>
  <si>
    <t>CHILDRENS 7</t>
  </si>
  <si>
    <t>RREGLENVIEW, LUDLOW</t>
  </si>
  <si>
    <t>RREF2</t>
  </si>
  <si>
    <t>GLENVIEW, LUDLOW</t>
  </si>
  <si>
    <t>RREHIGH TREES RESIDENTIAL HOME</t>
  </si>
  <si>
    <t>RREFJ</t>
  </si>
  <si>
    <t>HIGH TREES RESIDENTIAL HOME</t>
  </si>
  <si>
    <t>RREINCLUSION</t>
  </si>
  <si>
    <t>RREP6</t>
  </si>
  <si>
    <t>INCLUSION</t>
  </si>
  <si>
    <t>RRET4</t>
  </si>
  <si>
    <t>RREINCLUSION / OASIS 1</t>
  </si>
  <si>
    <t>RRE7T</t>
  </si>
  <si>
    <t>INCLUSION / OASIS 1</t>
  </si>
  <si>
    <t>RREINCLUSION / OASIS 2</t>
  </si>
  <si>
    <t>RRE7V</t>
  </si>
  <si>
    <t>INCLUSION / OASIS 2</t>
  </si>
  <si>
    <t>RREINCLUSION 1</t>
  </si>
  <si>
    <t>RRET7</t>
  </si>
  <si>
    <t>INCLUSION 1</t>
  </si>
  <si>
    <t>RREINCLUSION 2</t>
  </si>
  <si>
    <t>RRET8</t>
  </si>
  <si>
    <t>INCLUSION 2</t>
  </si>
  <si>
    <t>RREINCLUSION CAMBRIDGE</t>
  </si>
  <si>
    <t>RRE5W</t>
  </si>
  <si>
    <t>INCLUSION CAMBRIDGE</t>
  </si>
  <si>
    <t>RREKEEPERS CRESCENT, DONNINGTON</t>
  </si>
  <si>
    <t>RREF3</t>
  </si>
  <si>
    <t>KEEPERS CRESCENT, DONNINGTON</t>
  </si>
  <si>
    <t>RREKINVER UNIT</t>
  </si>
  <si>
    <t>RREV4</t>
  </si>
  <si>
    <t>KINVER UNIT</t>
  </si>
  <si>
    <t>RRELABURNHAMS</t>
  </si>
  <si>
    <t>RREEV</t>
  </si>
  <si>
    <t>RREMEDICAL RECORDS</t>
  </si>
  <si>
    <t>RREH1</t>
  </si>
  <si>
    <t>MEDICAL RECORDS</t>
  </si>
  <si>
    <t>RREMENTAL HEALTH</t>
  </si>
  <si>
    <t>RREP5</t>
  </si>
  <si>
    <t>RREMYTTON OAK COMMUNITY UNIT</t>
  </si>
  <si>
    <t>RREEH</t>
  </si>
  <si>
    <t>MYTTON OAK COMMUNITY UNIT</t>
  </si>
  <si>
    <t>RRENORTH SHREWSBURY CHMT - HARTLEYS MONKMOOR</t>
  </si>
  <si>
    <t>RRE0T</t>
  </si>
  <si>
    <t>NORTH SHREWSBURY CHMT - HARTLEYS MONKMOOR</t>
  </si>
  <si>
    <t>RREOLDER PEOPLE 10</t>
  </si>
  <si>
    <t>RREV3</t>
  </si>
  <si>
    <t>OLDER PEOPLE 10</t>
  </si>
  <si>
    <t>RREOLDFIELD RESIDENTIAL HOME</t>
  </si>
  <si>
    <t>RREF5</t>
  </si>
  <si>
    <t>RREPARK HOUSE T4 BIRMINGHAM</t>
  </si>
  <si>
    <t>PARK HOUSE T4 BIRMINGHAM</t>
  </si>
  <si>
    <t>RREPLAS NEWYDD, BELLE VIEW</t>
  </si>
  <si>
    <t>RREFD</t>
  </si>
  <si>
    <t>PLAS NEWYDD, BELLE VIEW</t>
  </si>
  <si>
    <t>RREQUEST</t>
  </si>
  <si>
    <t>RRET3</t>
  </si>
  <si>
    <t>QUEST</t>
  </si>
  <si>
    <t>RRERSH COPTHORNE</t>
  </si>
  <si>
    <t>RREFG</t>
  </si>
  <si>
    <t>RSH COPTHORNE</t>
  </si>
  <si>
    <t>RRESAMUEL JOHNSON HOSPITAL</t>
  </si>
  <si>
    <t>RREPG</t>
  </si>
  <si>
    <t>SAMUEL JOHNSON HOSPITAL</t>
  </si>
  <si>
    <t>RRESFOP CMHN</t>
  </si>
  <si>
    <t>RREGN</t>
  </si>
  <si>
    <t>SFOP CMHN</t>
  </si>
  <si>
    <t>RRESHELTON HOSPITAL</t>
  </si>
  <si>
    <t>RRE0G</t>
  </si>
  <si>
    <t>RRED9</t>
  </si>
  <si>
    <t>RRESHROPSHIRE EI</t>
  </si>
  <si>
    <t>RRE4C</t>
  </si>
  <si>
    <t>SHROPSHIRE EI</t>
  </si>
  <si>
    <t>RRESHROPSHIRE REHAB AND RECOVERY</t>
  </si>
  <si>
    <t>RRE5X</t>
  </si>
  <si>
    <t>SHROPSHIRE REHAB AND RECOVERY</t>
  </si>
  <si>
    <t>RREST AUSTIN FRIARS, SHREWSBURY</t>
  </si>
  <si>
    <t>RRE0E</t>
  </si>
  <si>
    <t>ST AUSTIN FRIARS, SHREWSBURY</t>
  </si>
  <si>
    <t>RREST AUSTINS</t>
  </si>
  <si>
    <t>RREG5</t>
  </si>
  <si>
    <t>ST AUSTINS</t>
  </si>
  <si>
    <t>RREST GEORGES 4</t>
  </si>
  <si>
    <t>RREV7</t>
  </si>
  <si>
    <t>ST GEORGES 4</t>
  </si>
  <si>
    <t>RREST GEORGE'S HOSPITAL</t>
  </si>
  <si>
    <t>RRE11</t>
  </si>
  <si>
    <t>ST GEORGE'S HOSPITAL</t>
  </si>
  <si>
    <t>RREST GEORGES HOSPITAL 2</t>
  </si>
  <si>
    <t>RREV5</t>
  </si>
  <si>
    <t>ST GEORGES HOSPITAL 2</t>
  </si>
  <si>
    <t>RREST GEORGES HOSPITAL 3</t>
  </si>
  <si>
    <t>RREV6</t>
  </si>
  <si>
    <t>ST GEORGES HOSPITAL 3</t>
  </si>
  <si>
    <t>RRESTAFFORD CRHT</t>
  </si>
  <si>
    <t>RRE4J</t>
  </si>
  <si>
    <t>STAFFORD CRHT</t>
  </si>
  <si>
    <t>RRESTAFFORD GENERAL HOSPITAL</t>
  </si>
  <si>
    <t>RRE01</t>
  </si>
  <si>
    <t>STAFFORD GENERAL HOSPITAL</t>
  </si>
  <si>
    <t>RRESTATION ST</t>
  </si>
  <si>
    <t>RREC3</t>
  </si>
  <si>
    <t>STATION ST</t>
  </si>
  <si>
    <t>RRESTRETTON EDGE RESPITE UNIT</t>
  </si>
  <si>
    <t>RRE45</t>
  </si>
  <si>
    <t>STRETTON EDGE RESPITE UNIT</t>
  </si>
  <si>
    <t>RRESUSTAIN</t>
  </si>
  <si>
    <t>RRED7</t>
  </si>
  <si>
    <t>SUSTAIN</t>
  </si>
  <si>
    <t>RRETELFORD AOT</t>
  </si>
  <si>
    <t>RREGE</t>
  </si>
  <si>
    <t>TELFORD AOT</t>
  </si>
  <si>
    <t>RRETELFORD AOT (WREKIN RD)</t>
  </si>
  <si>
    <t>RRE0Y</t>
  </si>
  <si>
    <t>TELFORD AOT (WREKIN RD)</t>
  </si>
  <si>
    <t>RRETHE ELMS SHREWSBURY</t>
  </si>
  <si>
    <t>RRE0R</t>
  </si>
  <si>
    <t>THE ELMS SHREWSBURY</t>
  </si>
  <si>
    <t>RRETHE HAWTHORNS</t>
  </si>
  <si>
    <t>RREGC</t>
  </si>
  <si>
    <t>THE HAWTHORNS</t>
  </si>
  <si>
    <t>RRETHE REDWOODS CENTRE</t>
  </si>
  <si>
    <t>RRERS</t>
  </si>
  <si>
    <t>THE REDWOODS CENTRE</t>
  </si>
  <si>
    <t>RRETORC</t>
  </si>
  <si>
    <t>RREGK</t>
  </si>
  <si>
    <t>TORC</t>
  </si>
  <si>
    <t>RREUNIT 3</t>
  </si>
  <si>
    <t>RREA4</t>
  </si>
  <si>
    <t>RREUNIT 4, BRITANNIA</t>
  </si>
  <si>
    <t>RRE56</t>
  </si>
  <si>
    <t>UNIT 4, BRITANNIA</t>
  </si>
  <si>
    <t>RREUNITS 5 AND 6 ASHFIELDS</t>
  </si>
  <si>
    <t>RREA3</t>
  </si>
  <si>
    <t>UNITS 5 AND 6 ASHFIELDS</t>
  </si>
  <si>
    <t>RREVISION HOMES 1B</t>
  </si>
  <si>
    <t>RREFL</t>
  </si>
  <si>
    <t>VISION HOMES 1B</t>
  </si>
  <si>
    <t>RREVISION HOMES 1C</t>
  </si>
  <si>
    <t>RREFK</t>
  </si>
  <si>
    <t>VISION HOMES 1C</t>
  </si>
  <si>
    <t>RREWEST BANK - WELLINGTON</t>
  </si>
  <si>
    <t>RRE0M</t>
  </si>
  <si>
    <t>WEST BANK - WELLINGTON</t>
  </si>
  <si>
    <t>RREDG</t>
  </si>
  <si>
    <t>RREWHITCHURCH HOSPITAL</t>
  </si>
  <si>
    <t>RREE4</t>
  </si>
  <si>
    <t>WHITCHURCH HOSPITAL</t>
  </si>
  <si>
    <t>RREWHITTINGTON BARRACKS</t>
  </si>
  <si>
    <t>RRE95</t>
  </si>
  <si>
    <t>WHITTINGTON BARRACKS</t>
  </si>
  <si>
    <t>RREYOCKLETON GRANGE</t>
  </si>
  <si>
    <t>RREA7</t>
  </si>
  <si>
    <t>YOCKLETON GRANGE</t>
  </si>
  <si>
    <t>RRFASTLEY HOSPITAL - RRF05</t>
  </si>
  <si>
    <t>RRF05</t>
  </si>
  <si>
    <t>ASTLEY HOSPITAL - RRF05</t>
  </si>
  <si>
    <t>RRF</t>
  </si>
  <si>
    <t>RRFBILLINGE HOSPITAL - RRF06</t>
  </si>
  <si>
    <t>RRF06</t>
  </si>
  <si>
    <t>BILLINGE HOSPITAL - RRF06</t>
  </si>
  <si>
    <t>RRFHIGH STREET MEDICAL CENTRE - RRF56</t>
  </si>
  <si>
    <t>RRF56</t>
  </si>
  <si>
    <t>HIGH STREET MEDICAL CENTRE - RRF56</t>
  </si>
  <si>
    <t>RRFLEIGH INFIRMARY - RRF01</t>
  </si>
  <si>
    <t>RRF01</t>
  </si>
  <si>
    <t>LEIGH INFIRMARY - RRF01</t>
  </si>
  <si>
    <t>RRFROYAL ALBERT EDWARD INFIRMARY - RRF02</t>
  </si>
  <si>
    <t>RRF02</t>
  </si>
  <si>
    <t>ROYAL ALBERT EDWARD INFIRMARY - RRF02</t>
  </si>
  <si>
    <t>RRFTHOMAS LINACRE OUTPATIENT CENTRE - RRF54</t>
  </si>
  <si>
    <t>RRF54</t>
  </si>
  <si>
    <t>THOMAS LINACRE OUTPATIENT CENTRE - RRF54</t>
  </si>
  <si>
    <t>RRFWHELLEY HOSPITAL - RRF04</t>
  </si>
  <si>
    <t>RRF04</t>
  </si>
  <si>
    <t>WHELLEY HOSPITAL - RRF04</t>
  </si>
  <si>
    <t>RRFWRIGHTINGTON HOSPITAL - RRF53</t>
  </si>
  <si>
    <t>RRF53</t>
  </si>
  <si>
    <t>WRIGHTINGTON HOSPITAL - RRF53</t>
  </si>
  <si>
    <t>RRJROYAL ORTHOPAEDIC HOSPITAL - RRJ05</t>
  </si>
  <si>
    <t>RRJ05</t>
  </si>
  <si>
    <t>ROYAL ORTHOPAEDIC HOSPITAL - RRJ05</t>
  </si>
  <si>
    <t>RRJ</t>
  </si>
  <si>
    <t>RRKASHFURLONG MEDICAL CENTRE</t>
  </si>
  <si>
    <t>RRK04</t>
  </si>
  <si>
    <t>ASHFURLONG MEDICAL CENTRE</t>
  </si>
  <si>
    <t>RRK</t>
  </si>
  <si>
    <t>RRKGREEN RIDGE SURGERY</t>
  </si>
  <si>
    <t>RRK07</t>
  </si>
  <si>
    <t>GREEN RIDGE SURGERY</t>
  </si>
  <si>
    <t>RRKQUEEN ELIZABETH HOSPITAL - RRK02</t>
  </si>
  <si>
    <t>RRK02</t>
  </si>
  <si>
    <t>QUEEN ELIZABETH HOSPITAL - RRK02</t>
  </si>
  <si>
    <t>RRKQUEEN ELIZABETH HOSPITAL BIRMINGHAM - RRK15</t>
  </si>
  <si>
    <t>RRK15</t>
  </si>
  <si>
    <t>QUEEN ELIZABETH HOSPITAL BIRMINGHAM - RRK15</t>
  </si>
  <si>
    <t>RRKSELLY OAK HOSPITAL (ACUTE) - RRK03</t>
  </si>
  <si>
    <t>RRK03</t>
  </si>
  <si>
    <t>SELLY OAK HOSPITAL (ACUTE) - RRK03</t>
  </si>
  <si>
    <t>RRPAHEADS</t>
  </si>
  <si>
    <t>RRP05</t>
  </si>
  <si>
    <t>AHEADS</t>
  </si>
  <si>
    <t>RRP</t>
  </si>
  <si>
    <t>RRPBARNET GENERAL HOSPITAL</t>
  </si>
  <si>
    <t>RRP01</t>
  </si>
  <si>
    <t>BARNET GENERAL HOSPITAL</t>
  </si>
  <si>
    <t>RRPCANNING CRESCENT</t>
  </si>
  <si>
    <t>RRP14</t>
  </si>
  <si>
    <t>CANNING CRESCENT</t>
  </si>
  <si>
    <t>RRPCHASE FARM HOSPITAL</t>
  </si>
  <si>
    <t>RRP16</t>
  </si>
  <si>
    <t>CHASE FARM HOSPITAL</t>
  </si>
  <si>
    <t>RRPCOLINDALE HOSPITAL</t>
  </si>
  <si>
    <t>RRP17</t>
  </si>
  <si>
    <t>COLINDALE HOSPITAL</t>
  </si>
  <si>
    <t>RRPECDAS</t>
  </si>
  <si>
    <t>RRP22</t>
  </si>
  <si>
    <t>ECDAS</t>
  </si>
  <si>
    <t>RRPEDGWARE COMMUNITY HOSPITAL</t>
  </si>
  <si>
    <t>RRP23</t>
  </si>
  <si>
    <t>RRPEDMONTON COMMUNITY REHABILITATION UNIT</t>
  </si>
  <si>
    <t>RRP64</t>
  </si>
  <si>
    <t>EDMONTON COMMUNITY REHABILITATION UNIT</t>
  </si>
  <si>
    <t>RRPEIS HARINGEY</t>
  </si>
  <si>
    <t>RRPF5</t>
  </si>
  <si>
    <t>EIS HARINGEY</t>
  </si>
  <si>
    <t>RRPENFIELD MENTAL HEALTH</t>
  </si>
  <si>
    <t>RRP02</t>
  </si>
  <si>
    <t>ENFIELD MENTAL HEALTH</t>
  </si>
  <si>
    <t>RRPFINCHLEY MEMORIAL HOSPITAL</t>
  </si>
  <si>
    <t>RRP27</t>
  </si>
  <si>
    <t>RRPFTAC</t>
  </si>
  <si>
    <t>RRP68</t>
  </si>
  <si>
    <t>FTAC</t>
  </si>
  <si>
    <t>RRPHARINGEY MENTAL HEALTH</t>
  </si>
  <si>
    <t>RRP03</t>
  </si>
  <si>
    <t>HARINGEY MENTAL HEALTH</t>
  </si>
  <si>
    <t>RRPHAWTHORN UNIT</t>
  </si>
  <si>
    <t>RRP78</t>
  </si>
  <si>
    <t>HAWTHORN UNIT</t>
  </si>
  <si>
    <t>RRPISLINGTON CANONBURY COMMUNITY MENTAL HEALTH</t>
  </si>
  <si>
    <t>RRP32</t>
  </si>
  <si>
    <t>ISLINGTON CANONBURY COMMUNITY MENTAL HEALTH</t>
  </si>
  <si>
    <t>RRPMIDAS</t>
  </si>
  <si>
    <t>RRP34</t>
  </si>
  <si>
    <t>MIDAS</t>
  </si>
  <si>
    <t>RRPROYAL NATIONAL ORTHOPAEDIC HOSPITAL</t>
  </si>
  <si>
    <t>RRP42</t>
  </si>
  <si>
    <t>ROYAL NATIONAL ORTHOPAEDIC HOSPITAL</t>
  </si>
  <si>
    <t>RRPSAFE</t>
  </si>
  <si>
    <t>RRP61</t>
  </si>
  <si>
    <t>SAFE</t>
  </si>
  <si>
    <t>RRPST ANN'S HOSPITAL</t>
  </si>
  <si>
    <t>RRP46</t>
  </si>
  <si>
    <t>RRPST MICHAEL'S HOSPITAL</t>
  </si>
  <si>
    <t>RRP47</t>
  </si>
  <si>
    <t>RRPTULIP (AOT)</t>
  </si>
  <si>
    <t>RRP52</t>
  </si>
  <si>
    <t>TULIP (AOT)</t>
  </si>
  <si>
    <t>RRVHOSPITAL FOR TROPICAL DISEASES - RRVRH</t>
  </si>
  <si>
    <t>RRVRH</t>
  </si>
  <si>
    <t>HOSPITAL FOR TROPICAL DISEASES - RRVRH</t>
  </si>
  <si>
    <t>RRV</t>
  </si>
  <si>
    <t>RRVNAT HOSP FOR NEURLGY &amp; NEUROSC. CHALFONT</t>
  </si>
  <si>
    <t>RRVNC</t>
  </si>
  <si>
    <t>NAT HOSP FOR NEURLGY &amp; NEUROSC. CHALFONT</t>
  </si>
  <si>
    <t>RRVNATIONAL HOSPITAL FOR NEUROLOGY AND NEUROSURGERY, QUEEN SQUARE - RRVNQ</t>
  </si>
  <si>
    <t>RRVNQ</t>
  </si>
  <si>
    <t>NATIONAL HOSPITAL FOR NEUROLOGY AND NEUROSURGERY, QUEEN SQUARE - RRVNQ</t>
  </si>
  <si>
    <t>RRVROYAL NATIONAL THROAT, NOSE &amp; EAR HOSPITAL - RRVRN</t>
  </si>
  <si>
    <t>RRVRN</t>
  </si>
  <si>
    <t>ROYAL NATIONAL THROAT, NOSE &amp; EAR HOSPITAL - RRVRN</t>
  </si>
  <si>
    <t>RRVTHE EASTMAN DENTAL HOSPITAL - RRVE1</t>
  </si>
  <si>
    <t>RRVE1</t>
  </si>
  <si>
    <t>THE EASTMAN DENTAL HOSPITAL - RRVE1</t>
  </si>
  <si>
    <t>RRVTHE HEART HOSPITAL - RRV30</t>
  </si>
  <si>
    <t>RRV30</t>
  </si>
  <si>
    <t>THE HEART HOSPITAL - RRV30</t>
  </si>
  <si>
    <t>RRVTHE ROYAL LONDON HOSPITAL FOR INTEGRATED MEDICINE - RRV60</t>
  </si>
  <si>
    <t>RRV60</t>
  </si>
  <si>
    <t>THE ROYAL LONDON HOSPITAL FOR INTEGRATED MEDICINE - RRV60</t>
  </si>
  <si>
    <t>RRVUCH MACMILLAN CANCER CENTRE</t>
  </si>
  <si>
    <t>RRVCC</t>
  </si>
  <si>
    <t>UCH MACMILLAN CANCER CENTRE</t>
  </si>
  <si>
    <t>RRVUCLH OUTREACH: ASHFORD AND ST PETER'S HOSPITAL - RRV99</t>
  </si>
  <si>
    <t>RRV99</t>
  </si>
  <si>
    <t>UCLH OUTREACH: ASHFORD AND ST PETER'S HOSPITAL - RRV99</t>
  </si>
  <si>
    <t>RRVUCLH OUTREACH: ROYAL BERKSHIRE HOSPITAL - RRV97</t>
  </si>
  <si>
    <t>RRV97</t>
  </si>
  <si>
    <t>UCLH OUTREACH: ROYAL BERKSHIRE HOSPITAL - RRV97</t>
  </si>
  <si>
    <t>RRVUCLH OUTREACH: THE MARGARET CENTRE - RRV98</t>
  </si>
  <si>
    <t>RRV98</t>
  </si>
  <si>
    <t>UCLH OUTREACH: THE MARGARET CENTRE - RRV98</t>
  </si>
  <si>
    <t>RRVUCLH ROSENHEIM BUILDING</t>
  </si>
  <si>
    <t>RRV13</t>
  </si>
  <si>
    <t>UCLH ROSENHEIM BUILDING</t>
  </si>
  <si>
    <t>RRVUNIVERSITY COLLEGE HOSPITAL - RRV03</t>
  </si>
  <si>
    <t>RRV03</t>
  </si>
  <si>
    <t>UNIVERSITY COLLEGE HOSPITAL - RRV03</t>
  </si>
  <si>
    <t>RRVUNIVERSITY COLLEGE HOSPITAL ELIZABETH GARRETT ANDERSON WING - RRV11</t>
  </si>
  <si>
    <t>RRV11</t>
  </si>
  <si>
    <t>UNIVERSITY COLLEGE HOSPITAL ELIZABETH GARRETT ANDERSON WING - RRV11</t>
  </si>
  <si>
    <t>RT1ACER WARD, HINCHINGBROOKE HOSPITAL</t>
  </si>
  <si>
    <t>RT183</t>
  </si>
  <si>
    <t>ACER WARD, HINCHINGBROOKE HOSPITAL</t>
  </si>
  <si>
    <t>RT1</t>
  </si>
  <si>
    <t>RT1ADDENBROOKES HOSPITAL</t>
  </si>
  <si>
    <t>RT190</t>
  </si>
  <si>
    <t>ADDENBROOKES HOSPITAL</t>
  </si>
  <si>
    <t>RT1ADOLESCENT UNIT</t>
  </si>
  <si>
    <t>RT1AF</t>
  </si>
  <si>
    <t>ADOLESCENT UNIT</t>
  </si>
  <si>
    <t>RT1AMBERSIDE</t>
  </si>
  <si>
    <t>RT154</t>
  </si>
  <si>
    <t>AMBERSIDE</t>
  </si>
  <si>
    <t>RT1BRUDENELL COMMUNITY HOME</t>
  </si>
  <si>
    <t>RT106</t>
  </si>
  <si>
    <t>BRUDENELL COMMUNITY HOME</t>
  </si>
  <si>
    <t>RT1CADS PETERBOROUGH</t>
  </si>
  <si>
    <t>RT173</t>
  </si>
  <si>
    <t>CADS PETERBOROUGH</t>
  </si>
  <si>
    <t>RT1CAMBRIDGE COMWISE CDS</t>
  </si>
  <si>
    <t>RT101</t>
  </si>
  <si>
    <t>CAMBRIDGE COMWISE CDS</t>
  </si>
  <si>
    <t>RT1CAMBRIDGE DDS</t>
  </si>
  <si>
    <t>RT1AC</t>
  </si>
  <si>
    <t>CAMBRIDGE DDS</t>
  </si>
  <si>
    <t>RT1CAMBRIDGE LD</t>
  </si>
  <si>
    <t>RT1AD</t>
  </si>
  <si>
    <t>CAMBRIDGE LD</t>
  </si>
  <si>
    <t>RT1CAMBRIDGE MARACIS CDS</t>
  </si>
  <si>
    <t>RT103</t>
  </si>
  <si>
    <t>CAMBRIDGE MARACIS CDS</t>
  </si>
  <si>
    <t>RT1CAMBRIDGE OPMH</t>
  </si>
  <si>
    <t>RT1AJ</t>
  </si>
  <si>
    <t>CAMBRIDGE OPMH</t>
  </si>
  <si>
    <t>RT1CAMBRIDGESHIRE MST-CAN</t>
  </si>
  <si>
    <t>RT1JR</t>
  </si>
  <si>
    <t>CAMBRIDGESHIRE MST-CAN</t>
  </si>
  <si>
    <t>RT1CAMEO</t>
  </si>
  <si>
    <t>RT1DQ</t>
  </si>
  <si>
    <t>CAMEO</t>
  </si>
  <si>
    <t>RT1COBWEBS</t>
  </si>
  <si>
    <t>RT166</t>
  </si>
  <si>
    <t>COBWEBS</t>
  </si>
  <si>
    <t>RT1COMMUNITY ALCOHOL AND DRUGS</t>
  </si>
  <si>
    <t>RT121</t>
  </si>
  <si>
    <t>COMMUNITY ALCOHOL AND DRUGS</t>
  </si>
  <si>
    <t>RT1CPC1</t>
  </si>
  <si>
    <t>RT1JT</t>
  </si>
  <si>
    <t>CPC1</t>
  </si>
  <si>
    <t>RT1CROYLANDS</t>
  </si>
  <si>
    <t>RT168</t>
  </si>
  <si>
    <t>CROYLANDS</t>
  </si>
  <si>
    <t>RT1DARWIN NURSERY, PROSPECT FARM</t>
  </si>
  <si>
    <t>RT136</t>
  </si>
  <si>
    <t>DARWIN NURSERY, PROSPECT FARM</t>
  </si>
  <si>
    <t>RT1DODDINGTON HOSPITAL</t>
  </si>
  <si>
    <t>RT1GD</t>
  </si>
  <si>
    <t>DODDINGTON HOSPITAL</t>
  </si>
  <si>
    <t>RT1E CAMBS AND FENLAND CDT</t>
  </si>
  <si>
    <t>RT1ED</t>
  </si>
  <si>
    <t>E CAMBS AND FENLAND CDT</t>
  </si>
  <si>
    <t>RT1E CAMBS AND FENLAND LD</t>
  </si>
  <si>
    <t>RT1EE</t>
  </si>
  <si>
    <t>E CAMBS AND FENLAND LD</t>
  </si>
  <si>
    <t>RT1E CAMBS AND FENLAND OPMH</t>
  </si>
  <si>
    <t>RT1EC</t>
  </si>
  <si>
    <t>E CAMBS AND FENLAND OPMH</t>
  </si>
  <si>
    <t>RT1EDWARD JENNER UNIT</t>
  </si>
  <si>
    <t>RT125</t>
  </si>
  <si>
    <t>EDWARD JENNER UNIT</t>
  </si>
  <si>
    <t>RT1FENLAND AOT</t>
  </si>
  <si>
    <t>RT1JN</t>
  </si>
  <si>
    <t>FENLAND AOT</t>
  </si>
  <si>
    <t>RT1FULBOURN HOSPITAL</t>
  </si>
  <si>
    <t>RT113</t>
  </si>
  <si>
    <t>FULBOURN HOSPITAL</t>
  </si>
  <si>
    <t>RT1HAWTHORN DAY THERAPY</t>
  </si>
  <si>
    <t>RT1KA</t>
  </si>
  <si>
    <t>HAWTHORN DAY THERAPY</t>
  </si>
  <si>
    <t>RT1HAWTHORN WARD, HINCHINGBROOKE HOSPITAL</t>
  </si>
  <si>
    <t>RT184</t>
  </si>
  <si>
    <t>HAWTHORN WARD, HINCHINGBROOKE HOSPITAL</t>
  </si>
  <si>
    <t>RT1HEREWARD HALL</t>
  </si>
  <si>
    <t>RT1HE</t>
  </si>
  <si>
    <t>HEREWARD HALL</t>
  </si>
  <si>
    <t>RT1HUNTINGDON CDS</t>
  </si>
  <si>
    <t>RT104</t>
  </si>
  <si>
    <t>HUNTINGDON CDS</t>
  </si>
  <si>
    <t>RT1HUNTINGDON DASH</t>
  </si>
  <si>
    <t>RT1CD</t>
  </si>
  <si>
    <t>HUNTINGDON DASH</t>
  </si>
  <si>
    <t>RT1HUNTINGDON DTTO</t>
  </si>
  <si>
    <t>RT1CF</t>
  </si>
  <si>
    <t>HUNTINGDON DTTO</t>
  </si>
  <si>
    <t>RT1HUNTINGDON LD</t>
  </si>
  <si>
    <t>RT1CE</t>
  </si>
  <si>
    <t>HUNTINGDON LD</t>
  </si>
  <si>
    <t>RT1HUNTINGDON OPMH</t>
  </si>
  <si>
    <t>RT1CC</t>
  </si>
  <si>
    <t>HUNTINGDON OPMH</t>
  </si>
  <si>
    <t>RT1IDA DARWIN HOSPITAL</t>
  </si>
  <si>
    <t>RT115</t>
  </si>
  <si>
    <t>IDA DARWIN HOSPITAL</t>
  </si>
  <si>
    <t>RT1LITTLE GABLES</t>
  </si>
  <si>
    <t>RT126</t>
  </si>
  <si>
    <t>LITTLE GABLES</t>
  </si>
  <si>
    <t>RT1MARU</t>
  </si>
  <si>
    <t>RT1DP</t>
  </si>
  <si>
    <t>MARU</t>
  </si>
  <si>
    <t>RT1MENTAL HEALTH UNIT</t>
  </si>
  <si>
    <t>RT1JJ</t>
  </si>
  <si>
    <t>MENTAL HEALTH UNIT</t>
  </si>
  <si>
    <t>RT1MOORLANDS RESIDENTIAL HOME</t>
  </si>
  <si>
    <t>RT1HD</t>
  </si>
  <si>
    <t>MOORLANDS RESIDENTIAL HOME</t>
  </si>
  <si>
    <t>RT1NEW COTTAGES DAY HOSPITAL</t>
  </si>
  <si>
    <t>RT1FC</t>
  </si>
  <si>
    <t>NEW COTTAGES DAY HOSPITAL</t>
  </si>
  <si>
    <t>RT1NORTH CAMBRIDGESHIRE HOSPITAL</t>
  </si>
  <si>
    <t>RT182</t>
  </si>
  <si>
    <t>RT1PETERBOROUGH CDS</t>
  </si>
  <si>
    <t>RT102</t>
  </si>
  <si>
    <t>PETERBOROUGH CDS</t>
  </si>
  <si>
    <t>RT1PETERBOROUGH CDT</t>
  </si>
  <si>
    <t>RT1DD</t>
  </si>
  <si>
    <t>PETERBOROUGH CDT</t>
  </si>
  <si>
    <t>RT1PETERBOROUGH DISTRICT HOSPITAL</t>
  </si>
  <si>
    <t>RT1GE</t>
  </si>
  <si>
    <t>PETERBOROUGH DISTRICT HOSPITAL</t>
  </si>
  <si>
    <t>RT1PETERBOROUGH LD</t>
  </si>
  <si>
    <t>RT1DE</t>
  </si>
  <si>
    <t>PETERBOROUGH LD</t>
  </si>
  <si>
    <t>RT1PETERBOROUGH OPMH</t>
  </si>
  <si>
    <t>RT1DC</t>
  </si>
  <si>
    <t>PETERBOROUGH OPMH</t>
  </si>
  <si>
    <t>RT1PRINCESS OF WALES HOSPITAL</t>
  </si>
  <si>
    <t>RT1FD</t>
  </si>
  <si>
    <t>RT1QUY WATER FARM</t>
  </si>
  <si>
    <t>RT1GF</t>
  </si>
  <si>
    <t>QUY WATER FARM</t>
  </si>
  <si>
    <t>RT1REEPHAM COMMUNITY HOME</t>
  </si>
  <si>
    <t>RT107</t>
  </si>
  <si>
    <t>REEPHAM COMMUNITY HOME</t>
  </si>
  <si>
    <t>RT1SAFFRON WALDON COMMUNITY HOSPITAL</t>
  </si>
  <si>
    <t>RT1JC</t>
  </si>
  <si>
    <t>SAFFRON WALDON COMMUNITY HOSPITAL</t>
  </si>
  <si>
    <t>RT1ST JOHNS</t>
  </si>
  <si>
    <t>RT1FE</t>
  </si>
  <si>
    <t>ST JOHNS</t>
  </si>
  <si>
    <t>RT1THE CEDARS</t>
  </si>
  <si>
    <t>RT128</t>
  </si>
  <si>
    <t>THE CEDARS</t>
  </si>
  <si>
    <t>RT1THE CROFT CHILDRENS UNIT</t>
  </si>
  <si>
    <t>RT1AE</t>
  </si>
  <si>
    <t>THE CROFT CHILDRENS UNIT</t>
  </si>
  <si>
    <t>RT1THE GABLES</t>
  </si>
  <si>
    <t>RT130</t>
  </si>
  <si>
    <t>RT1THE LAURELS</t>
  </si>
  <si>
    <t>RT1FF</t>
  </si>
  <si>
    <t>THE LAURELS</t>
  </si>
  <si>
    <t>RT1THE PINES</t>
  </si>
  <si>
    <t>RT131</t>
  </si>
  <si>
    <t>RT1THE WETHERALLS</t>
  </si>
  <si>
    <t>RT172</t>
  </si>
  <si>
    <t>THE WETHERALLS</t>
  </si>
  <si>
    <t>RT1WARDS 1, 4 &amp; 5</t>
  </si>
  <si>
    <t>RT123</t>
  </si>
  <si>
    <t>WARDS 1, 4 &amp; 5</t>
  </si>
  <si>
    <t>RT1WHITTLESEY COMMUNITY HOME</t>
  </si>
  <si>
    <t>RT120</t>
  </si>
  <si>
    <t>WHITTLESEY COMMUNITY HOME</t>
  </si>
  <si>
    <t>RT2ALKRINGTON LIFT</t>
  </si>
  <si>
    <t>RT2G2</t>
  </si>
  <si>
    <t>ALKRINGTON LIFT</t>
  </si>
  <si>
    <t>RT2</t>
  </si>
  <si>
    <t>RT2ASTLEY ST VILLA</t>
  </si>
  <si>
    <t>RT211</t>
  </si>
  <si>
    <t>ASTLEY ST VILLA</t>
  </si>
  <si>
    <t>RT2BEALY COMMUNITY HOSPITAL</t>
  </si>
  <si>
    <t>RT2C3</t>
  </si>
  <si>
    <t>BEALY COMMUNITY HOSPITAL</t>
  </si>
  <si>
    <t>RT2BUTLER GREEN</t>
  </si>
  <si>
    <t>RT2C1</t>
  </si>
  <si>
    <t>BUTLER GREEN</t>
  </si>
  <si>
    <t>RT2CHEW VALE</t>
  </si>
  <si>
    <t>RT2F7</t>
  </si>
  <si>
    <t>CHEW VALE</t>
  </si>
  <si>
    <t>RT2CHILD &amp; ADOLESCENT UNIT - BIRCHILL HOSPITAL</t>
  </si>
  <si>
    <t>RT264</t>
  </si>
  <si>
    <t>CHILD &amp; ADOLESCENT UNIT - BIRCHILL HOSPITAL</t>
  </si>
  <si>
    <t>RT2CHILD &amp; ADOLESCENT UNIT - FAIRFIELD GENERAL HOSPITAL</t>
  </si>
  <si>
    <t>RT265</t>
  </si>
  <si>
    <t>CHILD &amp; ADOLESCENT UNIT - FAIRFIELD GENERAL HOSPITAL</t>
  </si>
  <si>
    <t>RT2CHILD PSYCHOLOGY, REFLECTIONS</t>
  </si>
  <si>
    <t>RT270</t>
  </si>
  <si>
    <t>CHILD PSYCHOLOGY, REFLECTIONS</t>
  </si>
  <si>
    <t>RT2CROFT SHIFA</t>
  </si>
  <si>
    <t>RT2G5</t>
  </si>
  <si>
    <t>CROFT SHIFA</t>
  </si>
  <si>
    <t>RT2DEPARTMENT OF PSYCHOLOGICAL MEDICINE</t>
  </si>
  <si>
    <t>RT271</t>
  </si>
  <si>
    <t>DEPARTMENT OF PSYCHOLOGICAL MEDICINE</t>
  </si>
  <si>
    <t>RT2ELMS SQUARE</t>
  </si>
  <si>
    <t>RT2D4</t>
  </si>
  <si>
    <t>ELMS SQUARE</t>
  </si>
  <si>
    <t>RT2ETHEROW BUILDING</t>
  </si>
  <si>
    <t>RT2M7</t>
  </si>
  <si>
    <t>ETHEROW BUILDING</t>
  </si>
  <si>
    <t>RT2FAILSWORTH PCRC</t>
  </si>
  <si>
    <t>RT2F9</t>
  </si>
  <si>
    <t>FAILSWORTH PCRC</t>
  </si>
  <si>
    <t>RT2GRANGE VIEW</t>
  </si>
  <si>
    <t>RT2M3</t>
  </si>
  <si>
    <t>GRANGE VIEW</t>
  </si>
  <si>
    <t>RT2HANSON CORNER</t>
  </si>
  <si>
    <t>RT213</t>
  </si>
  <si>
    <t>HANSON CORNER</t>
  </si>
  <si>
    <t>RT2INPATIENT UNIT (ADULT) - STANSFIELD PLACE</t>
  </si>
  <si>
    <t>RT243</t>
  </si>
  <si>
    <t>INPATIENT UNIT (ADULT) - STANSFIELD PLACE</t>
  </si>
  <si>
    <t>RT2IRWELL UNIT - FAIRFIELD GENERAL HOSPITAL</t>
  </si>
  <si>
    <t>RT248</t>
  </si>
  <si>
    <t>IRWELL UNIT - FAIRFIELD GENERAL HOSPITAL</t>
  </si>
  <si>
    <t>RT2LE BURNS UNIT</t>
  </si>
  <si>
    <t>RT2K3</t>
  </si>
  <si>
    <t>LE BURNS UNIT</t>
  </si>
  <si>
    <t>RT2MENTAL HEALTH UNIT</t>
  </si>
  <si>
    <t>RT274</t>
  </si>
  <si>
    <t>RT2MENTAL HEALTH UNIT - STEPPING HILL HOSPITAL</t>
  </si>
  <si>
    <t>RT267</t>
  </si>
  <si>
    <t>MENTAL HEALTH UNIT - STEPPING HILL HOSPITAL</t>
  </si>
  <si>
    <t>RT2OLDER PEOPLE'S DAY HOSPITAL</t>
  </si>
  <si>
    <t>RT284</t>
  </si>
  <si>
    <t>OLDER PEOPLE'S DAY HOSPITAL</t>
  </si>
  <si>
    <t>RT2PENNINE 3 - BIRCH HILL HOSPITAL</t>
  </si>
  <si>
    <t>RT251</t>
  </si>
  <si>
    <t>PENNINE 3 - BIRCH HILL HOSPITAL</t>
  </si>
  <si>
    <t>RT2PENNINE CARE NHS TRUST</t>
  </si>
  <si>
    <t>RT2HQ</t>
  </si>
  <si>
    <t>PENNINE CARE NHS TRUST</t>
  </si>
  <si>
    <t>RT2PROSPECT PLACE</t>
  </si>
  <si>
    <t>RT2K4</t>
  </si>
  <si>
    <t>PROSPECT PLACE</t>
  </si>
  <si>
    <t>RT2PSYCHOLOGICAL THERAPY - STOCKPORT</t>
  </si>
  <si>
    <t>RT253</t>
  </si>
  <si>
    <t>PSYCHOLOGICAL THERAPY - STOCKPORT</t>
  </si>
  <si>
    <t>RT2PSYCHOLOGY</t>
  </si>
  <si>
    <t>RT294</t>
  </si>
  <si>
    <t>PSYCHOLOGY</t>
  </si>
  <si>
    <t>RT2SECURE RESIDENTIAL - RHODES PLACE</t>
  </si>
  <si>
    <t>RT242</t>
  </si>
  <si>
    <t>SECURE RESIDENTIAL - RHODES PLACE</t>
  </si>
  <si>
    <t>RT2SOUTHLINK</t>
  </si>
  <si>
    <t>RT2E7</t>
  </si>
  <si>
    <t>SOUTHLINK</t>
  </si>
  <si>
    <t>RT2TEENAGE PSYCHOLOGY</t>
  </si>
  <si>
    <t>RT292</t>
  </si>
  <si>
    <t>TEENAGE PSYCHOLOGY</t>
  </si>
  <si>
    <t>RT2THE MEADOWS (OLD AGE PSYCHIATRY UNIT)</t>
  </si>
  <si>
    <t>RT208</t>
  </si>
  <si>
    <t>THE MEADOWS (OLD AGE PSYCHIATRY UNIT)</t>
  </si>
  <si>
    <t>RT2TRIPLE H</t>
  </si>
  <si>
    <t>RT2J2</t>
  </si>
  <si>
    <t>TRIPLE H</t>
  </si>
  <si>
    <t>RT2UNIT 8, THE LANDINGS</t>
  </si>
  <si>
    <t>RT287</t>
  </si>
  <si>
    <t>UNIT 8, THE LANDINGS</t>
  </si>
  <si>
    <t>RT2WOODS HOSPITAL</t>
  </si>
  <si>
    <t>RT206</t>
  </si>
  <si>
    <t>WOODS HOSPITAL</t>
  </si>
  <si>
    <t>RT2YPAS</t>
  </si>
  <si>
    <t>RT2E2</t>
  </si>
  <si>
    <t>YPAS</t>
  </si>
  <si>
    <t>RT3HAREFIELD HOSPITAL - RT301</t>
  </si>
  <si>
    <t>RT301</t>
  </si>
  <si>
    <t>HAREFIELD HOSPITAL - RT301</t>
  </si>
  <si>
    <t>RT3</t>
  </si>
  <si>
    <t>RT3ROYAL BROMPTON HOSPITAL - RT302</t>
  </si>
  <si>
    <t>RT302</t>
  </si>
  <si>
    <t>ROYAL BROMPTON HOSPITAL - RT302</t>
  </si>
  <si>
    <t>RT53 RUBICON CLOSE</t>
  </si>
  <si>
    <t>RT5FM</t>
  </si>
  <si>
    <t>3 RUBICON CLOSE</t>
  </si>
  <si>
    <t>RT5</t>
  </si>
  <si>
    <t>RT5ADOLESCENT PSYCHIATRIC UNIT</t>
  </si>
  <si>
    <t>RT5FD</t>
  </si>
  <si>
    <t>ADOLESCENT PSYCHIATRIC UNIT</t>
  </si>
  <si>
    <t>RT5ASHBY DIST HOSP WARD</t>
  </si>
  <si>
    <t>RT5YC</t>
  </si>
  <si>
    <t>ASHBY DIST HOSP WARD</t>
  </si>
  <si>
    <t>RT5ASHBY HOSPITAL</t>
  </si>
  <si>
    <t>RT5PF</t>
  </si>
  <si>
    <t>ASHBY HOSPITAL</t>
  </si>
  <si>
    <t>RT5BELVOIR INTENSIVE CARE UNIT</t>
  </si>
  <si>
    <t>RT521</t>
  </si>
  <si>
    <t>BELVOIR INTENSIVE CARE UNIT</t>
  </si>
  <si>
    <t>RT5BENNION CENTRE</t>
  </si>
  <si>
    <t>RT505</t>
  </si>
  <si>
    <t>BENNION CENTRE/LANGLEY</t>
  </si>
  <si>
    <t>RT5BRACKEN BUILDING</t>
  </si>
  <si>
    <t>RT522</t>
  </si>
  <si>
    <t>BRACKEN BUILDING</t>
  </si>
  <si>
    <t>RT5BRACKENDALE</t>
  </si>
  <si>
    <t>RT5LB</t>
  </si>
  <si>
    <t>BRACKENDALE</t>
  </si>
  <si>
    <t>RT5BRANDON MENTAL HEALTH UNIT</t>
  </si>
  <si>
    <t>RT5AP</t>
  </si>
  <si>
    <t>BRANDON MENTAL HEALTH UNIT</t>
  </si>
  <si>
    <t>RT5CASTLERIGG</t>
  </si>
  <si>
    <t>RT5LF</t>
  </si>
  <si>
    <t>CASTLERIGG</t>
  </si>
  <si>
    <t>RT5CHARNWOOD 1</t>
  </si>
  <si>
    <t>RT5C9</t>
  </si>
  <si>
    <t>CHARNWOOD 1</t>
  </si>
  <si>
    <t>RT5CHARNWOOD 1 (EPMA)</t>
  </si>
  <si>
    <t>RT5D1</t>
  </si>
  <si>
    <t>CHARNWOOD 1 (EPMA)</t>
  </si>
  <si>
    <t>RT5CHARNWOOD 2</t>
  </si>
  <si>
    <t>RT5D2</t>
  </si>
  <si>
    <t>CHARNWOOD 2</t>
  </si>
  <si>
    <t>RT5CHARNWOOD 2 (EPMA)</t>
  </si>
  <si>
    <t>RT5D3</t>
  </si>
  <si>
    <t>CHARNWOOD 2 (EPMA)</t>
  </si>
  <si>
    <t>RT5CHARNWOOD 3</t>
  </si>
  <si>
    <t>RT5D4</t>
  </si>
  <si>
    <t>CHARNWOOD 3</t>
  </si>
  <si>
    <t>RT5CHARNWOOD 3 (EPMA)</t>
  </si>
  <si>
    <t>RT5D5</t>
  </si>
  <si>
    <t>CHARNWOOD 3 (EPMA)</t>
  </si>
  <si>
    <t>RT5CHARNWOOD 4</t>
  </si>
  <si>
    <t>RT5D6</t>
  </si>
  <si>
    <t>CHARNWOOD 4</t>
  </si>
  <si>
    <t>RT5CHARNWOOD 4 (EPMA)</t>
  </si>
  <si>
    <t>RT5D7</t>
  </si>
  <si>
    <t>CHARNWOOD 4 (EPMA)</t>
  </si>
  <si>
    <t>RT5CHARNWOOD MILL</t>
  </si>
  <si>
    <t>RT5NJ</t>
  </si>
  <si>
    <t>CHARNWOOD MILL</t>
  </si>
  <si>
    <t>RT5CITY CENTRAL 1</t>
  </si>
  <si>
    <t>RT5D8</t>
  </si>
  <si>
    <t>CITY CENTRAL 1</t>
  </si>
  <si>
    <t>RT5CITY CENTRAL 1 (EPMA)</t>
  </si>
  <si>
    <t>RT5D9</t>
  </si>
  <si>
    <t>CITY CENTRAL 1 (EPMA)</t>
  </si>
  <si>
    <t>RT5CITY CENTRAL 2</t>
  </si>
  <si>
    <t>RT5E1</t>
  </si>
  <si>
    <t>CITY CENTRAL 2</t>
  </si>
  <si>
    <t>RT5CITY CENTRAL 2 (EPMA)</t>
  </si>
  <si>
    <t>RT5E2</t>
  </si>
  <si>
    <t>CITY CENTRAL 2 (EPMA)</t>
  </si>
  <si>
    <t>RT5CITY CENTRAL 3</t>
  </si>
  <si>
    <t>RT5E3</t>
  </si>
  <si>
    <t>CITY CENTRAL 3</t>
  </si>
  <si>
    <t>RT5CITY CENTRAL 3 (EPMA)</t>
  </si>
  <si>
    <t>RT5E4</t>
  </si>
  <si>
    <t>CITY CENTRAL 3 (EPMA)</t>
  </si>
  <si>
    <t>RT5CITY CENTRAL 4</t>
  </si>
  <si>
    <t>RT5WW</t>
  </si>
  <si>
    <t>CITY CENTRAL 4</t>
  </si>
  <si>
    <t>RT5CITY CENTRAL 4 (EPMA)</t>
  </si>
  <si>
    <t>RT5WX</t>
  </si>
  <si>
    <t>CITY CENTRAL 4 (EPMA)</t>
  </si>
  <si>
    <t>RT5CITY EAST 1</t>
  </si>
  <si>
    <t>RT5E5</t>
  </si>
  <si>
    <t>CITY EAST 1</t>
  </si>
  <si>
    <t>RT5CITY EAST 1 (EPMA)</t>
  </si>
  <si>
    <t>RT5E6</t>
  </si>
  <si>
    <t>CITY EAST 1 (EPMA)</t>
  </si>
  <si>
    <t>RT5CITY EAST 2</t>
  </si>
  <si>
    <t>RT5E7</t>
  </si>
  <si>
    <t>CITY EAST 2</t>
  </si>
  <si>
    <t>RT5CITY EAST 2 (EPMA)</t>
  </si>
  <si>
    <t>RT5E8</t>
  </si>
  <si>
    <t>CITY EAST 2 (EPMA)</t>
  </si>
  <si>
    <t>RT5CITY EAST 3</t>
  </si>
  <si>
    <t>RT5E9</t>
  </si>
  <si>
    <t>CITY EAST 3</t>
  </si>
  <si>
    <t>RT5CITY EAST 3 (EPMA)</t>
  </si>
  <si>
    <t>RT5F1</t>
  </si>
  <si>
    <t>CITY EAST 3 (EPMA)</t>
  </si>
  <si>
    <t>RT5CITY EAST 4</t>
  </si>
  <si>
    <t>RT5YV</t>
  </si>
  <si>
    <t>CITY EAST 4</t>
  </si>
  <si>
    <t>RT5CITY EAST 4 (EPMA)</t>
  </si>
  <si>
    <t>RT5NT</t>
  </si>
  <si>
    <t>CITY EAST 4 (EPMA)</t>
  </si>
  <si>
    <t>RT5CITY WEST 1</t>
  </si>
  <si>
    <t>RT5F2</t>
  </si>
  <si>
    <t>CITY WEST 1</t>
  </si>
  <si>
    <t>RT5CITY WEST 1 (EPMA)</t>
  </si>
  <si>
    <t>RT5F3</t>
  </si>
  <si>
    <t>CITY WEST 1 (EPMA)</t>
  </si>
  <si>
    <t>RT5CITY WEST 2</t>
  </si>
  <si>
    <t>RT5F4</t>
  </si>
  <si>
    <t>CITY WEST 2</t>
  </si>
  <si>
    <t>RT5CITY WEST 2 (EPMA)</t>
  </si>
  <si>
    <t>RT5F5</t>
  </si>
  <si>
    <t>CITY WEST 2 (EPMA)</t>
  </si>
  <si>
    <t>RT5CITY WEST 3</t>
  </si>
  <si>
    <t>RT5F6</t>
  </si>
  <si>
    <t>CITY WEST 3</t>
  </si>
  <si>
    <t>RT5CITY WEST 3 (EPMA)</t>
  </si>
  <si>
    <t>RT5F7</t>
  </si>
  <si>
    <t>CITY WEST 3 (EPMA)</t>
  </si>
  <si>
    <t>RT5CITY WEST 4</t>
  </si>
  <si>
    <t>RT5WA</t>
  </si>
  <si>
    <t>CITY WEST 4</t>
  </si>
  <si>
    <t>RT5CITY WEST 4 (EPMA)</t>
  </si>
  <si>
    <t>RT5WC</t>
  </si>
  <si>
    <t>CITY WEST 4 (EPMA)</t>
  </si>
  <si>
    <t>RT5CLARENDON MEWS</t>
  </si>
  <si>
    <t>RT5YP</t>
  </si>
  <si>
    <t>CLARENDON MEWS</t>
  </si>
  <si>
    <t>RT5COALVILLE HOSP WARDS</t>
  </si>
  <si>
    <t>RT5YD</t>
  </si>
  <si>
    <t>COALVILLE HOSP WARDS</t>
  </si>
  <si>
    <t>RT5COALVILLE HOSPITAL</t>
  </si>
  <si>
    <t>RT5PE</t>
  </si>
  <si>
    <t>COALVILLE HOSPITAL</t>
  </si>
  <si>
    <t>RT5COGNITIVE BEHAVIOURAL THERAPY</t>
  </si>
  <si>
    <t>RT512</t>
  </si>
  <si>
    <t>COGNITIVE BEHAVIOURAL THERAPY</t>
  </si>
  <si>
    <t>RT5EAST LEICESTERSHIRE 1</t>
  </si>
  <si>
    <t>RT5F8</t>
  </si>
  <si>
    <t>EAST LEICESTERSHIRE 1</t>
  </si>
  <si>
    <t>RT5EAST LEICESTERSHIRE 1 (EPMA)</t>
  </si>
  <si>
    <t>RT5F9</t>
  </si>
  <si>
    <t>EAST LEICESTERSHIRE 1 (EPMA)</t>
  </si>
  <si>
    <t>RT5EAST LEICESTERSHIRE 2</t>
  </si>
  <si>
    <t>RT5G1</t>
  </si>
  <si>
    <t>EAST LEICESTERSHIRE 2</t>
  </si>
  <si>
    <t>RT5EAST LEICESTERSHIRE 2 (EPMA)</t>
  </si>
  <si>
    <t>RT5G2</t>
  </si>
  <si>
    <t>EAST LEICESTERSHIRE 2 (EPMA)</t>
  </si>
  <si>
    <t>RT5EAST LEICESTERSHIRE 3</t>
  </si>
  <si>
    <t>RT5G3</t>
  </si>
  <si>
    <t>EAST LEICESTERSHIRE 3</t>
  </si>
  <si>
    <t>RT5EAST LEICESTERSHIRE 3 (EPMA)</t>
  </si>
  <si>
    <t>RT5G4</t>
  </si>
  <si>
    <t>EAST LEICESTERSHIRE 3 (EPMA)</t>
  </si>
  <si>
    <t>RT5EATING DISORDERS 1</t>
  </si>
  <si>
    <t>RT52C</t>
  </si>
  <si>
    <t>EATING DISORDERS 1</t>
  </si>
  <si>
    <t>RT5EATING DISORDERS 1 (EPMA)</t>
  </si>
  <si>
    <t>RT5V5</t>
  </si>
  <si>
    <t>EATING DISORDERS 1 (EPMA)</t>
  </si>
  <si>
    <t>RT5EATING DISORDERS 2</t>
  </si>
  <si>
    <t>RT5V6</t>
  </si>
  <si>
    <t>EATING DISORDERS 2</t>
  </si>
  <si>
    <t>RT5EATING DISORDERS 2 (EPMA)</t>
  </si>
  <si>
    <t>RT5V7</t>
  </si>
  <si>
    <t>EATING DISORDERS 2 (EPMA)</t>
  </si>
  <si>
    <t>RT5EATING DISORDERS 3</t>
  </si>
  <si>
    <t>RT5V8</t>
  </si>
  <si>
    <t>EATING DISORDERS 3</t>
  </si>
  <si>
    <t>RT5EATING DISORDERS 3 (EPMA)</t>
  </si>
  <si>
    <t>RT5V9</t>
  </si>
  <si>
    <t>EATING DISORDERS 3 (EPMA)</t>
  </si>
  <si>
    <t>RT5EATING DISORDERS 4</t>
  </si>
  <si>
    <t>RT53C</t>
  </si>
  <si>
    <t>EATING DISORDERS 4</t>
  </si>
  <si>
    <t>RT5EATING DISORDERS 4 (EPMA)</t>
  </si>
  <si>
    <t>RT54C</t>
  </si>
  <si>
    <t>EATING DISORDERS 4 (EPMA)</t>
  </si>
  <si>
    <t>RT5EVINGTON CENTRE</t>
  </si>
  <si>
    <t>RT5KT</t>
  </si>
  <si>
    <t>EVINGTON CENTRE</t>
  </si>
  <si>
    <t>RT5EXTERNAL AUDITORS</t>
  </si>
  <si>
    <t>RT5YR</t>
  </si>
  <si>
    <t>EXTERNAL AUDITORS</t>
  </si>
  <si>
    <t>RT5FEILDING PALMER WARD</t>
  </si>
  <si>
    <t>RT5YE</t>
  </si>
  <si>
    <t>FEILDING PALMER WARD</t>
  </si>
  <si>
    <t>RT5FIELDING PALMER HOSPITAL</t>
  </si>
  <si>
    <t>RT5PH</t>
  </si>
  <si>
    <t>FIELDING PALMER HOSPITAL</t>
  </si>
  <si>
    <t>RT5FORENSIC 1</t>
  </si>
  <si>
    <t>RT5G5</t>
  </si>
  <si>
    <t>FORENSIC 1</t>
  </si>
  <si>
    <t>RT5FORENSIC 1 (EPMA)</t>
  </si>
  <si>
    <t>RT5G6</t>
  </si>
  <si>
    <t>FORENSIC 1 (EPMA)</t>
  </si>
  <si>
    <t>RT5FORENSIC 2</t>
  </si>
  <si>
    <t>RT5G7</t>
  </si>
  <si>
    <t>FORENSIC 2</t>
  </si>
  <si>
    <t>RT5FORENSIC 2 (EPMA)</t>
  </si>
  <si>
    <t>RT5G8</t>
  </si>
  <si>
    <t>FORENSIC 2 (EPMA)</t>
  </si>
  <si>
    <t>RT5FORENSIC 3</t>
  </si>
  <si>
    <t>RT5WD</t>
  </si>
  <si>
    <t>FORENSIC 3</t>
  </si>
  <si>
    <t>RT5FORENSIC 3 (EPMA)</t>
  </si>
  <si>
    <t>RT5WE</t>
  </si>
  <si>
    <t>FORENSIC 3 (EPMA)</t>
  </si>
  <si>
    <t>RT5GILLIVERS</t>
  </si>
  <si>
    <t>RT5CD</t>
  </si>
  <si>
    <t>GILLIVERS</t>
  </si>
  <si>
    <t>RT5GLENFRITH UNIT FOR LEARNING DISABILITIES</t>
  </si>
  <si>
    <t>RT5BP</t>
  </si>
  <si>
    <t>GLENFRITH UNIT FOR LEARNING DISABILITIES</t>
  </si>
  <si>
    <t>RT5GORSE HILL HOSPITAL</t>
  </si>
  <si>
    <t>RT5BX</t>
  </si>
  <si>
    <t>GORSE HILL HOSPITAL</t>
  </si>
  <si>
    <t>RT5GRASMERE</t>
  </si>
  <si>
    <t>RT5BF</t>
  </si>
  <si>
    <t>GRASMERE</t>
  </si>
  <si>
    <t>RT5H &amp; B HOSPITAL WARDS</t>
  </si>
  <si>
    <t>RT5YF</t>
  </si>
  <si>
    <t>H &amp; B HOSPITAL WARDS</t>
  </si>
  <si>
    <t>RT5HERSCHEL PRINS</t>
  </si>
  <si>
    <t>RT5KW</t>
  </si>
  <si>
    <t>HERSCHEL PRINS</t>
  </si>
  <si>
    <t>RT5HINCKLEY AND BOSWORTH 1</t>
  </si>
  <si>
    <t>RT5G9</t>
  </si>
  <si>
    <t>HINCKLEY AND BOSWORTH 1</t>
  </si>
  <si>
    <t>RT5HINCKLEY AND BOSWORTH 1 (EPMA)</t>
  </si>
  <si>
    <t>RT5H1</t>
  </si>
  <si>
    <t>HINCKLEY AND BOSWORTH 1 (EPMA)</t>
  </si>
  <si>
    <t>RT5HINCKLEY AND BOSWORTH 2</t>
  </si>
  <si>
    <t>RT5H2</t>
  </si>
  <si>
    <t>HINCKLEY AND BOSWORTH 2</t>
  </si>
  <si>
    <t>RT5HINCKLEY AND BOSWORTH 2 (EPMA)</t>
  </si>
  <si>
    <t>RT5H3</t>
  </si>
  <si>
    <t>HINCKLEY AND BOSWORTH 2 (EPMA)</t>
  </si>
  <si>
    <t>RT5HINCKLEY AND BOSWORTH 3</t>
  </si>
  <si>
    <t>RT5H4</t>
  </si>
  <si>
    <t>HINCKLEY AND BOSWORTH 3</t>
  </si>
  <si>
    <t>RT5HINCKLEY AND BOSWORTH 3 (EPMA)</t>
  </si>
  <si>
    <t>RT5H5</t>
  </si>
  <si>
    <t>HINCKLEY AND BOSWORTH 3 (EPMA)</t>
  </si>
  <si>
    <t>RT5HINCKLEY AND DISTRICT HOSPITAL</t>
  </si>
  <si>
    <t>RT5PK</t>
  </si>
  <si>
    <t>RT5LD 1</t>
  </si>
  <si>
    <t>RT5W3</t>
  </si>
  <si>
    <t>LD 1</t>
  </si>
  <si>
    <t>RT5LD 1 (EPMA)</t>
  </si>
  <si>
    <t>RT5W4</t>
  </si>
  <si>
    <t>LD 1 (EPMA)</t>
  </si>
  <si>
    <t>RT5LD 2</t>
  </si>
  <si>
    <t>RT55C</t>
  </si>
  <si>
    <t>LD 2</t>
  </si>
  <si>
    <t>RT5LD 2 (EPMA)</t>
  </si>
  <si>
    <t>RT56C</t>
  </si>
  <si>
    <t>LD 2 (EPMA)</t>
  </si>
  <si>
    <t>RT5LD 3</t>
  </si>
  <si>
    <t>RT57C</t>
  </si>
  <si>
    <t>LD 3</t>
  </si>
  <si>
    <t>RT5LD 3 (EPMA)</t>
  </si>
  <si>
    <t>RT58C</t>
  </si>
  <si>
    <t>LD 3 (EPMA)</t>
  </si>
  <si>
    <t>RT5LD 4</t>
  </si>
  <si>
    <t>RT59C</t>
  </si>
  <si>
    <t>LD 4</t>
  </si>
  <si>
    <t>RT5LD 4 (EPMA)</t>
  </si>
  <si>
    <t>RT51D</t>
  </si>
  <si>
    <t>LD 4 (EPMA)</t>
  </si>
  <si>
    <t>RT5LD 5</t>
  </si>
  <si>
    <t>RT52D</t>
  </si>
  <si>
    <t>LD 5</t>
  </si>
  <si>
    <t>RT5LD 5 (EPMA)</t>
  </si>
  <si>
    <t>RT53D</t>
  </si>
  <si>
    <t>LD 5 (EPMA)</t>
  </si>
  <si>
    <t>RT5LD 6</t>
  </si>
  <si>
    <t>RT54D</t>
  </si>
  <si>
    <t>LD 6</t>
  </si>
  <si>
    <t>RT5LD 6 (EPMA)</t>
  </si>
  <si>
    <t>RT55D</t>
  </si>
  <si>
    <t>LD 6 (EPMA)</t>
  </si>
  <si>
    <t>RT5LD 7</t>
  </si>
  <si>
    <t>RT5X6</t>
  </si>
  <si>
    <t>LD 7</t>
  </si>
  <si>
    <t>RT5LD 7 (EPMA)</t>
  </si>
  <si>
    <t>RT56D</t>
  </si>
  <si>
    <t>LD 7 (EPMA)</t>
  </si>
  <si>
    <t>RT5LEICESTER FRITH (ALFRED HILL)</t>
  </si>
  <si>
    <t>RT554</t>
  </si>
  <si>
    <t>LEICESTER FRITH (ALFRED HILL)</t>
  </si>
  <si>
    <t>RT5LEICESTER FRITH (BALDWIN UNIT)</t>
  </si>
  <si>
    <t>RT555</t>
  </si>
  <si>
    <t>LEICESTER FRITH (BALDWIN UNIT)</t>
  </si>
  <si>
    <t>RT5LEICESTER FRITH (DOROTHY BATES SUB STATION)</t>
  </si>
  <si>
    <t>RT5MK</t>
  </si>
  <si>
    <t>LEICESTER FRITH (DOROTHY BATES SUB STATION)</t>
  </si>
  <si>
    <t>RT5LEICESTER FRITH (FOSSE PRINT UNIT)</t>
  </si>
  <si>
    <t>RT558</t>
  </si>
  <si>
    <t>LEICESTER FRITH (FOSSE PRINT UNIT)</t>
  </si>
  <si>
    <t>RT5LEICESTER FRITH (FURTHER EDUCATION BUILDING)</t>
  </si>
  <si>
    <t>RT559</t>
  </si>
  <si>
    <t>LEICESTER FRITH (FURTHER EDUCATION BUILDING)</t>
  </si>
  <si>
    <t>RT5LEICESTER FRITH (GARAGES)</t>
  </si>
  <si>
    <t>RT5MM</t>
  </si>
  <si>
    <t>LEICESTER FRITH (GARAGES)</t>
  </si>
  <si>
    <t>RT5LEICESTER FRITH (MEADOW LAND)</t>
  </si>
  <si>
    <t>RT5MQ</t>
  </si>
  <si>
    <t>LEICESTER FRITH (MEADOW LAND)</t>
  </si>
  <si>
    <t>RT5LEICESTER FRITH (REHABILITATION BUILDING)</t>
  </si>
  <si>
    <t>RT562</t>
  </si>
  <si>
    <t>LEICESTER FRITH (REHABILITATION BUILDING)</t>
  </si>
  <si>
    <t>RT5LEICESTER FRITH (SNOOZLEUM)</t>
  </si>
  <si>
    <t>RT563</t>
  </si>
  <si>
    <t>LEICESTER FRITH (SNOOZLEUM)</t>
  </si>
  <si>
    <t>RT5LEICESTER FRITH (THE CHAPEL)</t>
  </si>
  <si>
    <t>RT5MJ</t>
  </si>
  <si>
    <t>LEICESTER FRITH (THE CHAPEL)</t>
  </si>
  <si>
    <t>RT5LEICESTER FRITH (THE LAURELS)</t>
  </si>
  <si>
    <t>RT561</t>
  </si>
  <si>
    <t>LEICESTER FRITH (THE LAURELS)</t>
  </si>
  <si>
    <t>RT5LEICESTER FRITH (THE RECREATION HALL)</t>
  </si>
  <si>
    <t>RT5ND</t>
  </si>
  <si>
    <t>LEICESTER FRITH (THE RECREATION HALL)</t>
  </si>
  <si>
    <t>RT5LEICESTER FRITH (THE TREATMENT UNIT)</t>
  </si>
  <si>
    <t>RT564</t>
  </si>
  <si>
    <t>LEICESTER FRITH (THE TREATMENT UNIT)</t>
  </si>
  <si>
    <t>RT5LEICESTER FRITH HOSPITAL</t>
  </si>
  <si>
    <t>RT553</t>
  </si>
  <si>
    <t>LEICESTER FRITH HOSPITAL</t>
  </si>
  <si>
    <t>RT5LEICESTER FRITH HOSPITAL (EPMA)</t>
  </si>
  <si>
    <t>RT5X1</t>
  </si>
  <si>
    <t>LEICESTER FRITH HOSPITAL (EPMA)</t>
  </si>
  <si>
    <t>RT5LEICESTERSHIRE PARTNERSHIP NHS TRUST (UNIVERSITY HOSPITALS)</t>
  </si>
  <si>
    <t>RT503</t>
  </si>
  <si>
    <t>LEICESTERSHIRE PARTNERSHIP NHS TRUST (UNIVERSITY HOSPITALS)</t>
  </si>
  <si>
    <t>RT5LEICESTERSHIRE PARTNERSHIP NHS TRUST MENTAL HEALTH SERVICES</t>
  </si>
  <si>
    <t>RT502</t>
  </si>
  <si>
    <t>LEICESTERSHIRE PARTNERSHIP NHS TRUST MENTAL HEALTH SERVICES</t>
  </si>
  <si>
    <t>RT5LOCAL COUNTER FRAUD SPECIALIST</t>
  </si>
  <si>
    <t>RT5AD</t>
  </si>
  <si>
    <t>LOCAL COUNTER FRAUD SPECIALIST</t>
  </si>
  <si>
    <t>RT5LOUGHBOROUGH HOSP WARDS</t>
  </si>
  <si>
    <t>RT5YG</t>
  </si>
  <si>
    <t>LOUGHBOROUGH HOSP WARDS</t>
  </si>
  <si>
    <t>RT5LOUGHBOROUGH HOSPITAL</t>
  </si>
  <si>
    <t>RT5PD</t>
  </si>
  <si>
    <t>LOUGHBOROUGH HOSPITAL</t>
  </si>
  <si>
    <t>RT5MARKET HARBOROUGH HOSPITAL</t>
  </si>
  <si>
    <t>RT5PG</t>
  </si>
  <si>
    <t>MARKET HARBOROUGH HOSPITAL</t>
  </si>
  <si>
    <t>RT5MEASHAM MEDICAL UNIT</t>
  </si>
  <si>
    <t>RT5FT</t>
  </si>
  <si>
    <t>MEASHAM MEDICAL UNIT</t>
  </si>
  <si>
    <t>RT5MELTON MOWBRAY HOSPITAL</t>
  </si>
  <si>
    <t>RT5PA</t>
  </si>
  <si>
    <t>MELTON MOWBRAY HOSPITAL</t>
  </si>
  <si>
    <t>RT5MHSOP 1</t>
  </si>
  <si>
    <t>RT5Q8</t>
  </si>
  <si>
    <t>MHSOP 1</t>
  </si>
  <si>
    <t>RT5MHSOP 1 (EPMA)</t>
  </si>
  <si>
    <t>RT5Q9</t>
  </si>
  <si>
    <t>MHSOP 1 (EPMA)</t>
  </si>
  <si>
    <t>RT5MHSOP 10</t>
  </si>
  <si>
    <t>RT5T8</t>
  </si>
  <si>
    <t>MHSOP 10</t>
  </si>
  <si>
    <t>RT5MHSOP 10 (EPMA)</t>
  </si>
  <si>
    <t>RT5T9</t>
  </si>
  <si>
    <t>MHSOP 10 (EPMA)</t>
  </si>
  <si>
    <t>RT5MHSOP 11</t>
  </si>
  <si>
    <t>RT5A9</t>
  </si>
  <si>
    <t>MHSOP 11</t>
  </si>
  <si>
    <t>RT5MHSOP 11 (EPMA)</t>
  </si>
  <si>
    <t>RT51A</t>
  </si>
  <si>
    <t>MHSOP 11 (EPMA)</t>
  </si>
  <si>
    <t>RT5MHSOP 12</t>
  </si>
  <si>
    <t>RT52A</t>
  </si>
  <si>
    <t>MHSOP 12</t>
  </si>
  <si>
    <t>RT5MHSOP 12 (EPMA)</t>
  </si>
  <si>
    <t>RT53A</t>
  </si>
  <si>
    <t>MHSOP 12 (EPMA)</t>
  </si>
  <si>
    <t>RT5MHSOP 13</t>
  </si>
  <si>
    <t>RT54A</t>
  </si>
  <si>
    <t>MHSOP 13</t>
  </si>
  <si>
    <t>RT5MHSOP 13 (EPMA)</t>
  </si>
  <si>
    <t>RT55A</t>
  </si>
  <si>
    <t>MHSOP 13 (EPMA)</t>
  </si>
  <si>
    <t>RT5MHSOP 14</t>
  </si>
  <si>
    <t>RT56A</t>
  </si>
  <si>
    <t>MHSOP 14</t>
  </si>
  <si>
    <t>RT5MHSOP 14 (EPMA)</t>
  </si>
  <si>
    <t>RT57A</t>
  </si>
  <si>
    <t>MHSOP 14 (EPMA)</t>
  </si>
  <si>
    <t>RT5MHSOP 15</t>
  </si>
  <si>
    <t>RT5WK</t>
  </si>
  <si>
    <t>MHSOP 15</t>
  </si>
  <si>
    <t>RT5MHSOP 15 (EPMA)</t>
  </si>
  <si>
    <t>RT5WL</t>
  </si>
  <si>
    <t>MHSOP 15 (EPMA)</t>
  </si>
  <si>
    <t>RT5MHSOP 16</t>
  </si>
  <si>
    <t>RT5YW</t>
  </si>
  <si>
    <t>MHSOP 16</t>
  </si>
  <si>
    <t>RT5MHSOP 16 (EPMA)</t>
  </si>
  <si>
    <t>RT5YX</t>
  </si>
  <si>
    <t>MHSOP 16 (EPMA)</t>
  </si>
  <si>
    <t>RT5MHSOP 17</t>
  </si>
  <si>
    <t>RT5YY</t>
  </si>
  <si>
    <t>MHSOP 17</t>
  </si>
  <si>
    <t>RT5MHSOP 17 (EPMA)</t>
  </si>
  <si>
    <t>RT5Y0</t>
  </si>
  <si>
    <t>MHSOP 17 (EPMA)</t>
  </si>
  <si>
    <t>RT5MHSOP 18</t>
  </si>
  <si>
    <t>RT51E</t>
  </si>
  <si>
    <t>MHSOP 18</t>
  </si>
  <si>
    <t>RT5MHSOP 18 (EPMA)</t>
  </si>
  <si>
    <t>RT51G</t>
  </si>
  <si>
    <t>MHSOP 18 (EPMA)</t>
  </si>
  <si>
    <t>RT5MHSOP 2</t>
  </si>
  <si>
    <t>RT5A1</t>
  </si>
  <si>
    <t>MHSOP 2</t>
  </si>
  <si>
    <t>RT5MHSOP 2 (EPMA)</t>
  </si>
  <si>
    <t>RT5A2</t>
  </si>
  <si>
    <t>MHSOP 2 (EPMA)</t>
  </si>
  <si>
    <t>RT5MHSOP 3</t>
  </si>
  <si>
    <t>RT5A3</t>
  </si>
  <si>
    <t>MHSOP 3</t>
  </si>
  <si>
    <t>RT5MHSOP 3 (EPMA)</t>
  </si>
  <si>
    <t>RT5A4</t>
  </si>
  <si>
    <t>MHSOP 3 (EPMA)</t>
  </si>
  <si>
    <t>RT5MHSOP 4</t>
  </si>
  <si>
    <t>RT5A5</t>
  </si>
  <si>
    <t>MHSOP 4</t>
  </si>
  <si>
    <t>RT5MHSOP 4 (EPMA)</t>
  </si>
  <si>
    <t>RT5A6</t>
  </si>
  <si>
    <t>MHSOP 4 (EPMA)</t>
  </si>
  <si>
    <t>RT5MHSOP 5</t>
  </si>
  <si>
    <t>RT5A7</t>
  </si>
  <si>
    <t>MHSOP 5</t>
  </si>
  <si>
    <t>RT5MHSOP 5 (EPMA)</t>
  </si>
  <si>
    <t>RT5R8</t>
  </si>
  <si>
    <t>MHSOP 5 (EPMA)</t>
  </si>
  <si>
    <t>RT5MHSOP 6</t>
  </si>
  <si>
    <t>RT5R9</t>
  </si>
  <si>
    <t>MHSOP 6</t>
  </si>
  <si>
    <t>RT5MHSOP 6 (EPMA)</t>
  </si>
  <si>
    <t>RT5T1</t>
  </si>
  <si>
    <t>MHSOP 6 (EPMA)</t>
  </si>
  <si>
    <t>RT5MHSOP 7</t>
  </si>
  <si>
    <t>RT5T2</t>
  </si>
  <si>
    <t>MHSOP 7</t>
  </si>
  <si>
    <t>RT5MHSOP 7 (EPMA)</t>
  </si>
  <si>
    <t>RT5T3</t>
  </si>
  <si>
    <t>MHSOP 7 (EPMA)</t>
  </si>
  <si>
    <t>RT5MHSOP 8</t>
  </si>
  <si>
    <t>RT5T4</t>
  </si>
  <si>
    <t>MHSOP 8</t>
  </si>
  <si>
    <t>RT5MHSOP 8 (EPMA)</t>
  </si>
  <si>
    <t>RT5T5</t>
  </si>
  <si>
    <t>MHSOP 8 (EPMA)</t>
  </si>
  <si>
    <t>RT5MHSOP 9</t>
  </si>
  <si>
    <t>RT5T6</t>
  </si>
  <si>
    <t>MHSOP 9</t>
  </si>
  <si>
    <t>RT5MHSOP 9 (EPMA)</t>
  </si>
  <si>
    <t>RT5T7</t>
  </si>
  <si>
    <t>MHSOP 9 (EPMA)</t>
  </si>
  <si>
    <t>RT5MHSOP BEECHWOOD</t>
  </si>
  <si>
    <t>RT599</t>
  </si>
  <si>
    <t>MHSOP BEECHWOOD</t>
  </si>
  <si>
    <t>RT5MHSOP BENNION</t>
  </si>
  <si>
    <t>RT598</t>
  </si>
  <si>
    <t>MHSOP BENNION</t>
  </si>
  <si>
    <t>RT5MILL LODGE</t>
  </si>
  <si>
    <t>RT5FA</t>
  </si>
  <si>
    <t>MILL LODGE</t>
  </si>
  <si>
    <t>RT5MMH DALGLEISH WARD</t>
  </si>
  <si>
    <t>RT5YH</t>
  </si>
  <si>
    <t>MMH DALGLEISH WARD</t>
  </si>
  <si>
    <t>RT5MRH ADULT MENTAL HEALTH (EPMA)</t>
  </si>
  <si>
    <t>RT5Y1</t>
  </si>
  <si>
    <t>MRH ADULT MENTAL HEALTH (EPMA)</t>
  </si>
  <si>
    <t>RT5NW LEICESTERSHIRE 1</t>
  </si>
  <si>
    <t>RT5J1</t>
  </si>
  <si>
    <t>NW LEICESTERSHIRE 1</t>
  </si>
  <si>
    <t>RT5NW LEICESTERSHIRE 1 (EPMA)</t>
  </si>
  <si>
    <t>RT5J2</t>
  </si>
  <si>
    <t>NW LEICESTERSHIRE 1 (EPMA)</t>
  </si>
  <si>
    <t>RT5NW LEICESTERSHIRE 2</t>
  </si>
  <si>
    <t>RT5J3</t>
  </si>
  <si>
    <t>NW LEICESTERSHIRE 2</t>
  </si>
  <si>
    <t>RT5NW LEICESTERSHIRE 2 (EPMA)</t>
  </si>
  <si>
    <t>RT5J4</t>
  </si>
  <si>
    <t>NW LEICESTERSHIRE 2 (EPMA)</t>
  </si>
  <si>
    <t>RT5NW LEICESTERSHIRE 3</t>
  </si>
  <si>
    <t>RT5J5</t>
  </si>
  <si>
    <t>NW LEICESTERSHIRE 3</t>
  </si>
  <si>
    <t>RT5NW LEICESTERSHIRE 3 (EPMA)</t>
  </si>
  <si>
    <t>RT5J6</t>
  </si>
  <si>
    <t>NW LEICESTERSHIRE 3 (EPMA)</t>
  </si>
  <si>
    <t>RT5NW LEICESTERSHIRE 4</t>
  </si>
  <si>
    <t>RT5J7</t>
  </si>
  <si>
    <t>NW LEICESTERSHIRE 4</t>
  </si>
  <si>
    <t>RT5NW LEICESTERSHIRE 4 (EPMA)</t>
  </si>
  <si>
    <t>RT5J8</t>
  </si>
  <si>
    <t>NW LEICESTERSHIRE 4 (EPMA)</t>
  </si>
  <si>
    <t>RT5PARKSIDE</t>
  </si>
  <si>
    <t>RT5YM</t>
  </si>
  <si>
    <t>PARKSIDE</t>
  </si>
  <si>
    <t>RT5PSYCHO-ONCOLOGY 1</t>
  </si>
  <si>
    <t>RT5K1</t>
  </si>
  <si>
    <t>PSYCHO-ONCOLOGY 1</t>
  </si>
  <si>
    <t>RT5PSYCHO-ONCOLOGY 1 (EPMA)</t>
  </si>
  <si>
    <t>RT5K2</t>
  </si>
  <si>
    <t>PSYCHO-ONCOLOGY 1 (EPMA)</t>
  </si>
  <si>
    <t>RT5PSYCHOTHERAPY 1</t>
  </si>
  <si>
    <t>RT5K3</t>
  </si>
  <si>
    <t>PSYCHOTHERAPY 1</t>
  </si>
  <si>
    <t>RT5PSYCHOTHERAPY 1 (EPMA)</t>
  </si>
  <si>
    <t>RT5K4</t>
  </si>
  <si>
    <t>PSYCHOTHERAPY 1 (EPMA)</t>
  </si>
  <si>
    <t>RT5PSYCHOTHERAPY 2</t>
  </si>
  <si>
    <t>RT5K5</t>
  </si>
  <si>
    <t>PSYCHOTHERAPY 2</t>
  </si>
  <si>
    <t>RT5PSYCHOTHERAPY 2 (EPMA)</t>
  </si>
  <si>
    <t>RT5K6</t>
  </si>
  <si>
    <t>PSYCHOTHERAPY 2 (EPMA)</t>
  </si>
  <si>
    <t>RT5PSYCHOTHERAPY 3</t>
  </si>
  <si>
    <t>RT57D</t>
  </si>
  <si>
    <t>PSYCHOTHERAPY 3</t>
  </si>
  <si>
    <t>RT5PSYCHOTHERAPY 3 (EPMA)</t>
  </si>
  <si>
    <t>RT58D</t>
  </si>
  <si>
    <t>PSYCHOTHERAPY 3 (EPMA)</t>
  </si>
  <si>
    <t>RT5RATHLIN</t>
  </si>
  <si>
    <t>RT5FC</t>
  </si>
  <si>
    <t>RATHLIN</t>
  </si>
  <si>
    <t>RT5RMH RUTLAND WARD</t>
  </si>
  <si>
    <t>RT5YJ</t>
  </si>
  <si>
    <t>RMH RUTLAND WARD</t>
  </si>
  <si>
    <t>RT5ROTHESAY</t>
  </si>
  <si>
    <t>RT5KK</t>
  </si>
  <si>
    <t>ROTHESAY</t>
  </si>
  <si>
    <t>RT5RUTLAND HOSPITAL</t>
  </si>
  <si>
    <t>RT5PC</t>
  </si>
  <si>
    <t>RUTLAND HOSPITAL</t>
  </si>
  <si>
    <t>RT5SOUTH LEICESTERSHIRE 1</t>
  </si>
  <si>
    <t>RT5K7</t>
  </si>
  <si>
    <t>SOUTH LEICESTERSHIRE 1</t>
  </si>
  <si>
    <t>RT5SOUTH LEICESTERSHIRE 1 (EPMA)</t>
  </si>
  <si>
    <t>RT5K8</t>
  </si>
  <si>
    <t>SOUTH LEICESTERSHIRE 1 (EPMA)</t>
  </si>
  <si>
    <t>RT5SOUTH LEICESTERSHIRE 2</t>
  </si>
  <si>
    <t>RT5K9</t>
  </si>
  <si>
    <t>SOUTH LEICESTERSHIRE 2</t>
  </si>
  <si>
    <t>RT5SOUTH LEICESTERSHIRE 2 (EPMA)</t>
  </si>
  <si>
    <t>RT5L1</t>
  </si>
  <si>
    <t>SOUTH LEICESTERSHIRE 2 (EPMA)</t>
  </si>
  <si>
    <t>RT5SOUTH LEICESTERSHIRE 3</t>
  </si>
  <si>
    <t>RT5L2</t>
  </si>
  <si>
    <t>SOUTH LEICESTERSHIRE 3</t>
  </si>
  <si>
    <t>RT5SOUTH LEICESTERSHIRE 3 (EPMA)</t>
  </si>
  <si>
    <t>RT5L3</t>
  </si>
  <si>
    <t>SOUTH LEICESTERSHIRE 3 (EPMA)</t>
  </si>
  <si>
    <t>RT5SOUTH LEICESTERSHIRE 4</t>
  </si>
  <si>
    <t>RT5L4</t>
  </si>
  <si>
    <t>SOUTH LEICESTERSHIRE 4</t>
  </si>
  <si>
    <t>RT5SOUTH LEICESTERSHIRE 4 (EPMA)</t>
  </si>
  <si>
    <t>RT5L5</t>
  </si>
  <si>
    <t>SOUTH LEICESTERSHIRE 4 (EPMA)</t>
  </si>
  <si>
    <t>RT5SOUTH LEICESTERSHIRE 5</t>
  </si>
  <si>
    <t>RT5L6</t>
  </si>
  <si>
    <t>SOUTH LEICESTERSHIRE 5</t>
  </si>
  <si>
    <t>RT5SOUTH LEICESTERSHIRE 5 (EPMA)</t>
  </si>
  <si>
    <t>RT5L7</t>
  </si>
  <si>
    <t>SOUTH LEICESTERSHIRE 5 (EPMA)</t>
  </si>
  <si>
    <t>RT5ST LUKES</t>
  </si>
  <si>
    <t>RT5YL</t>
  </si>
  <si>
    <t>ST LUKES</t>
  </si>
  <si>
    <t>RT5ST LUKES HOSPITAL WARDS</t>
  </si>
  <si>
    <t>ST LUKES HOSPITAL WARDS</t>
  </si>
  <si>
    <t>RT5STEWART HOUSE</t>
  </si>
  <si>
    <t>RT5KE</t>
  </si>
  <si>
    <t>STEWART HOUSE</t>
  </si>
  <si>
    <t>RT5SUITE P1</t>
  </si>
  <si>
    <t>RT5NP</t>
  </si>
  <si>
    <t>SUITE P1</t>
  </si>
  <si>
    <t>RT5TARRY VIEW</t>
  </si>
  <si>
    <t>RT5LR</t>
  </si>
  <si>
    <t>TARRY VIEW</t>
  </si>
  <si>
    <t>RT5THE AGNES UNIT</t>
  </si>
  <si>
    <t>RT5NH</t>
  </si>
  <si>
    <t>THE AGNES UNIT</t>
  </si>
  <si>
    <t>RT5THE BRADGATE MENTAL HEALTH UNIT</t>
  </si>
  <si>
    <t>RT5KF</t>
  </si>
  <si>
    <t>THE BRADGATE MENTAL HEALTH UNIT</t>
  </si>
  <si>
    <t>RT5THE FIRS</t>
  </si>
  <si>
    <t>RT5LS</t>
  </si>
  <si>
    <t>THE FIRS</t>
  </si>
  <si>
    <t>RT5THE GRANGE</t>
  </si>
  <si>
    <t>RT5FP</t>
  </si>
  <si>
    <t>RT5THE WILLOWS (LEICESTER)</t>
  </si>
  <si>
    <t>RT5FK</t>
  </si>
  <si>
    <t>THE WILLOWS (LEICESTER)</t>
  </si>
  <si>
    <t>RT5THERAPEUTIC COMMUNITY</t>
  </si>
  <si>
    <t>RT5CN</t>
  </si>
  <si>
    <t>THERAPEUTIC COMMUNITY</t>
  </si>
  <si>
    <t>RT5TOWERS HOSPITAL</t>
  </si>
  <si>
    <t>RT5AN</t>
  </si>
  <si>
    <t>TOWERS HOSPITAL</t>
  </si>
  <si>
    <t>RT5TOWERS HOSPITAL (DAISY PEAKE BUILDING)</t>
  </si>
  <si>
    <t>RT565</t>
  </si>
  <si>
    <t>TOWERS HOSPITAL (DAISY PEAKE BUILDING)</t>
  </si>
  <si>
    <t>RT5TOWERS HOSPITAL (THE CABIN)</t>
  </si>
  <si>
    <t>RT5MX</t>
  </si>
  <si>
    <t>TOWERS HOSPITAL (THE CABIN)</t>
  </si>
  <si>
    <t>RT5TREATMENT AND RECOVERY</t>
  </si>
  <si>
    <t>RT582</t>
  </si>
  <si>
    <t>TREATMENT AND RECOVERY</t>
  </si>
  <si>
    <t>RT5TREATMENT AND RECOVERY 1</t>
  </si>
  <si>
    <t>RT5L8</t>
  </si>
  <si>
    <t>TREATMENT AND RECOVERY 1</t>
  </si>
  <si>
    <t>RT5TREATMENT AND RECOVERY 1 (EPMA)</t>
  </si>
  <si>
    <t>RT5L9</t>
  </si>
  <si>
    <t>TREATMENT AND RECOVERY 1 (EPMA)</t>
  </si>
  <si>
    <t>RT5TREATMENT AND RECOVERY 2</t>
  </si>
  <si>
    <t>RT5M2</t>
  </si>
  <si>
    <t>TREATMENT AND RECOVERY 2</t>
  </si>
  <si>
    <t>RT5TREATMENT AND RECOVERY 2 (EPMA)</t>
  </si>
  <si>
    <t>RT5M1</t>
  </si>
  <si>
    <t>TREATMENT AND RECOVERY 2 (EPMA)</t>
  </si>
  <si>
    <t>RT5TURNER RISE</t>
  </si>
  <si>
    <t>RT5CA</t>
  </si>
  <si>
    <t>TURNER RISE</t>
  </si>
  <si>
    <t>RT5WEST CITY ADULT MH (EPMA)</t>
  </si>
  <si>
    <t>RT5X7</t>
  </si>
  <si>
    <t>WEST CITY ADULT MH (EPMA)</t>
  </si>
  <si>
    <t>RT5WILLOWS</t>
  </si>
  <si>
    <t>WILLOWS</t>
  </si>
  <si>
    <t>RTDFREEMAN HOSPITAL - RTD01</t>
  </si>
  <si>
    <t>RTD01</t>
  </si>
  <si>
    <t>FREEMAN HOSPITAL - RTD01</t>
  </si>
  <si>
    <t>RTD</t>
  </si>
  <si>
    <t>RTDNEWCASTLE DENTAL HOSPITAL - RTD04</t>
  </si>
  <si>
    <t>RTD04</t>
  </si>
  <si>
    <t>NEWCASTLE DENTAL HOSPITAL - RTD04</t>
  </si>
  <si>
    <t>RTDNEWCASTLE GENERAL HOSPITAL ACUTE SERVICES - RTD03</t>
  </si>
  <si>
    <t>RTD03</t>
  </si>
  <si>
    <t>NEWCASTLE GENERAL HOSPITAL ACUTE SERVICES - RTD03</t>
  </si>
  <si>
    <t>RTDNORTH TYNESIDE GENERAL HOSPITAL - RTDAL</t>
  </si>
  <si>
    <t>RTDAL</t>
  </si>
  <si>
    <t>NORTH TYNESIDE GENERAL HOSPITAL - RTDAL</t>
  </si>
  <si>
    <t>RTDNORTHERN CENTRE FOR CANCER CARE - RTD06</t>
  </si>
  <si>
    <t>RTD06</t>
  </si>
  <si>
    <t>NORTHERN CENTRE FOR CANCER CARE - RTD06</t>
  </si>
  <si>
    <t>RTDQUEEN ELIZABETH HOSPITAL - RTDAK</t>
  </si>
  <si>
    <t>RTDAK</t>
  </si>
  <si>
    <t>QUEEN ELIZABETH HOSPITAL - RTDAK</t>
  </si>
  <si>
    <t>RTDTHE NEWCASTLE FERTILITY CENTRE - RTD08</t>
  </si>
  <si>
    <t>RTD08</t>
  </si>
  <si>
    <t>RL4HOLLY HALL CLINIC - RL405</t>
  </si>
  <si>
    <t>RL405</t>
  </si>
  <si>
    <t>HOLLY HALL CLINIC - RL405</t>
  </si>
  <si>
    <t>HOLLY HALL CLINIC</t>
  </si>
  <si>
    <t>RL4NEW CROSS HOSPITAL - RL403</t>
  </si>
  <si>
    <t>RL403</t>
  </si>
  <si>
    <t>NEW CROSS HOSPITAL - RL403</t>
  </si>
  <si>
    <t>RL4THE PHOENIX HEALTH CENTRE - RL402</t>
  </si>
  <si>
    <t>RL402</t>
  </si>
  <si>
    <t>THE PHOENIX HEALTH CENTRE - RL402</t>
  </si>
  <si>
    <t>THE PHOENIX HEALTH CENTRE</t>
  </si>
  <si>
    <t>RL4THE ROYAL HOSPITAL (WOLVERHAMPTON) - RL401</t>
  </si>
  <si>
    <t>RL401</t>
  </si>
  <si>
    <t>THE ROYAL HOSPITAL (WOLVERHAMPTON) - RL401</t>
  </si>
  <si>
    <t>THE ROYAL HOSPITAL (WOLVERHAMPTON)</t>
  </si>
  <si>
    <t>RL4WOLVERHAMPTON AND MIDLAND EYE INFIRMARY - RL406</t>
  </si>
  <si>
    <t>RL406</t>
  </si>
  <si>
    <t>WOLVERHAMPTON AND MIDLAND EYE INFIRMARY - RL406</t>
  </si>
  <si>
    <t>WOLVERHAMPTON AND MIDLAND EYE INFIRMARY</t>
  </si>
  <si>
    <t>RLNRYHOPE GENERAL HOSPITAL - RLNGP</t>
  </si>
  <si>
    <t>RLNGP</t>
  </si>
  <si>
    <t>RYHOPE GENERAL HOSPITAL - RLNGP</t>
  </si>
  <si>
    <t>RYHOPE GENERAL HOSPITAL</t>
  </si>
  <si>
    <t>RLN</t>
  </si>
  <si>
    <t>RLNSOUTH TYNESIDE DISTRICT HOSPITAL</t>
  </si>
  <si>
    <t>RLNGT</t>
  </si>
  <si>
    <t>RLNSUNDERLAND EYE INFIRMARY - RLNGM</t>
  </si>
  <si>
    <t>RLNGM</t>
  </si>
  <si>
    <t>SUNDERLAND EYE INFIRMARY - RLNGM</t>
  </si>
  <si>
    <t>SUNDERLAND EYE INFIRMARY</t>
  </si>
  <si>
    <t>RLNSUNDERLAND ROYAL HOSPITAL - RLNGL</t>
  </si>
  <si>
    <t>RLNGL</t>
  </si>
  <si>
    <t>SUNDERLAND ROYAL HOSPITAL - RLNGL</t>
  </si>
  <si>
    <t>SUNDERLAND ROYAL HOSPITAL</t>
  </si>
  <si>
    <t>RLNUNIVERSITY HOSPITAL OF NORTH DURHAM</t>
  </si>
  <si>
    <t>RLNDU</t>
  </si>
  <si>
    <t>UNIVERSITY HOSPITAL OF NORTH DURHAM</t>
  </si>
  <si>
    <t>RLQHEREFORD COUNTY HOSPITAL - RLQ01</t>
  </si>
  <si>
    <t>RLQ01</t>
  </si>
  <si>
    <t>HEREFORD COUNTY HOSPITAL - RLQ01</t>
  </si>
  <si>
    <t>HEREFORD COUNTY HOSPITAL</t>
  </si>
  <si>
    <t>RLQ</t>
  </si>
  <si>
    <t>RLTCOVENTRY AND WARWICKS HOSPITAL FACILITIES - RLT14</t>
  </si>
  <si>
    <t>RLT14</t>
  </si>
  <si>
    <t>COVENTRY AND WARWICKS HOSPITAL FACILITIES - RLT14</t>
  </si>
  <si>
    <t>COVENTRY AND WARWICKS HOSPITAL FACILITIES</t>
  </si>
  <si>
    <t>RLT</t>
  </si>
  <si>
    <t>RLTGEORGE ELIOT HOSPITAL - ACUTE SERVICES - RLT01</t>
  </si>
  <si>
    <t>RLT01</t>
  </si>
  <si>
    <t>GEORGE ELIOT HOSPITAL - ACUTE SERVICES - RLT01</t>
  </si>
  <si>
    <t>GEORGE ELIOT HOSPITAL - ACUTE SERVICES</t>
  </si>
  <si>
    <t>RLTHINCKLEY AND DISTRICT HOSPITAL - RLT50</t>
  </si>
  <si>
    <t>RLT50</t>
  </si>
  <si>
    <t>HINCKLEY AND DISTRICT HOSPITAL - RLT50</t>
  </si>
  <si>
    <t>HINCKLEY AND DISTRICT HOSPITAL</t>
  </si>
  <si>
    <t>RLUBIRMINGHAM WOMEN'S HOSPITAL - RLU01</t>
  </si>
  <si>
    <t>RLU01</t>
  </si>
  <si>
    <t>BIRMINGHAM WOMEN'S HOSPITAL - RLU01</t>
  </si>
  <si>
    <t>BIRMINGHAM WOMEN'S HOSPITAL</t>
  </si>
  <si>
    <t>RLU</t>
  </si>
  <si>
    <t>RLYBRADWELL HOSPITAL- MENTAL HEALTH</t>
  </si>
  <si>
    <t>RLY15</t>
  </si>
  <si>
    <t>BRADWELL HOSPITAL- MENTAL HEALTH</t>
  </si>
  <si>
    <t>RLY</t>
  </si>
  <si>
    <t>RLYBUCKNALL HOSPITAL</t>
  </si>
  <si>
    <t>RLY10</t>
  </si>
  <si>
    <t>RLYCHEADLE HOSPITAL- NORTH STAFFS COMBINED HEALTHCARE</t>
  </si>
  <si>
    <t>RLY14</t>
  </si>
  <si>
    <t>CHEADLE HOSPITAL- NORTH STAFFS COMBINED HEALTHCARE</t>
  </si>
  <si>
    <t>RLYCHEBSEY CLOSE</t>
  </si>
  <si>
    <t>RLY82</t>
  </si>
  <si>
    <t>CHEBSEY CLOSE</t>
  </si>
  <si>
    <t>RLYCHILD PROTECTION</t>
  </si>
  <si>
    <t>RLY93</t>
  </si>
  <si>
    <t>CHILD PROTECTION</t>
  </si>
  <si>
    <t>RLYCITY GENERAL HOSPITAL- NORTH STAFFS COMBINED HEALTHCARE</t>
  </si>
  <si>
    <t>RLY02</t>
  </si>
  <si>
    <t>CITY GENERAL HOSPITAL- NORTH STAFFS COMBINED HEALTHCARE</t>
  </si>
  <si>
    <t>RLYDARWIN CENTRE</t>
  </si>
  <si>
    <t>RLY86</t>
  </si>
  <si>
    <t>DARWIN CENTRE</t>
  </si>
  <si>
    <t>RLYDRAGON SQUARE COMMUNITY UNIT</t>
  </si>
  <si>
    <t>RLY36</t>
  </si>
  <si>
    <t>DRAGON SQUARE COMMUNITY UNIT</t>
  </si>
  <si>
    <t>RLYELVDON</t>
  </si>
  <si>
    <t>RLY78</t>
  </si>
  <si>
    <t>ELVDON</t>
  </si>
  <si>
    <t>RLYESTATES DEPARTMENT</t>
  </si>
  <si>
    <t>RLY3W</t>
  </si>
  <si>
    <t>ESTATES DEPARTMENT</t>
  </si>
  <si>
    <t>RLYFLORENCE HOUSE</t>
  </si>
  <si>
    <t>RLY39</t>
  </si>
  <si>
    <t>FLORENCE HOUSE</t>
  </si>
  <si>
    <t>RLYFOX HOLLOW &amp; MEADOW VIEW</t>
  </si>
  <si>
    <t>RLY21</t>
  </si>
  <si>
    <t>FOX HOLLOW &amp; MEADOW VIEW</t>
  </si>
  <si>
    <t>RLYHARPLANDS HOSPITAL</t>
  </si>
  <si>
    <t>RLY88</t>
  </si>
  <si>
    <t>HARPLANDS HOSPITAL</t>
  </si>
  <si>
    <t>RLYHEALTH RECORDS DEPARTMENT</t>
  </si>
  <si>
    <t>RLY2W</t>
  </si>
  <si>
    <t>HEALTH RECORDS DEPARTMENT</t>
  </si>
  <si>
    <t>RLYI.T. DEPARTMENT</t>
  </si>
  <si>
    <t>RLY4W</t>
  </si>
  <si>
    <t>I.T. DEPARTMENT</t>
  </si>
  <si>
    <t>RLYKNIVEDON HALL</t>
  </si>
  <si>
    <t>RLYC1</t>
  </si>
  <si>
    <t>KNIVEDON HALL</t>
  </si>
  <si>
    <t>RLYLONGTON HOSPITAL- MENTAL HEALTH</t>
  </si>
  <si>
    <t>RLY05</t>
  </si>
  <si>
    <t>LONGTON HOSPITAL- MENTAL HEALTH</t>
  </si>
  <si>
    <t>RLYMEDICAL INSTITUTE</t>
  </si>
  <si>
    <t>RLYC3</t>
  </si>
  <si>
    <t>MEDICAL INSTITUTE</t>
  </si>
  <si>
    <t>RLYNEUROPSYCHIATRY</t>
  </si>
  <si>
    <t>RLY1W</t>
  </si>
  <si>
    <t>NEUROPSYCHIATRY</t>
  </si>
  <si>
    <t>RLYPARENT &amp; BABY UNIT</t>
  </si>
  <si>
    <t>RLYD9</t>
  </si>
  <si>
    <t>PARENT &amp; BABY UNIT</t>
  </si>
  <si>
    <t>RLYSUMMERS VIEW</t>
  </si>
  <si>
    <t>RLY87</t>
  </si>
  <si>
    <t>SUMMERS VIEW</t>
  </si>
  <si>
    <t>RLYTHE HOLBORN</t>
  </si>
  <si>
    <t>RLYA6</t>
  </si>
  <si>
    <t>THE HOLBORN</t>
  </si>
  <si>
    <t>RLYUNIVERSITY HOSPITAL OF NORTH STAFFORDSHIRE</t>
  </si>
  <si>
    <t>RLYC5</t>
  </si>
  <si>
    <t>RM1CROMER HOSPITAL - RM131</t>
  </si>
  <si>
    <t>RM131</t>
  </si>
  <si>
    <t>CROMER HOSPITAL - RM131</t>
  </si>
  <si>
    <t>CROMER HOSPITAL</t>
  </si>
  <si>
    <t>RM1</t>
  </si>
  <si>
    <t>RM1NORFOLK AND NORWICH UNIVERSITY HOSPITAL - RM102</t>
  </si>
  <si>
    <t>RM102</t>
  </si>
  <si>
    <t>NORFOLK AND NORWICH UNIVERSITY HOSPITAL - RM102</t>
  </si>
  <si>
    <t>NORFOLK AND NORWICH UNIVERSITY HOSPITAL</t>
  </si>
  <si>
    <t>RM2WYTHENSHAWE HOSPITAL - RM202</t>
  </si>
  <si>
    <t>RM202</t>
  </si>
  <si>
    <t>WYTHENSHAWE HOSPITAL - RM202</t>
  </si>
  <si>
    <t>WYTHENSHAWE HOSPITAL</t>
  </si>
  <si>
    <t>RM2</t>
  </si>
  <si>
    <t>RM3SALFORD ROYAL - RM301</t>
  </si>
  <si>
    <t>RM301</t>
  </si>
  <si>
    <t>SALFORD ROYAL - RM301</t>
  </si>
  <si>
    <t>SALFORD ROYAL</t>
  </si>
  <si>
    <t>RM3</t>
  </si>
  <si>
    <t>RMCROYAL BOLTON HOSPITAL - RMC01</t>
  </si>
  <si>
    <t>RMC01</t>
  </si>
  <si>
    <t>ROYAL BOLTON HOSPITAL - RMC01</t>
  </si>
  <si>
    <t>ROYAL BOLTON HOSPITAL</t>
  </si>
  <si>
    <t>RMC</t>
  </si>
  <si>
    <t>RMPTAMESIDE GENERAL HOSPITAL - RMP01</t>
  </si>
  <si>
    <t>RMP01</t>
  </si>
  <si>
    <t>TAMESIDE GENERAL HOSPITAL - RMP01</t>
  </si>
  <si>
    <t>TAMESIDE GENERAL HOSPITAL</t>
  </si>
  <si>
    <t>RMP</t>
  </si>
  <si>
    <t>RMYAIREY CLOSE</t>
  </si>
  <si>
    <t>RMYNP</t>
  </si>
  <si>
    <t>AIREY CLOSE</t>
  </si>
  <si>
    <t>RMY</t>
  </si>
  <si>
    <t>RMYAIREY CLOSE - TIER 4 ADOLESCENT IN PATIENT UNIT</t>
  </si>
  <si>
    <t>RMYC5</t>
  </si>
  <si>
    <t>AIREY CLOSE - TIER 4 ADOLESCENT IN PATIENT UNIT</t>
  </si>
  <si>
    <t>RMYBECCLES AND DISTRICT HOSPITAL</t>
  </si>
  <si>
    <t>RMY71</t>
  </si>
  <si>
    <t>RMYBICKLEY DAY HOSPITAL</t>
  </si>
  <si>
    <t>RMY09</t>
  </si>
  <si>
    <t>BICKLEY DAY HOSPITAL</t>
  </si>
  <si>
    <t>RMYCARLTON COURT</t>
  </si>
  <si>
    <t>RMY13</t>
  </si>
  <si>
    <t>CARLTON COURT</t>
  </si>
  <si>
    <t>RMYCARROBRECK</t>
  </si>
  <si>
    <t>RMY25</t>
  </si>
  <si>
    <t>CARROBRECK</t>
  </si>
  <si>
    <t>RMYCOLEGATE</t>
  </si>
  <si>
    <t>RMY52</t>
  </si>
  <si>
    <t>COLEGATE</t>
  </si>
  <si>
    <t>RMYCROMER HOSPITAL</t>
  </si>
  <si>
    <t>RMY77</t>
  </si>
  <si>
    <t>RMYELIZABETH FRY BUILDING</t>
  </si>
  <si>
    <t>RMY84</t>
  </si>
  <si>
    <t>ELIZABETH FRY BUILDING</t>
  </si>
  <si>
    <t>RMYHARTISMERE HOSPITAL</t>
  </si>
  <si>
    <t>RMYMR</t>
  </si>
  <si>
    <t>HARTISMERE HOSPITAL</t>
  </si>
  <si>
    <t>RMYHELLESDON HOSPITAL</t>
  </si>
  <si>
    <t>RMY01</t>
  </si>
  <si>
    <t>HELLESDON HOSPITAL</t>
  </si>
  <si>
    <t>RMYHIGHLANDS</t>
  </si>
  <si>
    <t>RMY27</t>
  </si>
  <si>
    <t>HIGHLANDS</t>
  </si>
  <si>
    <t>RMYHOLYWELLS</t>
  </si>
  <si>
    <t>RMYPC</t>
  </si>
  <si>
    <t>HOLYWELLS</t>
  </si>
  <si>
    <t>RMYIP3 8LY</t>
  </si>
  <si>
    <t>RMYMW</t>
  </si>
  <si>
    <t>IP3 8LY</t>
  </si>
  <si>
    <t>RMYJAMES PAGET HOSPITAL</t>
  </si>
  <si>
    <t>RMY83</t>
  </si>
  <si>
    <t>JAMES PAGET HOSPITAL</t>
  </si>
  <si>
    <t>RMYJULIAN HOSPITAL</t>
  </si>
  <si>
    <t>RMY02</t>
  </si>
  <si>
    <t>JULIAN HOSPITAL</t>
  </si>
  <si>
    <t>RMYKEEBLES YARD</t>
  </si>
  <si>
    <t>RMYME</t>
  </si>
  <si>
    <t>KEEBLES YARD</t>
  </si>
  <si>
    <t>RMYKINGS JUBILEE</t>
  </si>
  <si>
    <t>RMY56</t>
  </si>
  <si>
    <t>KINGS JUBILEE</t>
  </si>
  <si>
    <t>RMYMEADOWLANDS</t>
  </si>
  <si>
    <t>RMY14</t>
  </si>
  <si>
    <t>MEADOWLANDS</t>
  </si>
  <si>
    <t>RMYMERIDEAN EAST</t>
  </si>
  <si>
    <t>RMY85</t>
  </si>
  <si>
    <t>MERIDEAN EAST</t>
  </si>
  <si>
    <t>RMYNEWMARKET HOSPITAL</t>
  </si>
  <si>
    <t>RMYMA</t>
  </si>
  <si>
    <t>RMYNOR CAS LOWESTOFT AND WAVENEY</t>
  </si>
  <si>
    <t>RMY89</t>
  </si>
  <si>
    <t>NOR CAS LOWESTOFT AND WAVENEY</t>
  </si>
  <si>
    <t>RMYNORFOLK AND NORWICH UNIVERSITY HOSPITAL</t>
  </si>
  <si>
    <t>RMY60</t>
  </si>
  <si>
    <t>RMYNORTH WALSHAM COTTAGE HOSPITAL</t>
  </si>
  <si>
    <t>RMY61</t>
  </si>
  <si>
    <t>NORTH WALSHAM COTTAGE HOSPITAL</t>
  </si>
  <si>
    <t>RMYNORTHGATE HOSPITAL</t>
  </si>
  <si>
    <t>RMY03</t>
  </si>
  <si>
    <t>RMYNORVIC CLINIC</t>
  </si>
  <si>
    <t>RMY04</t>
  </si>
  <si>
    <t>NORVIC CLINIC</t>
  </si>
  <si>
    <t>RMYPATRICK STEAD HOSPITAL</t>
  </si>
  <si>
    <t>RMY70</t>
  </si>
  <si>
    <t>RMYQUEEN ELIZABETH HOSPITAL</t>
  </si>
  <si>
    <t>RMYWA</t>
  </si>
  <si>
    <t>RMYSOUTHWOLD HOSPITAL</t>
  </si>
  <si>
    <t>RMY72</t>
  </si>
  <si>
    <t>RMYSPRINGWELL</t>
  </si>
  <si>
    <t>RMY51</t>
  </si>
  <si>
    <t>SPRINGWELL</t>
  </si>
  <si>
    <t>RMYST CLEMENTS HOSPITAL</t>
  </si>
  <si>
    <t>RMYMV</t>
  </si>
  <si>
    <t>ST CLEMENTS HOSPITAL</t>
  </si>
  <si>
    <t>RMYNX</t>
  </si>
  <si>
    <t>RMYST STEPHENS</t>
  </si>
  <si>
    <t>RMY21</t>
  </si>
  <si>
    <t>ST STEPHENS</t>
  </si>
  <si>
    <t>RMYST. LEONARDS HOSPITAL</t>
  </si>
  <si>
    <t>RMYMF</t>
  </si>
  <si>
    <t>ST. LEONARDS HOSPITAL</t>
  </si>
  <si>
    <t>RMYSTEPPING OUT</t>
  </si>
  <si>
    <t>RMY55</t>
  </si>
  <si>
    <t>STEPPING OUT</t>
  </si>
  <si>
    <t>RMYTWO NINE EIGHT</t>
  </si>
  <si>
    <t>RMY34</t>
  </si>
  <si>
    <t>TWO NINE EIGHT</t>
  </si>
  <si>
    <t>RMYTWO NINE SIX</t>
  </si>
  <si>
    <t>RMY33</t>
  </si>
  <si>
    <t>TWO NINE SIX</t>
  </si>
  <si>
    <t>RMYVIOLET HILL DAY HOSPITAL</t>
  </si>
  <si>
    <t>RMYMP</t>
  </si>
  <si>
    <t>VIOLET HILL DAY HOSPITAL</t>
  </si>
  <si>
    <t>RMYWEDGEWOOD HOUSE</t>
  </si>
  <si>
    <t>RMYNR</t>
  </si>
  <si>
    <t>WEDGEWOOD HOUSE</t>
  </si>
  <si>
    <t>RMYWEDGEWOOD HOUSE, WEST SUFFOLK HOSPITAL</t>
  </si>
  <si>
    <t>WEDGEWOOD HOUSE, WEST SUFFOLK HOSPITAL</t>
  </si>
  <si>
    <t>RMYWOODLANDS, IPSWICH HOSPITAL</t>
  </si>
  <si>
    <t>RMYNG</t>
  </si>
  <si>
    <t>WOODLANDS, IPSWICH HOSPITAL</t>
  </si>
  <si>
    <t>RN3CHIPPENHAM COMMUNITY HOSPITAL - RN333</t>
  </si>
  <si>
    <t>RN333</t>
  </si>
  <si>
    <t>CHIPPENHAM COMMUNITY HOSPITAL - RN333</t>
  </si>
  <si>
    <t>RN3</t>
  </si>
  <si>
    <t>RN3FAIRFORD HOSPITAL - RN336</t>
  </si>
  <si>
    <t>RN336</t>
  </si>
  <si>
    <t>FAIRFORD HOSPITAL - RN336</t>
  </si>
  <si>
    <t>RN3PAULTON MEMORIAL HOSPITAL</t>
  </si>
  <si>
    <t>RN3C3</t>
  </si>
  <si>
    <t xml:space="preserve">RN3PRINCESS ANNE WING </t>
  </si>
  <si>
    <t>RN3C1</t>
  </si>
  <si>
    <t xml:space="preserve">PRINCESS ANNE WING </t>
  </si>
  <si>
    <t>RN3SAVERNAKE HOSPITAL - RN313</t>
  </si>
  <si>
    <t>RN313</t>
  </si>
  <si>
    <t>SAVERNAKE HOSPITAL - RN313</t>
  </si>
  <si>
    <t>SAVERNAKE HOSPITAL</t>
  </si>
  <si>
    <t>RN3SHEPTON MALLET COMMUNITY HOSPITAL</t>
  </si>
  <si>
    <t>RN3C4</t>
  </si>
  <si>
    <t>RN3THE BRUNEL NHS TREATMENT CENTRE - RN3TC</t>
  </si>
  <si>
    <t>RN3TC</t>
  </si>
  <si>
    <t>THE BRUNEL NHS TREATMENT CENTRE - RN3TC</t>
  </si>
  <si>
    <t>THE BRUNEL NHS TREATMENT CENTRE</t>
  </si>
  <si>
    <t>RN3THE GREAT WESTERN HOSPITAL - RN325</t>
  </si>
  <si>
    <t>RN325</t>
  </si>
  <si>
    <t>THE GREAT WESTERN HOSPITAL - RN325</t>
  </si>
  <si>
    <t>THE GREAT WESTERN HOSPITAL</t>
  </si>
  <si>
    <t>RN3TROWBRIDGE COMMUNITY HOSPITAL - RN334</t>
  </si>
  <si>
    <t>RN334</t>
  </si>
  <si>
    <t>TROWBRIDGE COMMUNITY HOSPITAL - RN334</t>
  </si>
  <si>
    <t xml:space="preserve">RN3WARMINSTER COMMUNITY HOSPITAL </t>
  </si>
  <si>
    <t>RN3C5</t>
  </si>
  <si>
    <t xml:space="preserve">WARMINSTER COMMUNITY HOSPITAL </t>
  </si>
  <si>
    <t>RN5ANDOVER WAR MEMORIAL HOSPITAL - RN542</t>
  </si>
  <si>
    <t>RN542</t>
  </si>
  <si>
    <t>ANDOVER WAR MEMORIAL HOSPITAL - RN542</t>
  </si>
  <si>
    <t>ANDOVER WAR MEMORIAL HOSPITAL</t>
  </si>
  <si>
    <t>RN5</t>
  </si>
  <si>
    <t>RN5BASINGSTOKE AND NORTH HAMPSHIRE HOSPITAL - RN506</t>
  </si>
  <si>
    <t>RN506</t>
  </si>
  <si>
    <t>BASINGSTOKE AND NORTH HAMPSHIRE HOSPITAL - RN506</t>
  </si>
  <si>
    <t>BASINGSTOKE AND NORTH HAMPSHIRE HOSPITAL</t>
  </si>
  <si>
    <t>RN5NORTH HAMPSHIRE HOSPITAL (PARKLANDS) PAEDIATRIC OUTPATIENTS - RN501</t>
  </si>
  <si>
    <t>RN501</t>
  </si>
  <si>
    <t>NORTH HAMPSHIRE HOSPITAL (PARKLANDS) PAEDIATRIC OUTPATIENTS - RN501</t>
  </si>
  <si>
    <t>NORTH HAMPSHIRE HOSPITAL (PARKLANDS) PAEDIATRIC OUTPATIENTS</t>
  </si>
  <si>
    <t>RN5ROYAL HAMPSHIRE COUNTY HOSPITAL - RN541</t>
  </si>
  <si>
    <t>RN541</t>
  </si>
  <si>
    <t>ROYAL HAMPSHIRE COUNTY HOSPITAL - RN541</t>
  </si>
  <si>
    <t>ROYAL HAMPSHIRE COUNTY HOSPITAL</t>
  </si>
  <si>
    <t>RN7DARENT VALLEY HOSPITAL - RN707</t>
  </si>
  <si>
    <t>RN707</t>
  </si>
  <si>
    <t>DARENT VALLEY HOSPITAL - RN707</t>
  </si>
  <si>
    <t>DARENT VALLEY HOSPITAL</t>
  </si>
  <si>
    <t>RN7</t>
  </si>
  <si>
    <t>RN7GRAVESHAM COMMUNITY HOSPITAL - RN701</t>
  </si>
  <si>
    <t>RN701</t>
  </si>
  <si>
    <t>GRAVESHAM COMMUNITY HOSPITAL - RN701</t>
  </si>
  <si>
    <t>GRAVESHAM COMMUNITY HOSPITAL</t>
  </si>
  <si>
    <t>RN7WOODLAND NHS TREATMENT CENTRE - RN708</t>
  </si>
  <si>
    <t>RN708</t>
  </si>
  <si>
    <t>WOODLAND NHS TREATMENT CENTRE - RN708</t>
  </si>
  <si>
    <t>WOODLAND NHS TREATMENT CENTRE</t>
  </si>
  <si>
    <t>RNACORBETT HOSPITAL - RNA04</t>
  </si>
  <si>
    <t>RNA04</t>
  </si>
  <si>
    <t>CORBETT HOSPITAL - RNA04</t>
  </si>
  <si>
    <t>CORBETT HOSPITAL</t>
  </si>
  <si>
    <t>RNA</t>
  </si>
  <si>
    <t>RNAGUEST HOSPITAL - RNA02</t>
  </si>
  <si>
    <t>RNA02</t>
  </si>
  <si>
    <t>GUEST HOSPITAL - RNA02</t>
  </si>
  <si>
    <t>GUEST HOSPITAL</t>
  </si>
  <si>
    <t>RNARUSSELLS HALL HOSPITAL - RNA01</t>
  </si>
  <si>
    <t>RNA01</t>
  </si>
  <si>
    <t>RUSSELLS HALL HOSPITAL - RNA01</t>
  </si>
  <si>
    <t>RNLBRAMPTON WAR MEMORIAL HOSPITAL - RNL01</t>
  </si>
  <si>
    <t>RNL01</t>
  </si>
  <si>
    <t>BRAMPTON WAR MEMORIAL HOSPITAL - RNL01</t>
  </si>
  <si>
    <t>BRAMPTON WAR MEMORIAL HOSPITAL</t>
  </si>
  <si>
    <t>RNL</t>
  </si>
  <si>
    <t>RNLCOCKERMOUTH COMMUNITY HOSPITAL - RNL07</t>
  </si>
  <si>
    <t>RNL07</t>
  </si>
  <si>
    <t>COCKERMOUTH COMMUNITY HOSPITAL - RNL07</t>
  </si>
  <si>
    <t>COCKERMOUTH COMMUNITY HOSPITAL</t>
  </si>
  <si>
    <t>RNLCUMBERLAND INFIRMARY - RNLAY</t>
  </si>
  <si>
    <t>RNLAY</t>
  </si>
  <si>
    <t>CUMBERLAND INFIRMARY - RNLAY</t>
  </si>
  <si>
    <t>CUMBERLAND INFIRMARY</t>
  </si>
  <si>
    <t>RNLHALTWHISTLE WAR MEMORIAL HOSPITAL - RNL05</t>
  </si>
  <si>
    <t>RNL05</t>
  </si>
  <si>
    <t>HALTWHISTLE WAR MEMORIAL HOSPITAL - RNL05</t>
  </si>
  <si>
    <t>HALTWHISTLE WAR MEMORIAL HOSPITAL</t>
  </si>
  <si>
    <t>RNLMARY HEWETSON COTTAGE HOSPITAL (KESWICK) - RNL02</t>
  </si>
  <si>
    <t>RNL02</t>
  </si>
  <si>
    <t>MARY HEWETSON COTTAGE HOSPITAL (KESWICK) - RNL02</t>
  </si>
  <si>
    <t>MARY HEWETSON COTTAGE HOSPITAL (KESWICK)</t>
  </si>
  <si>
    <t>RNLMILLOM HOSPITAL - RNL08</t>
  </si>
  <si>
    <t>RNL08</t>
  </si>
  <si>
    <t>MILLOM HOSPITAL - RNL08</t>
  </si>
  <si>
    <t>MILLOM HOSPITAL</t>
  </si>
  <si>
    <t>RNLPENRITH HOSPITAL - RNLBE</t>
  </si>
  <si>
    <t>RNLBE</t>
  </si>
  <si>
    <t>PENRITH HOSPITAL - RNLBE</t>
  </si>
  <si>
    <t>PENRITH HOSPITAL</t>
  </si>
  <si>
    <t>RNLRUTH LANCASTER JAMES HOSPITAL (ALSTON MATERNITY) - RNLBG</t>
  </si>
  <si>
    <t>RNLBG</t>
  </si>
  <si>
    <t>RUTH LANCASTER JAMES HOSPITAL (ALSTON MATERNITY) - RNLBG</t>
  </si>
  <si>
    <t>RUTH LANCASTER JAMES HOSPITAL (ALSTON MATERNITY)</t>
  </si>
  <si>
    <t>RNLWEST CUMBERLAND HOSPITAL - RNLBX</t>
  </si>
  <si>
    <t>RNLBX</t>
  </si>
  <si>
    <t>WEST CUMBERLAND HOSPITAL - RNLBX</t>
  </si>
  <si>
    <t>WEST CUMBERLAND HOSPITAL</t>
  </si>
  <si>
    <t>RNLWIGTON HOSPITAL - RNL03</t>
  </si>
  <si>
    <t>RNL03</t>
  </si>
  <si>
    <t>WIGTON HOSPITAL - RNL03</t>
  </si>
  <si>
    <t>WIGTON HOSPITAL</t>
  </si>
  <si>
    <t>RNLWORKINGTON COMMUNITY HOSPITAL - RNL06</t>
  </si>
  <si>
    <t>RNL06</t>
  </si>
  <si>
    <t>WORKINGTON COMMUNITY HOSPITAL - RNL06</t>
  </si>
  <si>
    <t>WORKINGTON COMMUNITY HOSPITAL</t>
  </si>
  <si>
    <t>RNNABBEY VIEW</t>
  </si>
  <si>
    <t>RNNAH</t>
  </si>
  <si>
    <t>ABBEY VIEW</t>
  </si>
  <si>
    <t>RNN</t>
  </si>
  <si>
    <t>RNNALSTON MINOR INJURY UNIT</t>
  </si>
  <si>
    <t>RNNAM</t>
  </si>
  <si>
    <t>ALSTON MINOR INJURY UNIT</t>
  </si>
  <si>
    <t>RNNRL</t>
  </si>
  <si>
    <t>RNNBIRNHAM WOOD</t>
  </si>
  <si>
    <t>RNNPY</t>
  </si>
  <si>
    <t>BIRNHAM WOOD</t>
  </si>
  <si>
    <t>RNNBRAM LONGSTAFFE NURSERY HEALTH VISITORS</t>
  </si>
  <si>
    <t>RNN55</t>
  </si>
  <si>
    <t>BRAM LONGSTAFFE NURSERY HEALTH VISITORS</t>
  </si>
  <si>
    <t>RNNBRAMPTON HOSPITAL</t>
  </si>
  <si>
    <t>RNNBF</t>
  </si>
  <si>
    <t>BRAMPTON HOSPITAL</t>
  </si>
  <si>
    <t>RNNCP</t>
  </si>
  <si>
    <t>RNNCALDEW ENTERPRISES</t>
  </si>
  <si>
    <t>RNNPR</t>
  </si>
  <si>
    <t>CALDEW ENTERPRISES</t>
  </si>
  <si>
    <t>RNNBJ</t>
  </si>
  <si>
    <t>CARLETON CLINIC</t>
  </si>
  <si>
    <t>RNNCOCKERMOUTH COTTAGE HOSPITAL</t>
  </si>
  <si>
    <t>RNNCK</t>
  </si>
  <si>
    <t>COCKERMOUTH COTTAGE HOSPITAL</t>
  </si>
  <si>
    <t>RNNCOCKERMOUTH HOSPITAL</t>
  </si>
  <si>
    <t>RNNCB</t>
  </si>
  <si>
    <t>COCKERMOUTH HOSPITAL</t>
  </si>
  <si>
    <t>RNNCOMMUNITY PAEDIATRIC DEPARTMENT</t>
  </si>
  <si>
    <t>RNNPD</t>
  </si>
  <si>
    <t>COMMUNITY PAEDIATRIC DEPARTMENT</t>
  </si>
  <si>
    <t>RNNCOMMUNITY PAEDIATRICS</t>
  </si>
  <si>
    <t>RNNHT</t>
  </si>
  <si>
    <t>COMMUNITY PAEDIATRICS</t>
  </si>
  <si>
    <t>RNNCONDITION MANAGEMENT PROGRAMME</t>
  </si>
  <si>
    <t>RNNDG</t>
  </si>
  <si>
    <t>CONDITION MANAGEMENT PROGRAMME</t>
  </si>
  <si>
    <t>RNNCONISTON INSTITUTE</t>
  </si>
  <si>
    <t>RNN61</t>
  </si>
  <si>
    <t>CONISTON INSTITUTE</t>
  </si>
  <si>
    <t>RNNCOPELAND UNIT</t>
  </si>
  <si>
    <t>RNNCL</t>
  </si>
  <si>
    <t>COPELAND UNIT</t>
  </si>
  <si>
    <t>RNNCUMBERLAND INFIRMARY</t>
  </si>
  <si>
    <t>RNN62</t>
  </si>
  <si>
    <t>RNNCUMBRIA DIABETES</t>
  </si>
  <si>
    <t>RNNA4</t>
  </si>
  <si>
    <t>CUMBRIA DIABETES</t>
  </si>
  <si>
    <t>RNNFIRST FLOOR (WEST)</t>
  </si>
  <si>
    <t>RNNDH</t>
  </si>
  <si>
    <t>FIRST FLOOR (WEST)</t>
  </si>
  <si>
    <t>RNNFLATT WALKS</t>
  </si>
  <si>
    <t>RNNUT</t>
  </si>
  <si>
    <t>FLATT WALKS</t>
  </si>
  <si>
    <t>RNNFRIZINGTON NURSERY</t>
  </si>
  <si>
    <t>RNN68</t>
  </si>
  <si>
    <t>FRIZINGTON NURSERY</t>
  </si>
  <si>
    <t>RNNFURNESS GENERAL HOSPITAL (MENTAL HEALTH)</t>
  </si>
  <si>
    <t>RNNFH</t>
  </si>
  <si>
    <t>FURNESS GENERAL HOSPITAL (MENTAL HEALTH)</t>
  </si>
  <si>
    <t>RNNGILL RISE</t>
  </si>
  <si>
    <t>RNNA1</t>
  </si>
  <si>
    <t>GILL RISE</t>
  </si>
  <si>
    <t>RNNGREENGATE SURESTART</t>
  </si>
  <si>
    <t>RNN70</t>
  </si>
  <si>
    <t>GREENGATE SURESTART</t>
  </si>
  <si>
    <t>RNNHINDPOOL NURSERY</t>
  </si>
  <si>
    <t>RNN71</t>
  </si>
  <si>
    <t>HINDPOOL NURSERY</t>
  </si>
  <si>
    <t>RNNHOOPS COMMUNITY GYM</t>
  </si>
  <si>
    <t>RNN72</t>
  </si>
  <si>
    <t>HOOPS COMMUNITY GYM</t>
  </si>
  <si>
    <t>RNNKESWICK HOSPITAL</t>
  </si>
  <si>
    <t>RNNBD</t>
  </si>
  <si>
    <t>KESWICK HOSPITAL</t>
  </si>
  <si>
    <t>RNNKESWICK MINOR INJURY UNIT</t>
  </si>
  <si>
    <t>RNNCN</t>
  </si>
  <si>
    <t>KESWICK MINOR INJURY UNIT</t>
  </si>
  <si>
    <t>RNNKM</t>
  </si>
  <si>
    <t>RNNKIRKBY STEPHEN</t>
  </si>
  <si>
    <t>RNNKR</t>
  </si>
  <si>
    <t>KIRKBY STEPHEN</t>
  </si>
  <si>
    <t>RNNLANGDALE UNIT</t>
  </si>
  <si>
    <t>RNNLG</t>
  </si>
  <si>
    <t>LANGDALE UNIT</t>
  </si>
  <si>
    <t>RNNLOCUM, OLDER AGE MH</t>
  </si>
  <si>
    <t>RNN24</t>
  </si>
  <si>
    <t>LOCUM, OLDER AGE MH</t>
  </si>
  <si>
    <t>RNNMARY HEWETSON COTTAGE HOSPITAL</t>
  </si>
  <si>
    <t>RNNCJ</t>
  </si>
  <si>
    <t>MARY HEWETSON COTTAGE HOSPITAL</t>
  </si>
  <si>
    <t>RNNMARYPORT COTTAGE HOSPITAL</t>
  </si>
  <si>
    <t>RNNMA</t>
  </si>
  <si>
    <t>MARYPORT COTTAGE HOSPITAL</t>
  </si>
  <si>
    <t>RNNMARYPORT HOSPITAL</t>
  </si>
  <si>
    <t>RNNCA</t>
  </si>
  <si>
    <t>MARYPORT HOSPITAL</t>
  </si>
  <si>
    <t>RNNMARYPORT MINOR INJURY UNIT</t>
  </si>
  <si>
    <t>RNNMM</t>
  </si>
  <si>
    <t>MARYPORT MINOR INJURY UNIT</t>
  </si>
  <si>
    <t>RNNMT</t>
  </si>
  <si>
    <t>RNNMEADOWBANK</t>
  </si>
  <si>
    <t>RNN76</t>
  </si>
  <si>
    <t>MEADOWBANK</t>
  </si>
  <si>
    <t>RNNMILLOM HOSPITAL</t>
  </si>
  <si>
    <t>RNNCC</t>
  </si>
  <si>
    <t>RNNML</t>
  </si>
  <si>
    <t>RNNORTON LEA</t>
  </si>
  <si>
    <t>RNNAN</t>
  </si>
  <si>
    <t>ORTON LEA</t>
  </si>
  <si>
    <t>RNNBG</t>
  </si>
  <si>
    <t>RNNORTON LEA (ORTON RD)</t>
  </si>
  <si>
    <t>RNN82</t>
  </si>
  <si>
    <t>ORTON LEA (ORTON RD)</t>
  </si>
  <si>
    <t>RNNPENRITH HOSPITAL</t>
  </si>
  <si>
    <t>RNNBE</t>
  </si>
  <si>
    <t>RNNKV</t>
  </si>
  <si>
    <t>RNNPENRITH MINOR INJURY UNIT</t>
  </si>
  <si>
    <t>RNNPJ</t>
  </si>
  <si>
    <t>PENRITH MINOR INJURY UNIT</t>
  </si>
  <si>
    <t>RNNPUBLIC HEALTH DEVELOPMENT UNIT</t>
  </si>
  <si>
    <t>RNN85</t>
  </si>
  <si>
    <t>PUBLIC HEALTH DEVELOPMENT UNIT</t>
  </si>
  <si>
    <t>RNNROSEHILL BUILDING</t>
  </si>
  <si>
    <t>RNN02</t>
  </si>
  <si>
    <t>ROSEHILL BUILDING</t>
  </si>
  <si>
    <t>RNNRUTH LANCASTER JAMES HOSPITAL</t>
  </si>
  <si>
    <t>RNNRJ</t>
  </si>
  <si>
    <t>RUTH LANCASTER JAMES HOSPITAL</t>
  </si>
  <si>
    <t>RNNSEACROFT</t>
  </si>
  <si>
    <t>RNNCG</t>
  </si>
  <si>
    <t>SEACROFT</t>
  </si>
  <si>
    <t>RNNEL</t>
  </si>
  <si>
    <t>RNNSEASCALE</t>
  </si>
  <si>
    <t>RNNUS</t>
  </si>
  <si>
    <t>SEASCALE</t>
  </si>
  <si>
    <t>RNNTENTERFIELD</t>
  </si>
  <si>
    <t>RNN91</t>
  </si>
  <si>
    <t>TENTERFIELD</t>
  </si>
  <si>
    <t>RNNTHE LAKELANDS UNIT</t>
  </si>
  <si>
    <t>RNNLK</t>
  </si>
  <si>
    <t>THE LAKELANDS UNIT</t>
  </si>
  <si>
    <t>RNNTHIRLMERE SUITE</t>
  </si>
  <si>
    <t>RNNTT</t>
  </si>
  <si>
    <t>THIRLMERE SUITE</t>
  </si>
  <si>
    <t>RNNWEST CUMBERLAND HOSPITAL</t>
  </si>
  <si>
    <t>RNNBX</t>
  </si>
  <si>
    <t>RNNWESTMORLAND GENERAL HOSPITAL</t>
  </si>
  <si>
    <t>RNNWG</t>
  </si>
  <si>
    <t>WESTMORLAND GENERAL HOSPITAL</t>
  </si>
  <si>
    <t>RNNWIGTON HOSPITAL</t>
  </si>
  <si>
    <t>RNNBH</t>
  </si>
  <si>
    <t>RNNWT</t>
  </si>
  <si>
    <t>RNNWORKINGTON COMMUNITY HOSPITAL</t>
  </si>
  <si>
    <t>RNN42</t>
  </si>
  <si>
    <t>RNQKETTERING GENERAL HOSPITAL - RNQ51</t>
  </si>
  <si>
    <t>RNQ51</t>
  </si>
  <si>
    <t>KETTERING GENERAL HOSPITAL - RNQ51</t>
  </si>
  <si>
    <t>KETTERING GENERAL HOSPITAL</t>
  </si>
  <si>
    <t>RNQ</t>
  </si>
  <si>
    <t>RNQNUFFIELD DIAGNOSTIC CENTRE - RNQ97</t>
  </si>
  <si>
    <t>RNQ97</t>
  </si>
  <si>
    <t>NUFFIELD DIAGNOSTIC CENTRE - RNQ97</t>
  </si>
  <si>
    <t>NUFFIELD DIAGNOSTIC CENTRE</t>
  </si>
  <si>
    <t>RNSDANETRE HOSPITAL (OUT-PATIENTS) - RNS04</t>
  </si>
  <si>
    <t>RNS04</t>
  </si>
  <si>
    <t>DANETRE HOSPITAL (OUT-PATIENTS) - RNS04</t>
  </si>
  <si>
    <t>DANETRE HOSPITAL (OUT-PATIENTS)</t>
  </si>
  <si>
    <t>RNS</t>
  </si>
  <si>
    <t>RNSDAVENTRY HEALTH CENTRE (ACUTE) - RNS94</t>
  </si>
  <si>
    <t>RNS94</t>
  </si>
  <si>
    <t>DAVENTRY HEALTH CENTRE (ACUTE) - RNS94</t>
  </si>
  <si>
    <t>DAVENTRY HEALTH CENTRE (ACUTE)</t>
  </si>
  <si>
    <t>RNSNORTHAMPTON GENERAL HOSPITAL (ACUTE) - RNS01</t>
  </si>
  <si>
    <t>RNS01</t>
  </si>
  <si>
    <t>NORTHAMPTON GENERAL HOSPITAL (ACUTE) - RNS01</t>
  </si>
  <si>
    <t>NORTHAMPTON GENERAL HOSPITAL (ACUTE)</t>
  </si>
  <si>
    <t>RNSST EDMUND'S HOSPITAL - RNS02</t>
  </si>
  <si>
    <t>RNS02</t>
  </si>
  <si>
    <t>ST EDMUND'S HOSPITAL - RNS02</t>
  </si>
  <si>
    <t>ST EDMUND'S HOSPITAL</t>
  </si>
  <si>
    <t>RNUABINGDON COMMUNITY HOSPITAL</t>
  </si>
  <si>
    <t>RNUDQ</t>
  </si>
  <si>
    <t>ABINGDON COMMUNITY HOSPITAL</t>
  </si>
  <si>
    <t>RNU</t>
  </si>
  <si>
    <t>RNUBICESTER COMMUNITY HOSPITAL</t>
  </si>
  <si>
    <t>RNUCE</t>
  </si>
  <si>
    <t>BICESTER COMMUNITY HOSPITAL</t>
  </si>
  <si>
    <t>RNUCHIPPING NORTON COMMUNITY HOSPITAL</t>
  </si>
  <si>
    <t>RNUCJ</t>
  </si>
  <si>
    <t>CHIPPING NORTON COMMUNITY HOSPITAL</t>
  </si>
  <si>
    <t>RNUCLEMENTS MEWS</t>
  </si>
  <si>
    <t>RNU11</t>
  </si>
  <si>
    <t>CLEMENTS MEWS</t>
  </si>
  <si>
    <t>RNUCPSU</t>
  </si>
  <si>
    <t>RNUAA</t>
  </si>
  <si>
    <t>CPSU</t>
  </si>
  <si>
    <t>RNUDIDCOT COMMUNITY HOSPITAL</t>
  </si>
  <si>
    <t>RNUCK</t>
  </si>
  <si>
    <t>DIDCOT COMMUNITY HOSPITAL</t>
  </si>
  <si>
    <t>RNUEMERGENCY MEDICAL TREATMENT UNIT</t>
  </si>
  <si>
    <t>RNUPD</t>
  </si>
  <si>
    <t>EMERGENCY MEDICAL TREATMENT UNIT</t>
  </si>
  <si>
    <t>RNUFARINGDON DAY HOSPITAL</t>
  </si>
  <si>
    <t>RNUCM</t>
  </si>
  <si>
    <t>FARINGDON DAY HOSPITAL</t>
  </si>
  <si>
    <t>RNUHALEACRE UNIT</t>
  </si>
  <si>
    <t>RNU97</t>
  </si>
  <si>
    <t>HALEACRE UNIT</t>
  </si>
  <si>
    <t>RNUHEALTHY MINDS</t>
  </si>
  <si>
    <t>RNUDV</t>
  </si>
  <si>
    <t>HEALTHY MINDS</t>
  </si>
  <si>
    <t>RNUHIGHFIELD ADOLESCENT UNIT</t>
  </si>
  <si>
    <t>RNU26</t>
  </si>
  <si>
    <t>HIGHFIELD ADOLESCENT UNIT</t>
  </si>
  <si>
    <t>RNUHORTON GENERAL HOSPITAL</t>
  </si>
  <si>
    <t>RNUEL</t>
  </si>
  <si>
    <t>HORTON GENERAL HOSPITAL</t>
  </si>
  <si>
    <t>RNUJOHN HAMPDEN UNIT</t>
  </si>
  <si>
    <t>RNU93</t>
  </si>
  <si>
    <t>JOHN HAMPDEN UNIT</t>
  </si>
  <si>
    <t>RNULITTLEMORE MENTAL HEALTH CENTRE</t>
  </si>
  <si>
    <t>RNU30</t>
  </si>
  <si>
    <t>LITTLEMORE MENTAL HEALTH CENTRE</t>
  </si>
  <si>
    <t>RNUMARLBOROUGH COMMUNITY CAMHS</t>
  </si>
  <si>
    <t>RNUPA</t>
  </si>
  <si>
    <t>MARLBOROUGH COMMUNITY CAMHS</t>
  </si>
  <si>
    <t>RNUMARLBOROUGH HOUSE</t>
  </si>
  <si>
    <t>RNU92</t>
  </si>
  <si>
    <t>MARLBOROUGH HOUSE</t>
  </si>
  <si>
    <t>RNUMENTAL HEALTH</t>
  </si>
  <si>
    <t>RNUMH</t>
  </si>
  <si>
    <t>MENTAL HEALTH</t>
  </si>
  <si>
    <t>RNUMOORVIEW</t>
  </si>
  <si>
    <t>RNU65</t>
  </si>
  <si>
    <t>MOORVIEW</t>
  </si>
  <si>
    <t>RNUNHS OXFORDSHIRE</t>
  </si>
  <si>
    <t>RNUDC</t>
  </si>
  <si>
    <t>NHS OXFORDSHIRE</t>
  </si>
  <si>
    <t>RNUOCHPS</t>
  </si>
  <si>
    <t>RNUFA</t>
  </si>
  <si>
    <t>OCHPS</t>
  </si>
  <si>
    <t>RNUOXFORD CITY COMMUNITY HOSPITAL</t>
  </si>
  <si>
    <t>RNUCY</t>
  </si>
  <si>
    <t>OXFORD CITY COMMUNITY HOSPITAL</t>
  </si>
  <si>
    <t>RNUOXFORDSHIRE C&amp;B MSK HUB</t>
  </si>
  <si>
    <t>RNUDA</t>
  </si>
  <si>
    <t>OXFORDSHIRE C&amp;B MSK HUB</t>
  </si>
  <si>
    <t>RNURIVERSDALE</t>
  </si>
  <si>
    <t>RNU13</t>
  </si>
  <si>
    <t>RIVERSDALE</t>
  </si>
  <si>
    <t>RNUSALISBURY DISTRICT HOSPITAL</t>
  </si>
  <si>
    <t>RNUAN</t>
  </si>
  <si>
    <t>RNUSAVERNAKE HOSPITAL</t>
  </si>
  <si>
    <t>RNUAM</t>
  </si>
  <si>
    <t>RNUSHRUBLANDS</t>
  </si>
  <si>
    <t>RNU16</t>
  </si>
  <si>
    <t>SHRUBLANDS</t>
  </si>
  <si>
    <t>RNUSTATION POINT</t>
  </si>
  <si>
    <t>RNUFM</t>
  </si>
  <si>
    <t>STATION POINT</t>
  </si>
  <si>
    <t>RNUSWINDON COMMUNITY &amp; INPATIENT CHILD &amp; ADOLESCENT MENTAL HEALTH</t>
  </si>
  <si>
    <t>RNUAL</t>
  </si>
  <si>
    <t>SWINDON COMMUNITY &amp; INPATIENT CHILD &amp; ADOLESCENT MENTAL HEALTH</t>
  </si>
  <si>
    <t>RNUTALKINGSPACE</t>
  </si>
  <si>
    <t>RNUDT</t>
  </si>
  <si>
    <t>TALKINGSPACE</t>
  </si>
  <si>
    <t>RNUTHE FULBROOK CENTRE</t>
  </si>
  <si>
    <t>RNU75</t>
  </si>
  <si>
    <t>THE FULBROOK CENTRE</t>
  </si>
  <si>
    <t>RNUTOWNLANDS COMMUNITY HOSPITAL</t>
  </si>
  <si>
    <t>RNUDR</t>
  </si>
  <si>
    <t>TOWNLANDS COMMUNITY HOSPITAL</t>
  </si>
  <si>
    <t>RNUWALLINGFORD COMMUNITY HOSPITAL</t>
  </si>
  <si>
    <t>RNUDJ</t>
  </si>
  <si>
    <t>RNUWANTAGE COMMUNITY HOSPITAL</t>
  </si>
  <si>
    <t>RNUDK</t>
  </si>
  <si>
    <t>RNUWARNEFORD HOSPITAL</t>
  </si>
  <si>
    <t>RNU33</t>
  </si>
  <si>
    <t>WARNEFORD HOSPITAL</t>
  </si>
  <si>
    <t>RNUWITNEY COMMUNITY HOSPITAL</t>
  </si>
  <si>
    <t>RNUDM</t>
  </si>
  <si>
    <t>WITNEY COMMUNITY HOSPITAL</t>
  </si>
  <si>
    <t>RNUWITNEY EMU</t>
  </si>
  <si>
    <t>RNUGR</t>
  </si>
  <si>
    <t>WITNEY EMU</t>
  </si>
  <si>
    <t>RNUWYKEHAM PARK DAY HOSPITAL</t>
  </si>
  <si>
    <t>RNU44</t>
  </si>
  <si>
    <t>WYKEHAM PARK DAY HOSPITAL</t>
  </si>
  <si>
    <t>RNZANDOVER WAR MEMORIAL HOSPITAL - RNZ59</t>
  </si>
  <si>
    <t>RNZ59</t>
  </si>
  <si>
    <t>ANDOVER WAR MEMORIAL HOSPITAL - RNZ59</t>
  </si>
  <si>
    <t>RNZ</t>
  </si>
  <si>
    <t>RNZDORSET COUNTY HOSPITAL - RNZ67</t>
  </si>
  <si>
    <t>RNZ67</t>
  </si>
  <si>
    <t>DORSET COUNTY HOSPITAL - RNZ67</t>
  </si>
  <si>
    <t>RNZFORDINGBRIDGE HOSPITAL - RNZ04</t>
  </si>
  <si>
    <t>RNZ04</t>
  </si>
  <si>
    <t>FORDINGBRIDGE HOSPITAL - RNZ04</t>
  </si>
  <si>
    <t>FORDINGBRIDGE HOSPITAL</t>
  </si>
  <si>
    <t>RNZHILLCOTE - RNZ13</t>
  </si>
  <si>
    <t>RNZ13</t>
  </si>
  <si>
    <t>HILLCOTE - RNZ13</t>
  </si>
  <si>
    <t>HILLCOTE</t>
  </si>
  <si>
    <t>RNZSALISBURY DISTRICT HOSPITAL - RNZ02</t>
  </si>
  <si>
    <t>RNZ02</t>
  </si>
  <si>
    <t>SALISBURY DISTRICT HOSPITAL - RNZ02</t>
  </si>
  <si>
    <t>RNZSALISBURY HEALTH CARE NHS TRUST - RNZ00</t>
  </si>
  <si>
    <t>RNZ00</t>
  </si>
  <si>
    <t>SALISBURY HEALTH CARE NHS TRUST - RNZ00</t>
  </si>
  <si>
    <t>SALISBURY HEALTH CARE NHS TRUST</t>
  </si>
  <si>
    <t>RNZTHE RIDGEWAY HOSPITAL - RNZ63</t>
  </si>
  <si>
    <t>RNZ63</t>
  </si>
  <si>
    <t>THE RIDGEWAY HOSPITAL - RNZ63</t>
  </si>
  <si>
    <t>THE RIDGEWAY HOSPITAL</t>
  </si>
  <si>
    <t>RP11 WILLOW CLOSE</t>
  </si>
  <si>
    <t>RP1Q9</t>
  </si>
  <si>
    <t>1 WILLOW CLOSE</t>
  </si>
  <si>
    <t>RP1</t>
  </si>
  <si>
    <t>RP12 WILLOW CLOSE</t>
  </si>
  <si>
    <t>RP1R1</t>
  </si>
  <si>
    <t>2 WILLOW CLOSE</t>
  </si>
  <si>
    <t>RP1ADAMS DAY HOSPITAL</t>
  </si>
  <si>
    <t>RP1J2</t>
  </si>
  <si>
    <t>ADAMS DAY HOSPITAL</t>
  </si>
  <si>
    <t>RP1ADDINGTON WARD</t>
  </si>
  <si>
    <t>RP1L1</t>
  </si>
  <si>
    <t>ADDINGTON WARD</t>
  </si>
  <si>
    <t>RP1BARTON HALL</t>
  </si>
  <si>
    <t>RP1T2</t>
  </si>
  <si>
    <t>BARTON HALL</t>
  </si>
  <si>
    <t>RP1BEECHWOOD WARD</t>
  </si>
  <si>
    <t>RP126</t>
  </si>
  <si>
    <t>BEECHWOOD WARD</t>
  </si>
  <si>
    <t>RP1BERRYWOOD HOSPITAL</t>
  </si>
  <si>
    <t>RP1V4</t>
  </si>
  <si>
    <t>BERRYWOOD HOSPITAL</t>
  </si>
  <si>
    <t>RP1BRACKLEY COTTAGE HOSPITAL</t>
  </si>
  <si>
    <t>RP1M2</t>
  </si>
  <si>
    <t>BRACKLEY COTTAGE HOSPITAL</t>
  </si>
  <si>
    <t>RP1CHURCHILL HOSPITAL</t>
  </si>
  <si>
    <t>RP1L3</t>
  </si>
  <si>
    <t>CHURCHILL HOSPITAL</t>
  </si>
  <si>
    <t>RP1COMMUNITY CHILDRENS UNIT</t>
  </si>
  <si>
    <t>RP1F6</t>
  </si>
  <si>
    <t>COMMUNITY CHILDRENS UNIT</t>
  </si>
  <si>
    <t>RP1CORBY COMMUNITY HOSPITAL</t>
  </si>
  <si>
    <t>RP1N8</t>
  </si>
  <si>
    <t>CORBY COMMUNITY HOSPITAL</t>
  </si>
  <si>
    <t>RP1DANETRE HOSPITAL</t>
  </si>
  <si>
    <t>RP1J6</t>
  </si>
  <si>
    <t>DANETRE HOSPITAL</t>
  </si>
  <si>
    <t>RP1DRUG AND ALCOHOL (DUNSTABLE)</t>
  </si>
  <si>
    <t>RP131</t>
  </si>
  <si>
    <t>DRUG AND ALCOHOL (DUNSTABLE)</t>
  </si>
  <si>
    <t>RP1DRUG AND ALCOHOL DEPENDENCY UNIT</t>
  </si>
  <si>
    <t>RP1V2</t>
  </si>
  <si>
    <t>DRUG AND ALCOHOL DEPENDENCY UNIT</t>
  </si>
  <si>
    <t>RP1EXETER PLACE SITE</t>
  </si>
  <si>
    <t>RP1L8</t>
  </si>
  <si>
    <t>EXETER PLACE SITE</t>
  </si>
  <si>
    <t>RP1GU DEPARTMENT (KETTERING)</t>
  </si>
  <si>
    <t>RP1T4</t>
  </si>
  <si>
    <t>GU DEPARTMENT (KETTERING)</t>
  </si>
  <si>
    <t>RP1GU DEPARTMENT (NORTHAMPTON)</t>
  </si>
  <si>
    <t>RP1T5</t>
  </si>
  <si>
    <t>GU DEPARTMENT (NORTHAMPTON)</t>
  </si>
  <si>
    <t>RP1HEADLANDS</t>
  </si>
  <si>
    <t>RP1D1</t>
  </si>
  <si>
    <t>HEADLANDS</t>
  </si>
  <si>
    <t>RP1HEATHERS</t>
  </si>
  <si>
    <t>RP1D6</t>
  </si>
  <si>
    <t>HEATHERS</t>
  </si>
  <si>
    <t>RP1ISEBROOK HOSPITAL</t>
  </si>
  <si>
    <t>RP1F2</t>
  </si>
  <si>
    <t>ISEBROOK HOSPITAL</t>
  </si>
  <si>
    <t>RP1JOHN RADCLIFFE HOSPITAL</t>
  </si>
  <si>
    <t>RP1L2</t>
  </si>
  <si>
    <t>RP1KENT ROAD</t>
  </si>
  <si>
    <t>RP1Q8</t>
  </si>
  <si>
    <t>KENT ROAD</t>
  </si>
  <si>
    <t>RP1KETTERING GENERAL HOSPITAL</t>
  </si>
  <si>
    <t>RP1F1</t>
  </si>
  <si>
    <t>RP1KINGSTHORPE GRANGE</t>
  </si>
  <si>
    <t>RP1M1</t>
  </si>
  <si>
    <t>KINGSTHORPE GRANGE</t>
  </si>
  <si>
    <t>RP1MANFIELD HEALTH CAMPUS</t>
  </si>
  <si>
    <t>RP1A2</t>
  </si>
  <si>
    <t>MANFIELD HEALTH CAMPUS</t>
  </si>
  <si>
    <t>RP1MAYFAIR DAY HOSPITAL</t>
  </si>
  <si>
    <t>RP1E9</t>
  </si>
  <si>
    <t>MAYFAIR DAY HOSPITAL</t>
  </si>
  <si>
    <t>RP1MEADHURST</t>
  </si>
  <si>
    <t>RP1L4</t>
  </si>
  <si>
    <t>MEADHURST</t>
  </si>
  <si>
    <t>RP1MEDICAL LOANS</t>
  </si>
  <si>
    <t>RP1P2</t>
  </si>
  <si>
    <t>MEDICAL LOANS</t>
  </si>
  <si>
    <t>RP1MENCAP (CORBY)</t>
  </si>
  <si>
    <t>RP1D3</t>
  </si>
  <si>
    <t>MENCAP (CORBY)</t>
  </si>
  <si>
    <t>RP1MENCAP (ROTHWELL)</t>
  </si>
  <si>
    <t>RP1D2</t>
  </si>
  <si>
    <t>MENCAP (ROTHWELL)</t>
  </si>
  <si>
    <t>RP1MENCAP (WELLINGBOROUGH)</t>
  </si>
  <si>
    <t>RP1D4</t>
  </si>
  <si>
    <t>MENCAP (WELLINGBOROUGH)</t>
  </si>
  <si>
    <t>RP1MENTAL AFTER CARE ASSOCIATION WELLINGBOROUGH</t>
  </si>
  <si>
    <t>RP1N3</t>
  </si>
  <si>
    <t>MENTAL AFTER CARE ASSOCIATION WELLINGBOROUGH</t>
  </si>
  <si>
    <t>RP1MENTAL HEALTH ACCOMODATION &amp; COMMISSIONING</t>
  </si>
  <si>
    <t>RP1V3</t>
  </si>
  <si>
    <t>MENTAL HEALTH ACCOMODATION &amp; COMMISSIONING</t>
  </si>
  <si>
    <t>RP1NORTHAMPTON GENERAL HOSPITAL</t>
  </si>
  <si>
    <t>RP1M4</t>
  </si>
  <si>
    <t>NORTHAMPTON GENERAL HOSPITAL</t>
  </si>
  <si>
    <t>RP1OLDER ADULTS (SOUTH)</t>
  </si>
  <si>
    <t>RP130</t>
  </si>
  <si>
    <t>OLDER ADULTS (SOUTH)</t>
  </si>
  <si>
    <t>RP1OUNDLE COMMUNITY CARE UNIT</t>
  </si>
  <si>
    <t>RP1F7</t>
  </si>
  <si>
    <t>OUNDLE COMMUNITY CARE UNIT</t>
  </si>
  <si>
    <t>RP1PRINCESS MARINA HOSPITAL</t>
  </si>
  <si>
    <t>RP1H1</t>
  </si>
  <si>
    <t>PRINCESS MARINA HOSPITAL</t>
  </si>
  <si>
    <t>RP1REDCLIFFE DAY HOSPITAL</t>
  </si>
  <si>
    <t>RP1F9</t>
  </si>
  <si>
    <t>REDCLIFFE DAY HOSPITAL</t>
  </si>
  <si>
    <t>RP1RUSHDEN HOSPITAL</t>
  </si>
  <si>
    <t>RP1F4</t>
  </si>
  <si>
    <t>RUSHDEN HOSPITAL</t>
  </si>
  <si>
    <t>RP1SHORT BREAKS UNIT</t>
  </si>
  <si>
    <t>RP1NR</t>
  </si>
  <si>
    <t>SHORT BREAKS UNIT</t>
  </si>
  <si>
    <t>RP1SKIDDAW WALK UNIT</t>
  </si>
  <si>
    <t>RP1H3</t>
  </si>
  <si>
    <t>SKIDDAW WALK UNIT</t>
  </si>
  <si>
    <t>RP1ST MARY'S HOSPITAL</t>
  </si>
  <si>
    <t>RP1A1</t>
  </si>
  <si>
    <t>RP1SUNNYSIDE</t>
  </si>
  <si>
    <t>RP1N6</t>
  </si>
  <si>
    <t>SUNNYSIDE</t>
  </si>
  <si>
    <t>RP1SWANS HILL</t>
  </si>
  <si>
    <t>RP1E1</t>
  </si>
  <si>
    <t>SWANS HILL</t>
  </si>
  <si>
    <t>RP1THE ACORNS</t>
  </si>
  <si>
    <t>RP1N9</t>
  </si>
  <si>
    <t>THE ACORNS</t>
  </si>
  <si>
    <t>RP1THE GRANGE</t>
  </si>
  <si>
    <t>RP1D9</t>
  </si>
  <si>
    <t>RP1THE HEADLANDS</t>
  </si>
  <si>
    <t>RP1E6</t>
  </si>
  <si>
    <t>THE HEADLANDS</t>
  </si>
  <si>
    <t>RP1THE MARTENS</t>
  </si>
  <si>
    <t>RP1D8</t>
  </si>
  <si>
    <t>THE MARTENS</t>
  </si>
  <si>
    <t>RP1THE SETT</t>
  </si>
  <si>
    <t>RP1V6</t>
  </si>
  <si>
    <t>THE SETT</t>
  </si>
  <si>
    <t>RP1THE SQUIRRELS</t>
  </si>
  <si>
    <t>RP1D7</t>
  </si>
  <si>
    <t>THE SQUIRRELS</t>
  </si>
  <si>
    <t>RP1TOWCESTER MILL</t>
  </si>
  <si>
    <t>RP101</t>
  </si>
  <si>
    <t>TOWCESTER MILL</t>
  </si>
  <si>
    <t>RP4GREAT ORMOND STREET HOSPITAL CENTRAL LONDON SITE - RP401</t>
  </si>
  <si>
    <t>RP401</t>
  </si>
  <si>
    <t>GREAT ORMOND STREET HOSPITAL CENTRAL LONDON SITE - RP401</t>
  </si>
  <si>
    <t>GREAT ORMOND STREET HOSPITAL CENTRAL LONDON SITE</t>
  </si>
  <si>
    <t>RP4</t>
  </si>
  <si>
    <t>RP5BASSETLAW HOSPITAL - RP5BA</t>
  </si>
  <si>
    <t>RP5BA</t>
  </si>
  <si>
    <t>BASSETLAW HOSPITAL - RP5BA</t>
  </si>
  <si>
    <t>RP5</t>
  </si>
  <si>
    <t>RP5DONCASTER ROYAL INFIRMARY - RP5DR</t>
  </si>
  <si>
    <t>RP5DR</t>
  </si>
  <si>
    <t>DONCASTER ROYAL INFIRMARY - RP5DR</t>
  </si>
  <si>
    <t>RP5MONTAGU HOSPITAL - RP5MM</t>
  </si>
  <si>
    <t>RP5MM</t>
  </si>
  <si>
    <t>MONTAGU HOSPITAL - RP5MM</t>
  </si>
  <si>
    <t>MONTAGU HOSPITAL</t>
  </si>
  <si>
    <t>RP5RETFORD HOSPITAL - RP5RE</t>
  </si>
  <si>
    <t>RP5RE</t>
  </si>
  <si>
    <t>RETFORD HOSPITAL - RP5RE</t>
  </si>
  <si>
    <t>RP5ROTHERHAM DISTRICT HOSPITAL</t>
  </si>
  <si>
    <t>RP5RH</t>
  </si>
  <si>
    <t>ROTHERHAM DISTRICT HOSPITAL</t>
  </si>
  <si>
    <t>RP5THE VERMUYDEN CENTRE - RP5LT</t>
  </si>
  <si>
    <t>RP5LT</t>
  </si>
  <si>
    <t>THE VERMUYDEN CENTRE - RP5LT</t>
  </si>
  <si>
    <t>THE VERMUYDEN CENTRE</t>
  </si>
  <si>
    <t>RP5TICKHILL ROAD HOSPITAL - RP5TR</t>
  </si>
  <si>
    <t>RP5TR</t>
  </si>
  <si>
    <t>TICKHILL ROAD HOSPITAL - RP5TR</t>
  </si>
  <si>
    <t>TICKHILL ROAD HOSPITAL</t>
  </si>
  <si>
    <t>RP6EBENEZER STREET - RP613</t>
  </si>
  <si>
    <t>RP613</t>
  </si>
  <si>
    <t>EBENEZER STREET - RP613</t>
  </si>
  <si>
    <t>RP6</t>
  </si>
  <si>
    <t>RP6MOORFIELDS AT BEDFORD HOSPITAL - RP616</t>
  </si>
  <si>
    <t>RP616</t>
  </si>
  <si>
    <t>MOORFIELDS AT BEDFORD HOSPITAL - RP616</t>
  </si>
  <si>
    <t>RP6MOORFIELDS AT EALING HOSPITAL - RP610</t>
  </si>
  <si>
    <t>RP610</t>
  </si>
  <si>
    <t>MOORFIELDS AT EALING HOSPITAL - RP610</t>
  </si>
  <si>
    <t>RP6MOORFIELDS AT HOMERTON HOSPITAL - RP609</t>
  </si>
  <si>
    <t>RP609</t>
  </si>
  <si>
    <t>MOORFIELDS AT HOMERTON HOSPITAL - RP609</t>
  </si>
  <si>
    <t>RP6MOORFIELDS AT MAYDAY UNIVERSITY HOSPITAL - RP608</t>
  </si>
  <si>
    <t>RP608</t>
  </si>
  <si>
    <t>MOORFIELDS AT MAYDAY UNIVERSITY HOSPITAL - RP608</t>
  </si>
  <si>
    <t>RP6MOORFIELDS AT MILE END HOSPITAL - RP607</t>
  </si>
  <si>
    <t>RP607</t>
  </si>
  <si>
    <t>MOORFIELDS AT MILE END HOSPITAL - RP607</t>
  </si>
  <si>
    <t>RP6MOORFIELDS AT NORTHWICK PARK HOSPITAL - RP606</t>
  </si>
  <si>
    <t>RP606</t>
  </si>
  <si>
    <t>MOORFIELDS AT NORTHWICK PARK HOSPITAL - RP606</t>
  </si>
  <si>
    <t>RP6MOORFIELDS AT POTTERS BAR HOSPITAL - RP605</t>
  </si>
  <si>
    <t>RP605</t>
  </si>
  <si>
    <t>MOORFIELDS AT POTTERS BAR HOSPITAL - RP605</t>
  </si>
  <si>
    <t>RP6MOORFIELDS AT ST ANN'S HOSPITAL - RP603</t>
  </si>
  <si>
    <t>RP603</t>
  </si>
  <si>
    <t>MOORFIELDS AT ST ANN'S HOSPITAL - RP603</t>
  </si>
  <si>
    <t>RP6MOORFIELDS AT ST GEORGE'S HOSPITAL - RP604</t>
  </si>
  <si>
    <t>RP604</t>
  </si>
  <si>
    <t>MOORFIELDS AT ST GEORGE'S HOSPITAL - RP604</t>
  </si>
  <si>
    <t>RP6MOORFIELDS AT UPNEY LANE - RP611</t>
  </si>
  <si>
    <t>RP611</t>
  </si>
  <si>
    <t>MOORFIELDS AT UPNEY LANE - RP611</t>
  </si>
  <si>
    <t>RP6MOORFIELDS AT WATFORD GENERAL HOSPITAL - RP602</t>
  </si>
  <si>
    <t>RP602</t>
  </si>
  <si>
    <t>MOORFIELDS AT WATFORD GENERAL HOSPITAL - RP602</t>
  </si>
  <si>
    <t>RP6MOORFIELDS EYE HOSPITAL (CITY ROAD) - RP601</t>
  </si>
  <si>
    <t>RP601</t>
  </si>
  <si>
    <t>MOORFIELDS EYE HOSPITAL (CITY ROAD) - RP601</t>
  </si>
  <si>
    <t>RP6UPPER WIMPOLE STREET - RP615</t>
  </si>
  <si>
    <t>RP615</t>
  </si>
  <si>
    <t>UPPER WIMPOLE STREET - RP615</t>
  </si>
  <si>
    <t>RP7274 SC1AA C&amp;FS ASH VILLA IN PATIENT  L21252</t>
  </si>
  <si>
    <t>RP7MA</t>
  </si>
  <si>
    <t>274 SC1AA C&amp;FS ASH VILLA IN PATIENT  L21252</t>
  </si>
  <si>
    <t>RP7</t>
  </si>
  <si>
    <t>RP7274 SSDEAC2 BRANT L21281</t>
  </si>
  <si>
    <t>RP7CG</t>
  </si>
  <si>
    <t>274 SSDEAC2 BRANT / LANGWORTH</t>
  </si>
  <si>
    <t>RP7274 SSLDL2 LLC ASSESSMENT &amp; TREATMENT L22414</t>
  </si>
  <si>
    <t>RP705</t>
  </si>
  <si>
    <t>274 SSLDL2 LLC ASSESSMENT &amp; TREATMENT &amp; REHAB</t>
  </si>
  <si>
    <t>RP7274 SSRH1 MAPLE LODGE REHAB L21525</t>
  </si>
  <si>
    <t>RP7DC</t>
  </si>
  <si>
    <t>274 SSRH1 MAPLE LODGE REHAB L21525</t>
  </si>
  <si>
    <t>RP7274 SSRH2 ASHLEY HOUSE REHAB L21540</t>
  </si>
  <si>
    <t>RP706</t>
  </si>
  <si>
    <t>274 SSRH2 ASHLEY HOUSE REHAB L21540</t>
  </si>
  <si>
    <t>RP7ACUTE MENTAL HEALTH UNIT &amp; DAY HOSPITAL</t>
  </si>
  <si>
    <t>RP7EV</t>
  </si>
  <si>
    <t>ACUTE MENTAL HEALTH UNIT &amp; DAY HOSPITAL</t>
  </si>
  <si>
    <t>RP7ADDACTION</t>
  </si>
  <si>
    <t>RP762</t>
  </si>
  <si>
    <t>RP7YP</t>
  </si>
  <si>
    <t>RP7CONS 13 PHC</t>
  </si>
  <si>
    <t>RP7P2</t>
  </si>
  <si>
    <t>CONS 13 PHC</t>
  </si>
  <si>
    <t>RP7CONS 8 DOP</t>
  </si>
  <si>
    <t>RP7JG</t>
  </si>
  <si>
    <t>CONS 8 DOP</t>
  </si>
  <si>
    <t>RP7CONS 9 DOP</t>
  </si>
  <si>
    <t>RP7HA</t>
  </si>
  <si>
    <t>CONS 9 DOP</t>
  </si>
  <si>
    <t>RP7CORKTREE CRESCENT</t>
  </si>
  <si>
    <t>RP712</t>
  </si>
  <si>
    <t>CORKTREE CRESCENT</t>
  </si>
  <si>
    <t>RP7DEPARTMENT OF PSYCHIATRY</t>
  </si>
  <si>
    <t>RP7LA</t>
  </si>
  <si>
    <t>DEPARTMENT OF PSYCHIATRY</t>
  </si>
  <si>
    <t>RP7DIANA PRINCESS OF WALES HOSPITAL</t>
  </si>
  <si>
    <t>RP777</t>
  </si>
  <si>
    <t>DIANA PRINCESS OF WALES HOSPITAL</t>
  </si>
  <si>
    <t>RP7EMSI UNIT - PILGRIM HOSPITAL SITE</t>
  </si>
  <si>
    <t>RP719</t>
  </si>
  <si>
    <t>EMSI UNIT - PILGRIM HOSPITAL SITE</t>
  </si>
  <si>
    <t>RP7GRIMSBY CAFS (A)</t>
  </si>
  <si>
    <t>RP7G3</t>
  </si>
  <si>
    <t>GRIMSBY CAFS (A)</t>
  </si>
  <si>
    <t>RP7GRIMSBY CAFS (B)</t>
  </si>
  <si>
    <t>RP7G4</t>
  </si>
  <si>
    <t>GRIMSBY CAFS (B)</t>
  </si>
  <si>
    <t>RP7JOHNSON COMMUNITY HOSPITAL</t>
  </si>
  <si>
    <t>RP7WT</t>
  </si>
  <si>
    <t>JOHNSON COMMUNITY HOSPITAL</t>
  </si>
  <si>
    <t>RP7LOUTH OLDER ADULT</t>
  </si>
  <si>
    <t>RP7LM</t>
  </si>
  <si>
    <t>LOUTH OLDER ADULT</t>
  </si>
  <si>
    <t>RP7LOW SECURE MENTAL HEALTH UNIT</t>
  </si>
  <si>
    <t>RP7FK</t>
  </si>
  <si>
    <t>LOW SECURE MENTAL HEALTH UNIT</t>
  </si>
  <si>
    <t>RP7MANTHORPE C2</t>
  </si>
  <si>
    <t>RP7VT</t>
  </si>
  <si>
    <t>MANTHORPE C2</t>
  </si>
  <si>
    <t>RP7MANTHORPE C3</t>
  </si>
  <si>
    <t>RP7K1</t>
  </si>
  <si>
    <t>MANTHORPE C3</t>
  </si>
  <si>
    <t>RP7MENTAL HEALTH LONG TERM REHABILITATION &amp; DAY HOSPITAL</t>
  </si>
  <si>
    <t>RP7FQ</t>
  </si>
  <si>
    <t>MENTAL HEALTH LONG TERM REHABILITATION &amp; DAY HOSPITAL</t>
  </si>
  <si>
    <t>RP7MENTAL HEALTH UNIT - BEACONFIELD</t>
  </si>
  <si>
    <t>RP7MB</t>
  </si>
  <si>
    <t>MENTAL HEALTH UNIT - BEACONFIELD</t>
  </si>
  <si>
    <t>RP7MENTAL HEALTH UNIT - GRANTHAM</t>
  </si>
  <si>
    <t>RP7LP</t>
  </si>
  <si>
    <t>MENTAL HEALTH UNIT - GRANTHAM</t>
  </si>
  <si>
    <t>RP7MENTAL HEALTH UNIT - SLEAFORD</t>
  </si>
  <si>
    <t>RP7WC</t>
  </si>
  <si>
    <t>MENTAL HEALTH UNIT - SLEAFORD</t>
  </si>
  <si>
    <t>RP7MENTAL HEALTH UNIT - STAMFORD</t>
  </si>
  <si>
    <t>RP7WK</t>
  </si>
  <si>
    <t>MENTAL HEALTH UNIT - STAMFORD</t>
  </si>
  <si>
    <t>RP7MENTAL HEALTH UNIT - SYCAMORE</t>
  </si>
  <si>
    <t>RP7WH</t>
  </si>
  <si>
    <t>MENTAL HEALTH UNIT - SYCAMORE</t>
  </si>
  <si>
    <t>RP7MENTAL HEALTH UNIT FOR OLDER PEOPLE - ROCHFORD UNIT</t>
  </si>
  <si>
    <t>RP701</t>
  </si>
  <si>
    <t>MENTAL HEALTH UNIT FOR OLDER PEOPLE - ROCHFORD UNIT</t>
  </si>
  <si>
    <t>RP7NE LINCS ADHD</t>
  </si>
  <si>
    <t>RP7NC</t>
  </si>
  <si>
    <t>NE LINCS ADHD</t>
  </si>
  <si>
    <t>RP7NORTH SEA CAMP</t>
  </si>
  <si>
    <t>RP7NR</t>
  </si>
  <si>
    <t>NORTH SEA CAMP</t>
  </si>
  <si>
    <t>RP7NORTON LEA</t>
  </si>
  <si>
    <t>RP713</t>
  </si>
  <si>
    <t>NORTON LEA</t>
  </si>
  <si>
    <t>RP7PHC PORTACABIN</t>
  </si>
  <si>
    <t>RP764</t>
  </si>
  <si>
    <t>PHC PORTACABIN</t>
  </si>
  <si>
    <t>RP7PHOENIX UNIT</t>
  </si>
  <si>
    <t>RP721</t>
  </si>
  <si>
    <t>PHOENIX UNIT</t>
  </si>
  <si>
    <t>RP7PSYCHOLOGY UNIT</t>
  </si>
  <si>
    <t>RP7EK</t>
  </si>
  <si>
    <t>PSYCHOLOGY UNIT</t>
  </si>
  <si>
    <t>RP7SECURE COMMUNITY ESTABLISHMENT</t>
  </si>
  <si>
    <t>RP7NN</t>
  </si>
  <si>
    <t>SECURE COMMUNITY ESTABLISHMENT</t>
  </si>
  <si>
    <t>RP7SPALDING COMM C1</t>
  </si>
  <si>
    <t>RP7VJ</t>
  </si>
  <si>
    <t>SPALDING COMM C1</t>
  </si>
  <si>
    <t>RP7SPIRE WALK</t>
  </si>
  <si>
    <t>RP7YQ</t>
  </si>
  <si>
    <t>SPIRE WALK</t>
  </si>
  <si>
    <t>RP7THE KEEP</t>
  </si>
  <si>
    <t>RP782</t>
  </si>
  <si>
    <t>THE KEEP</t>
  </si>
  <si>
    <t>RP7THE WILLOWS- UNIT 5</t>
  </si>
  <si>
    <t>RP7YT</t>
  </si>
  <si>
    <t>THE WILLOWS- UNIT 5</t>
  </si>
  <si>
    <t>RP7THE WILLOWS- UNITS 1 AND 2</t>
  </si>
  <si>
    <t>RP7YW</t>
  </si>
  <si>
    <t>THE WILLOWS- UNITS 1 AND 2</t>
  </si>
  <si>
    <t>RPADARENT VALLEY HOSPITAL - RPA28</t>
  </si>
  <si>
    <t>RPA28</t>
  </si>
  <si>
    <t>DARENT VALLEY HOSPITAL - RPA28</t>
  </si>
  <si>
    <t>RPA</t>
  </si>
  <si>
    <t>RPAGRAVESHAM COMMUNITY HOSPITAL - RPA68</t>
  </si>
  <si>
    <t>RPA68</t>
  </si>
  <si>
    <t>GRAVESHAM COMMUNITY HOSPITAL - RPA68</t>
  </si>
  <si>
    <t>RPAMAIDSTONE HOSPITAL - RPA27</t>
  </si>
  <si>
    <t>RPA27</t>
  </si>
  <si>
    <t>MAIDSTONE HOSPITAL - RPA27</t>
  </si>
  <si>
    <t>RPAMEDWAY MARITIME HOSPITAL - RPA02</t>
  </si>
  <si>
    <t>RPA02</t>
  </si>
  <si>
    <t>MEDWAY MARITIME HOSPITAL - RPA02</t>
  </si>
  <si>
    <t>RPASHEPPEY COMMUNITY HOSPITAL - RPA17</t>
  </si>
  <si>
    <t>RPA17</t>
  </si>
  <si>
    <t>SHEPPEY COMMUNITY HOSPITAL - RPA17</t>
  </si>
  <si>
    <t>RPASITTINGBOURNE HOSPITAL - RPA29</t>
  </si>
  <si>
    <t>RPA29</t>
  </si>
  <si>
    <t>SITTINGBOURNE HOSPITAL - RPA29</t>
  </si>
  <si>
    <t>RPASPIRE ALEXANDRA HOSPITAL - RPA44</t>
  </si>
  <si>
    <t>RPA44</t>
  </si>
  <si>
    <t>SPIRE ALEXANDRA HOSPITAL - RPA44</t>
  </si>
  <si>
    <t>RPCASHFORD HOSPITAL - RPC40</t>
  </si>
  <si>
    <t>RPC40</t>
  </si>
  <si>
    <t>ASHFORD HOSPITAL - RPC40</t>
  </si>
  <si>
    <t>RPC</t>
  </si>
  <si>
    <t>RPCBUCKLAND HOSPITAL - RPC20</t>
  </si>
  <si>
    <t>RPC20</t>
  </si>
  <si>
    <t>BUCKLAND HOSPITAL - RPC20</t>
  </si>
  <si>
    <t>RPCDARENT VALLEY HOSPITAL - RPC12</t>
  </si>
  <si>
    <t>RPC12</t>
  </si>
  <si>
    <t>DARENT VALLEY HOSPITAL - RPC12</t>
  </si>
  <si>
    <t>RPCHORSHAM HOSPITAL - RPC30</t>
  </si>
  <si>
    <t>RPC30</t>
  </si>
  <si>
    <t>HORSHAM HOSPITAL - RPC30</t>
  </si>
  <si>
    <t>RPCKENT AND CANTERBURY HOSPITAL - RPC18</t>
  </si>
  <si>
    <t>RPC18</t>
  </si>
  <si>
    <t>KENT AND CANTERBURY HOSPITAL - RPC18</t>
  </si>
  <si>
    <t>RPCKENT AND SUSSEX HOSPITAL - RPC13</t>
  </si>
  <si>
    <t>RPC13</t>
  </si>
  <si>
    <t>KENT AND SUSSEX HOSPITAL - RPC13</t>
  </si>
  <si>
    <t>RPCMAIDSTONE DISTRICT GENERAL HOSPITAL - RPC15</t>
  </si>
  <si>
    <t>RPC15</t>
  </si>
  <si>
    <t>MAIDSTONE DISTRICT GENERAL HOSPITAL - RPC15</t>
  </si>
  <si>
    <t>RPCMEDWAY MARITIME HOSPITAL - RPC11</t>
  </si>
  <si>
    <t>RPC11</t>
  </si>
  <si>
    <t>MEDWAY MARITIME HOSPITAL - RPC11</t>
  </si>
  <si>
    <t>RPCQUEEN VICTORIA HOSPITAL (EAST GRINSTEAD) - RPC04</t>
  </si>
  <si>
    <t>RPC04</t>
  </si>
  <si>
    <t>QUEEN VICTORIA HOSPITAL (EAST GRINSTEAD) - RPC04</t>
  </si>
  <si>
    <t>RPCSEVENOAKS HOSPITAL - RPC16</t>
  </si>
  <si>
    <t>RPC16</t>
  </si>
  <si>
    <t>SEVENOAKS HOSPITAL - RPC16</t>
  </si>
  <si>
    <t>RPCUCKFIELD HOSPITAL - RPC31</t>
  </si>
  <si>
    <t>RPC31</t>
  </si>
  <si>
    <t>UCKFIELD HOSPITAL - RPC31</t>
  </si>
  <si>
    <t>RPCWILLIAM HARVEY HOSPITAL - RPC17</t>
  </si>
  <si>
    <t>RPC17</t>
  </si>
  <si>
    <t>WILLIAM HARVEY HOSPITAL - RPC17</t>
  </si>
  <si>
    <t>RPG1 WENSLEY CLOSE</t>
  </si>
  <si>
    <t>RPGGP</t>
  </si>
  <si>
    <t>1 WENSLEY CLOSE</t>
  </si>
  <si>
    <t>RPG</t>
  </si>
  <si>
    <t>RPGALDT</t>
  </si>
  <si>
    <t>RPGCP</t>
  </si>
  <si>
    <t>ALDT</t>
  </si>
  <si>
    <t>RPGATLAS HOUSE</t>
  </si>
  <si>
    <t>RPGER</t>
  </si>
  <si>
    <t>ATLAS HOUSE</t>
  </si>
  <si>
    <t>RPGBAREFOOT LODGE</t>
  </si>
  <si>
    <t xml:space="preserve">RPGAP </t>
  </si>
  <si>
    <t>BAREFOOT LODGE</t>
  </si>
  <si>
    <t>RPGBEVAN INTERMEDIATE CARE UNIT</t>
  </si>
  <si>
    <t>RPGFV</t>
  </si>
  <si>
    <t>BEVAN INTERMEDIATE CARE UNIT</t>
  </si>
  <si>
    <t>RPGBRACTON</t>
  </si>
  <si>
    <t xml:space="preserve">RPGAB </t>
  </si>
  <si>
    <t>BRACTON</t>
  </si>
  <si>
    <t>RPGBRIDGEWAYS DAY HOSPITAL</t>
  </si>
  <si>
    <t>RPGCR</t>
  </si>
  <si>
    <t>BRIDGEWAYS DAY HOSPITAL</t>
  </si>
  <si>
    <t>RPGCARLTON PARADE</t>
  </si>
  <si>
    <t>RPGAF</t>
  </si>
  <si>
    <t>CARLTON PARADE</t>
  </si>
  <si>
    <t>RPGCHILDREN'S COMMUNITY NURSING</t>
  </si>
  <si>
    <t>RPGHD</t>
  </si>
  <si>
    <t>CHILDREN'S COMMUNITY NURSING</t>
  </si>
  <si>
    <t>RPGCPU DIRECTORATE</t>
  </si>
  <si>
    <t>RPGFA</t>
  </si>
  <si>
    <t>CPU DIRECTORATE</t>
  </si>
  <si>
    <t>RPGDR DESAI &amp; PARTNERS</t>
  </si>
  <si>
    <t>RPGHA</t>
  </si>
  <si>
    <t>DR DESAI &amp; PARTNERS</t>
  </si>
  <si>
    <t>RPGEDGE HILL</t>
  </si>
  <si>
    <t>RPGDC</t>
  </si>
  <si>
    <t>EDGE HILL</t>
  </si>
  <si>
    <t>RPGFAIRFIELD HC</t>
  </si>
  <si>
    <t>RPGGH</t>
  </si>
  <si>
    <t>FAIRFIELD HC</t>
  </si>
  <si>
    <t>RPGGALLIONS REACH</t>
  </si>
  <si>
    <t>RPGGG</t>
  </si>
  <si>
    <t>GALLIONS REACH</t>
  </si>
  <si>
    <t>RPGGOLDIE LEIGH</t>
  </si>
  <si>
    <t>RPGAN</t>
  </si>
  <si>
    <t>GOLDIE LEIGH</t>
  </si>
  <si>
    <t>RPGGREEN PARK'S HOUSE</t>
  </si>
  <si>
    <t xml:space="preserve">RPGAD </t>
  </si>
  <si>
    <t>GREEN PARK'S HOUSE</t>
  </si>
  <si>
    <t>RPGGREENWICH PENNISULAR HC</t>
  </si>
  <si>
    <t>RPGGY</t>
  </si>
  <si>
    <t>GREENWICH PENNISULAR HC</t>
  </si>
  <si>
    <t>RPGGREENWOOD</t>
  </si>
  <si>
    <t>RPGEP</t>
  </si>
  <si>
    <t>GREENWOOD</t>
  </si>
  <si>
    <t>RPGHAZELWOOD</t>
  </si>
  <si>
    <t>RPGEQ</t>
  </si>
  <si>
    <t>HAZELWOOD</t>
  </si>
  <si>
    <t>RPGHILLTOPS NURSERY</t>
  </si>
  <si>
    <t>RPGDX</t>
  </si>
  <si>
    <t>HILLTOPS NURSERY</t>
  </si>
  <si>
    <t>RPGIVY WILLIS</t>
  </si>
  <si>
    <t>RPGED</t>
  </si>
  <si>
    <t>IVY WILLIS</t>
  </si>
  <si>
    <t>RPGJAMES WOLFE</t>
  </si>
  <si>
    <t>RPGGN</t>
  </si>
  <si>
    <t>JAMES WOLFE</t>
  </si>
  <si>
    <t>RPGJOYDENS &amp; BIRCHWOOD</t>
  </si>
  <si>
    <t>RPGDQ</t>
  </si>
  <si>
    <t>JOYDENS &amp; BIRCHWOOD</t>
  </si>
  <si>
    <t>RPGLAKESIDE HC</t>
  </si>
  <si>
    <t>RPGGR</t>
  </si>
  <si>
    <t>LAKESIDE HC</t>
  </si>
  <si>
    <t>RPGMANORBROOK HC</t>
  </si>
  <si>
    <t>RPGGL</t>
  </si>
  <si>
    <t>MANORBROOK HC</t>
  </si>
  <si>
    <t>RPGMEMORIAL HOSPITAL</t>
  </si>
  <si>
    <t>RPGAG</t>
  </si>
  <si>
    <t>MEMORIAL HOSPITAL</t>
  </si>
  <si>
    <t>RPGNORTH HOUSE</t>
  </si>
  <si>
    <t>RPGAK</t>
  </si>
  <si>
    <t>NORTH HOUSE</t>
  </si>
  <si>
    <t>RPGOAKHURST</t>
  </si>
  <si>
    <t>RPGCF</t>
  </si>
  <si>
    <t>OAKHURST</t>
  </si>
  <si>
    <t>RPGOAKWOOD HOUSE</t>
  </si>
  <si>
    <t>RPGAL</t>
  </si>
  <si>
    <t>OAKWOOD HOUSE</t>
  </si>
  <si>
    <t>RPGOXLEAS HOUSE</t>
  </si>
  <si>
    <t>RPGAE</t>
  </si>
  <si>
    <t>OXLEAS HOUSE</t>
  </si>
  <si>
    <t>RPGQUEEN MARYS HOSPITAL</t>
  </si>
  <si>
    <t>RPGHF</t>
  </si>
  <si>
    <t>RPGSECTOR IT SOLUTIONS</t>
  </si>
  <si>
    <t>RPGEL</t>
  </si>
  <si>
    <t>SECTOR IT SOLUTIONS</t>
  </si>
  <si>
    <t>RPGSOMERSET VILLA</t>
  </si>
  <si>
    <t>RPGAQ</t>
  </si>
  <si>
    <t>RPGSOURCE</t>
  </si>
  <si>
    <t>RPGGM</t>
  </si>
  <si>
    <t>SOURCE</t>
  </si>
  <si>
    <t>RPGST MARKS HC</t>
  </si>
  <si>
    <t>RPGGE</t>
  </si>
  <si>
    <t>ST MARKS HC</t>
  </si>
  <si>
    <t>RPGSTEP UP, STEP DOWN</t>
  </si>
  <si>
    <t>RPGFD</t>
  </si>
  <si>
    <t>STEP UP, STEP DOWN</t>
  </si>
  <si>
    <t>RPGSTEPPING STONES</t>
  </si>
  <si>
    <t>RPGDH</t>
  </si>
  <si>
    <t>RPGTHE COTTAGE</t>
  </si>
  <si>
    <t>RPGCQ</t>
  </si>
  <si>
    <t>THE COTTAGE</t>
  </si>
  <si>
    <t>RPGTHE HEIGHTS</t>
  </si>
  <si>
    <t>RPGCK</t>
  </si>
  <si>
    <t>THE HEIGHTS</t>
  </si>
  <si>
    <t>RPGTHE WALNUTS</t>
  </si>
  <si>
    <t>RPGCG</t>
  </si>
  <si>
    <t>THE WALNUTS</t>
  </si>
  <si>
    <t>RPGTUGMUTTON</t>
  </si>
  <si>
    <t>RPGEM</t>
  </si>
  <si>
    <t>TUGMUTTON</t>
  </si>
  <si>
    <t>RPGUPTON DAY HOSPITAL</t>
  </si>
  <si>
    <t>RPGDJ</t>
  </si>
  <si>
    <t>UPTON DAY HOSPITAL</t>
  </si>
  <si>
    <t>RPGVANBURGH HC</t>
  </si>
  <si>
    <t>RPGGJ</t>
  </si>
  <si>
    <t>VANBURGH HC</t>
  </si>
  <si>
    <t>RPGWALLACE HC</t>
  </si>
  <si>
    <t>RPGGK</t>
  </si>
  <si>
    <t>WALLACE HC</t>
  </si>
  <si>
    <t>RPGWEST PARK</t>
  </si>
  <si>
    <t>RPGEE</t>
  </si>
  <si>
    <t>WEST PARK</t>
  </si>
  <si>
    <t>RPGWOODLANDS</t>
  </si>
  <si>
    <t>RPGAH</t>
  </si>
  <si>
    <t>RPYSMCS AT CEDAR LODGE</t>
  </si>
  <si>
    <t>RPY10</t>
  </si>
  <si>
    <t>SMCS AT CEDAR LODGE</t>
  </si>
  <si>
    <t>RPY</t>
  </si>
  <si>
    <t>RPYTHE ROYAL MARSDEN HOSPITAL (LONDON) - RPY01</t>
  </si>
  <si>
    <t>RPY01</t>
  </si>
  <si>
    <t>THE ROYAL MARSDEN HOSPITAL (LONDON) - RPY01</t>
  </si>
  <si>
    <t>RPYTHE ROYAL MARSDEN HOSPITAL (SURREY) - RPY02</t>
  </si>
  <si>
    <t>RPY02</t>
  </si>
  <si>
    <t>THE ROYAL MARSDEN HOSPITAL (SURREY) - RPY02</t>
  </si>
  <si>
    <t>RQ3BIRMINGHAM CHILDREN'S HOSPITAL</t>
  </si>
  <si>
    <t>RQ301</t>
  </si>
  <si>
    <t>RQ3</t>
  </si>
  <si>
    <t>RQ3BIRMINGHAM CHILDREN'S HOSPITAL - ACCIDENT &amp; EMERGENCY</t>
  </si>
  <si>
    <t>RQ311</t>
  </si>
  <si>
    <t>BIRMINGHAM CHILDREN'S HOSPITAL - ACCIDENT &amp; EMERGENCY</t>
  </si>
  <si>
    <t>RQ3BIRMINGHAM CHILDREN'S HOSPITAL - CARDIAC</t>
  </si>
  <si>
    <t>RQ314</t>
  </si>
  <si>
    <t>BIRMINGHAM CHILDREN'S HOSPITAL - CARDIAC</t>
  </si>
  <si>
    <t>RQ3BIRMINGHAM CHILDREN'S HOSPITAL - COMMUNITY TRUST</t>
  </si>
  <si>
    <t>RQ307</t>
  </si>
  <si>
    <t>BIRMINGHAM CHILDREN'S HOSPITAL - COMMUNITY TRUST</t>
  </si>
  <si>
    <t>RQ3BIRMINGHAM CHILDREN'S HOSPITAL - DIABETICS</t>
  </si>
  <si>
    <t>RQ342</t>
  </si>
  <si>
    <t>BIRMINGHAM CHILDREN'S HOSPITAL - DIABETICS</t>
  </si>
  <si>
    <t>RQ3BIRMINGHAM CHILDREN'S HOSPITAL - METABOLIC DISEASES INHERITED</t>
  </si>
  <si>
    <t>RQ324</t>
  </si>
  <si>
    <t>BIRMINGHAM CHILDREN'S HOSPITAL - METABOLIC DISEASES INHERITED</t>
  </si>
  <si>
    <t>RQ3BIRMINGHAM CHILDREN'S HOSPITAL - NON-GH ENDOCRINE</t>
  </si>
  <si>
    <t>RQ318</t>
  </si>
  <si>
    <t>BIRMINGHAM CHILDREN'S HOSPITAL - NON-GH ENDOCRINE</t>
  </si>
  <si>
    <t>RQ3BIRMINGHAM CHILDRENS HOSPITAL - NTBC PAEDIATRIC</t>
  </si>
  <si>
    <t>RQ339</t>
  </si>
  <si>
    <t>BIRMINGHAM CHILDRENS HOSPITAL - NTBC PAEDIATRIC</t>
  </si>
  <si>
    <t>RQ3BIRMINGHAM CHILDREN'S HOSPITAL - RQ301</t>
  </si>
  <si>
    <t>BIRMINGHAM CHILDREN'S HOSPITAL - RQ301</t>
  </si>
  <si>
    <t>RQ3CHILD PSYCHOLOGY DEPARTMENT</t>
  </si>
  <si>
    <t>RQ346</t>
  </si>
  <si>
    <t>CHILD PSYCHOLOGY DEPARTMENT</t>
  </si>
  <si>
    <t>RQ3GOOD HOPE HOSPITAL</t>
  </si>
  <si>
    <t>RQ305</t>
  </si>
  <si>
    <t>GOOD HOPE HOSPITAL</t>
  </si>
  <si>
    <t>RQ3PARK VIEW CLINIC</t>
  </si>
  <si>
    <t>RQ330</t>
  </si>
  <si>
    <t>PARK VIEW CLINIC</t>
  </si>
  <si>
    <t>RQ6BROADGREEN HOSPITAL - RQ601</t>
  </si>
  <si>
    <t>RQ601</t>
  </si>
  <si>
    <t>BROADGREEN HOSPITAL - RQ601</t>
  </si>
  <si>
    <t>RQ6</t>
  </si>
  <si>
    <t>RQ6ROYAL LIVERPOOL UNIVERSITY DENTAL HOSPITAL - RQ614</t>
  </si>
  <si>
    <t>RQ614</t>
  </si>
  <si>
    <t>ROYAL LIVERPOOL UNIVERSITY DENTAL HOSPITAL - RQ614</t>
  </si>
  <si>
    <t>RQ6SIR ALFRED JONES MEMORIAL HOSPITAL (ACUTE) - RQ607</t>
  </si>
  <si>
    <t>RQ607</t>
  </si>
  <si>
    <t>SIR ALFRED JONES MEMORIAL HOSPITAL (ACUTE) - RQ607</t>
  </si>
  <si>
    <t>RQ6THE ROYAL LIVERPOOL UNIVERSITY HOSPITAL - RQ617</t>
  </si>
  <si>
    <t>RQ617</t>
  </si>
  <si>
    <t>THE ROYAL LIVERPOOL UNIVERSITY HOSPITAL - RQ617</t>
  </si>
  <si>
    <t>RQ6WARRINGTON HOSPITAL - RQ620</t>
  </si>
  <si>
    <t>RQ620</t>
  </si>
  <si>
    <t>WARRINGTON HOSPITAL - RQ620</t>
  </si>
  <si>
    <t>RQ8BROOMFIELD HOSPITAL - RQ8L0</t>
  </si>
  <si>
    <t>RQ8L0</t>
  </si>
  <si>
    <t>BROOMFIELD HOSPITAL - RQ8L0</t>
  </si>
  <si>
    <t>RQ8</t>
  </si>
  <si>
    <t>RQ8CHELMSFORD AND ESSEX HOSPITAL - RQ8LL</t>
  </si>
  <si>
    <t>RQ8LL</t>
  </si>
  <si>
    <t>CHELMSFORD AND ESSEX HOSPITAL - RQ8LL</t>
  </si>
  <si>
    <t>RQ8QUEEN'S HOSPITAL - RQ8ML</t>
  </si>
  <si>
    <t>RQ8ML</t>
  </si>
  <si>
    <t>QUEEN'S HOSPITAL - RQ8ML</t>
  </si>
  <si>
    <t>RQ8ST JOHN'S HOSPITAL - RQ8LH</t>
  </si>
  <si>
    <t>RQ8LH</t>
  </si>
  <si>
    <t>ST JOHN'S HOSPITAL - RQ8LH</t>
  </si>
  <si>
    <t>RQ8ST MICHAEL'S HOSPITAL - RQ8LF</t>
  </si>
  <si>
    <t>RQ8LF</t>
  </si>
  <si>
    <t>ST MICHAEL'S HOSPITAL - RQ8LF</t>
  </si>
  <si>
    <t>RQ8ST PETER'S HOSPITAL - RQ8LJ</t>
  </si>
  <si>
    <t>RQ8LJ</t>
  </si>
  <si>
    <t>ST PETER'S HOSPITAL - RQ8LJ</t>
  </si>
  <si>
    <t>RQ8WILLIAM JULIEN COURTAULD HOSPITAL - RQ8LK</t>
  </si>
  <si>
    <t>RQ8LK</t>
  </si>
  <si>
    <t>WILLIAM JULIEN COURTAULD HOSPITAL - RQ8LK</t>
  </si>
  <si>
    <t>RQMCHELSEA AND WESTMINSTER HOSPITAL - RQM01</t>
  </si>
  <si>
    <t>RQM01</t>
  </si>
  <si>
    <t>CHELSEA AND WESTMINSTER HOSPITAL - RQM01</t>
  </si>
  <si>
    <t>RQM</t>
  </si>
  <si>
    <t>RQQHINCHINGBROOKE HOSPITAL - RQQ31</t>
  </si>
  <si>
    <t>RQQ31</t>
  </si>
  <si>
    <t>HINCHINGBROOKE HOSPITAL - RQQ31</t>
  </si>
  <si>
    <t>RQQ</t>
  </si>
  <si>
    <t>RQQTHE HUNTINGDON NHS TREATMENT CENTRE - RQQTC</t>
  </si>
  <si>
    <t>RQQTC</t>
  </si>
  <si>
    <t>THE HUNTINGDON NHS TREATMENT CENTRE - RQQTC</t>
  </si>
  <si>
    <t>RQWGALEN HOUSE - RQWG5</t>
  </si>
  <si>
    <t>RQWG5</t>
  </si>
  <si>
    <t>GALEN HOUSE - RQWG5</t>
  </si>
  <si>
    <t>RQW</t>
  </si>
  <si>
    <t>RQWHERTS AND ESSEX COMMUNITY HOSPITAL - RQWG2</t>
  </si>
  <si>
    <t>RQWG2</t>
  </si>
  <si>
    <t>HERTS AND ESSEX COMMUNITY HOSPITAL - RQWG2</t>
  </si>
  <si>
    <t>RQWHODDESDON TOWER CLINIC - RQWG6</t>
  </si>
  <si>
    <t>RQWG6</t>
  </si>
  <si>
    <t>HODDESDON TOWER CLINIC - RQWG6</t>
  </si>
  <si>
    <t>RQWKEATS HOUSE CLINIC - RQWG8</t>
  </si>
  <si>
    <t>RQWG8</t>
  </si>
  <si>
    <t>KEATS HOUSE CLINIC - RQWG8</t>
  </si>
  <si>
    <t>RQWPRINCESS ALEXANDRA HOSPITAL - RQWG0</t>
  </si>
  <si>
    <t>RQWG0</t>
  </si>
  <si>
    <t>PRINCESS ALEXANDRA HOSPITAL - RQWG0</t>
  </si>
  <si>
    <t>RQWPRINCESS ALEXANDRA PRIVATE HOSPITAL</t>
  </si>
  <si>
    <t>RQWG4</t>
  </si>
  <si>
    <t>PRINCESS ALEXANDRA PRIVATE HOSPITAL</t>
  </si>
  <si>
    <t>RQWRECTORY LANE CLINIC - RQWG9</t>
  </si>
  <si>
    <t>RQWG9</t>
  </si>
  <si>
    <t>RECTORY LANE CLINIC - RQWG9</t>
  </si>
  <si>
    <t>RQWSAFFRON WALDEN COMMUNITY HOSPITAL - RQWG3</t>
  </si>
  <si>
    <t>RQWG3</t>
  </si>
  <si>
    <t>SAFFRON WALDEN COMMUNITY HOSPITAL - RQWG3</t>
  </si>
  <si>
    <t>RQWST. MARGARET'S HOSPITAL - RQWG1</t>
  </si>
  <si>
    <t>RQWG1</t>
  </si>
  <si>
    <t>ST. MARGARET'S HOSPITAL - RQWG1</t>
  </si>
  <si>
    <t>RQXHOMERTON UNIVERSITY HOSPITAL - RQXM1</t>
  </si>
  <si>
    <t>RQXM1</t>
  </si>
  <si>
    <t>HOMERTON UNIVERSITY HOSPITAL - RQXM1</t>
  </si>
  <si>
    <t>RQX</t>
  </si>
  <si>
    <t>RQXROYAL LONDON HOSPITAL - RQX01</t>
  </si>
  <si>
    <t>RQX01</t>
  </si>
  <si>
    <t>ROYAL LONDON HOSPITAL - RQX01</t>
  </si>
  <si>
    <t>RQYATC QUEEN MARY'S</t>
  </si>
  <si>
    <t>RGD21</t>
  </si>
  <si>
    <t>CHAPEL ALLERTON HOSPITAL</t>
  </si>
  <si>
    <t>RGDCHILD AND FAMILY PSYCHIATRIC UNIT</t>
  </si>
  <si>
    <t>RGD48</t>
  </si>
  <si>
    <t>CHILD AND FAMILY PSYCHIATRIC UNIT</t>
  </si>
  <si>
    <t>RGDCLIFTON HOUSE</t>
  </si>
  <si>
    <t>RGDT5</t>
  </si>
  <si>
    <t>CLIFTON HOUSE</t>
  </si>
  <si>
    <t>RGDCROOKED ACRES</t>
  </si>
  <si>
    <t>RGD24</t>
  </si>
  <si>
    <t>CROOKED ACRES</t>
  </si>
  <si>
    <t>RGDCYGNET HOSPITAL BECKTON</t>
  </si>
  <si>
    <t>RGDTL</t>
  </si>
  <si>
    <t>CYGNET HOSPITAL BECKTON</t>
  </si>
  <si>
    <t>RGDCYGNET HOSPITAL BIERLEY</t>
  </si>
  <si>
    <t>RGDCY</t>
  </si>
  <si>
    <t>CYGNET HOSPITAL BIERLEY</t>
  </si>
  <si>
    <t>RGDCYGNET HOSPITAL WYKE</t>
  </si>
  <si>
    <t>RGDCW</t>
  </si>
  <si>
    <t>CYGNET HOSPITAL WYKE</t>
  </si>
  <si>
    <t>RGDFARSLEY</t>
  </si>
  <si>
    <t>RGDGF</t>
  </si>
  <si>
    <t>FARSLEY</t>
  </si>
  <si>
    <t>RGDFIELD VIEW</t>
  </si>
  <si>
    <t>RGDT8</t>
  </si>
  <si>
    <t>FIELD VIEW</t>
  </si>
  <si>
    <t>RGDJOSEPH'S WELL</t>
  </si>
  <si>
    <t>RGDE3</t>
  </si>
  <si>
    <t>JOSEPH'S WELL</t>
  </si>
  <si>
    <t>RGDLABURNUM COTTAGE</t>
  </si>
  <si>
    <t>RGD52</t>
  </si>
  <si>
    <t>LABURNUM COTTAGE</t>
  </si>
  <si>
    <t>RGDLEEDS GENERAL INFIRMARY</t>
  </si>
  <si>
    <t>RGD03</t>
  </si>
  <si>
    <t>LEEDS GENERAL INFIRMARY</t>
  </si>
  <si>
    <t>RGDLIME TREES</t>
  </si>
  <si>
    <t>RGDT9</t>
  </si>
  <si>
    <t>LIME TREES</t>
  </si>
  <si>
    <t>RGDMAWCROFT GRANGE</t>
  </si>
  <si>
    <t>RGDDD</t>
  </si>
  <si>
    <t>MAWCROFT GRANGE</t>
  </si>
  <si>
    <t>RGDMEADOWFIELDS CUE</t>
  </si>
  <si>
    <t>RGDVC</t>
  </si>
  <si>
    <t>MEADOWFIELDS CUE</t>
  </si>
  <si>
    <t>RGDMH IN-REACH (ASKHAM)</t>
  </si>
  <si>
    <t>RGDV1</t>
  </si>
  <si>
    <t>MH IN-REACH (ASKHAM)</t>
  </si>
  <si>
    <t>RGDMH IN-REACH (NORTHALLERTON)</t>
  </si>
  <si>
    <t>RGDV2</t>
  </si>
  <si>
    <t>MH IN-REACH (NORTHALLERTON)</t>
  </si>
  <si>
    <t>RGDMILL LODGE COMMUNITY UNIT</t>
  </si>
  <si>
    <t>RGDVE</t>
  </si>
  <si>
    <t>MILL LODGE COMMUNITY UNIT</t>
  </si>
  <si>
    <t>RGDMILLSIDE CUE</t>
  </si>
  <si>
    <t>RGD76</t>
  </si>
  <si>
    <t>MILLSIDE CUE</t>
  </si>
  <si>
    <t>RGDNEWSAM CENTRE</t>
  </si>
  <si>
    <t>RGDAB</t>
  </si>
  <si>
    <t>NEWSAM CENTRE</t>
  </si>
  <si>
    <t>RGDNEWTON LODGE SECURE UNIT</t>
  </si>
  <si>
    <t>RGDED</t>
  </si>
  <si>
    <t>NEWTON LODGE SECURE UNIT</t>
  </si>
  <si>
    <t>RGDNSCAP</t>
  </si>
  <si>
    <t>RGDSR</t>
  </si>
  <si>
    <t>NSCAP</t>
  </si>
  <si>
    <t>RGDOAK RISE</t>
  </si>
  <si>
    <t>RGDT2</t>
  </si>
  <si>
    <t>OAK RISE</t>
  </si>
  <si>
    <t>RGDPARKSIDE GREEN</t>
  </si>
  <si>
    <t>RGDSC</t>
  </si>
  <si>
    <t>PARKSIDE GREEN</t>
  </si>
  <si>
    <t>RGDPARKSIDE LODGE</t>
  </si>
  <si>
    <t>RGDPL</t>
  </si>
  <si>
    <t>PARKSIDE LODGE</t>
  </si>
  <si>
    <t>RGDPEPPERMILL COURT</t>
  </si>
  <si>
    <t>RGDVG</t>
  </si>
  <si>
    <t>PEPPERMILL COURT</t>
  </si>
  <si>
    <t>RGDPERSONALITY DISORDERS UNIT</t>
  </si>
  <si>
    <t>RGDD0</t>
  </si>
  <si>
    <t>PERSONALITY DISORDERS UNIT</t>
  </si>
  <si>
    <t>RGDPONTEFRACT GENERAL INFIRMARY</t>
  </si>
  <si>
    <t>RGD08</t>
  </si>
  <si>
    <t>PONTEFRACT GENERAL INFIRMARY</t>
  </si>
  <si>
    <t>RGDRED ROOFS</t>
  </si>
  <si>
    <t>RGDVH</t>
  </si>
  <si>
    <t>RED ROOFS</t>
  </si>
  <si>
    <t>RGDRIPON COMMUNITY HOSPITAL</t>
  </si>
  <si>
    <t>RGDM0</t>
  </si>
  <si>
    <t>RIPON COMMUNITY HOSPITAL</t>
  </si>
  <si>
    <t>RGDRUTSON HOSPITAL</t>
  </si>
  <si>
    <t>RGDVV</t>
  </si>
  <si>
    <t>RUTSON HOSPITAL</t>
  </si>
  <si>
    <t>RGDRYEDALE COUNSELLING</t>
  </si>
  <si>
    <t>RGDV4</t>
  </si>
  <si>
    <t>RYEDALE COUNSELLING</t>
  </si>
  <si>
    <t>RGDSEACROFT HOSPTIAL WARD J</t>
  </si>
  <si>
    <t>RGDE7</t>
  </si>
  <si>
    <t>SEACROFT HOSPTIAL WARD J</t>
  </si>
  <si>
    <t>RGDSEACROFT ONE STOP SHOP</t>
  </si>
  <si>
    <t>RGDHB</t>
  </si>
  <si>
    <t>SEACROFT ONE STOP SHOP</t>
  </si>
  <si>
    <t>RGDSELBY WAR MEMORIAL HOSPITAL</t>
  </si>
  <si>
    <t>RGDVP</t>
  </si>
  <si>
    <t>SELBY WAR MEMORIAL HOSPITAL</t>
  </si>
  <si>
    <t>RGDST GEORGE'S CRYPT</t>
  </si>
  <si>
    <t>RGD96</t>
  </si>
  <si>
    <t>ST GEORGE'S CRYPT</t>
  </si>
  <si>
    <t>RGDST JAMES'S UNIVERSITY HOSPITAL</t>
  </si>
  <si>
    <t>RGD12</t>
  </si>
  <si>
    <t>ST JAMES'S UNIVERSITY HOSPITAL</t>
  </si>
  <si>
    <t>RGDST MARY'S HOSPITAL</t>
  </si>
  <si>
    <t>RGD17</t>
  </si>
  <si>
    <t>RGDST. ANDREW'S COUNSELLING &amp; PSYCHOTHERAPY UNIT</t>
  </si>
  <si>
    <t>RGDVJ</t>
  </si>
  <si>
    <t>ST. ANDREW'S COUNSELLING &amp; PSYCHOTHERAPY UNIT</t>
  </si>
  <si>
    <t>RGDTEMPLARS CROFT</t>
  </si>
  <si>
    <t>RGDE5</t>
  </si>
  <si>
    <t>TEMPLARS CROFT</t>
  </si>
  <si>
    <t>RGDTHE BEECHES</t>
  </si>
  <si>
    <t>RGD64</t>
  </si>
  <si>
    <t>THE BEECHES</t>
  </si>
  <si>
    <t>RGDTHE MOUNT</t>
  </si>
  <si>
    <t>RGD05</t>
  </si>
  <si>
    <t>RGDTHE OVAL</t>
  </si>
  <si>
    <t>RGD44</t>
  </si>
  <si>
    <t>THE OVAL</t>
  </si>
  <si>
    <t>RGDTOWNGATE HOUSE</t>
  </si>
  <si>
    <t>RGD75</t>
  </si>
  <si>
    <t>TOWNGATE HOUSE</t>
  </si>
  <si>
    <t>RGDWHARFEDALE GENERAL HOSPITAL</t>
  </si>
  <si>
    <t>RGD07</t>
  </si>
  <si>
    <t>WHARFEDALE GENERAL HOSPITAL</t>
  </si>
  <si>
    <t>RGDWHITBY HOSPITAL</t>
  </si>
  <si>
    <t>RGDVW</t>
  </si>
  <si>
    <t>WHITBY HOSPITAL</t>
  </si>
  <si>
    <t>RGDWHITE HORSE VIEW</t>
  </si>
  <si>
    <t>RGDVA</t>
  </si>
  <si>
    <t>WHITE HORSE VIEW</t>
  </si>
  <si>
    <t>RGDWORSLEY COURT</t>
  </si>
  <si>
    <t>RGDVM</t>
  </si>
  <si>
    <t>WORSLEY COURT</t>
  </si>
  <si>
    <t>RGDYORK DISTRICT HOSPITAL</t>
  </si>
  <si>
    <t>RGDVQ</t>
  </si>
  <si>
    <t>YORK DISTRICT HOSPITAL</t>
  </si>
  <si>
    <t>RGDYORK TOWERS</t>
  </si>
  <si>
    <t>RGD72</t>
  </si>
  <si>
    <t>YORK TOWERS</t>
  </si>
  <si>
    <t>RGMPAPWORTH HOSPITAL - RGM21</t>
  </si>
  <si>
    <t>RGM21</t>
  </si>
  <si>
    <t>PAPWORTH HOSPITAL - RGM21</t>
  </si>
  <si>
    <t>PAPWORTH HOSPITAL</t>
  </si>
  <si>
    <t>RGM</t>
  </si>
  <si>
    <t>RGNPETERBOROUGH CITY HOSPITAL - RGN80</t>
  </si>
  <si>
    <t>RGN80</t>
  </si>
  <si>
    <t>PETERBOROUGH CITY HOSPITAL - RGN80</t>
  </si>
  <si>
    <t>PETERBOROUGH CITY HOSPITAL</t>
  </si>
  <si>
    <t>RGN</t>
  </si>
  <si>
    <t>RGNSTAMFORD AND RUTLAND HOSPITAL - RGN49</t>
  </si>
  <si>
    <t>RGN49</t>
  </si>
  <si>
    <t>STAMFORD AND RUTLAND HOSPITAL - RGN49</t>
  </si>
  <si>
    <t>STAMFORD AND RUTLAND HOSPITAL</t>
  </si>
  <si>
    <t>RGPBECCLES AND DISTRICT HOSPITAL - RGP73</t>
  </si>
  <si>
    <t>RGP73</t>
  </si>
  <si>
    <t>BECCLES AND DISTRICT HOSPITAL - RGP73</t>
  </si>
  <si>
    <t>BECCLES AND DISTRICT HOSPITAL</t>
  </si>
  <si>
    <t>RGP</t>
  </si>
  <si>
    <t>RGPJAMES PAGET UNIVERSITY HOSPITAL - RGP75</t>
  </si>
  <si>
    <t>RGP75</t>
  </si>
  <si>
    <t>JAMES PAGET UNIVERSITY HOSPITAL - RGP75</t>
  </si>
  <si>
    <t>JAMES PAGET UNIVERSITY HOSPITAL</t>
  </si>
  <si>
    <t>RGPLOWESTOFT HOSPITAL - RGP72</t>
  </si>
  <si>
    <t>RGP72</t>
  </si>
  <si>
    <t>LOWESTOFT HOSPITAL - RGP72</t>
  </si>
  <si>
    <t>LOWESTOFT HOSPITAL</t>
  </si>
  <si>
    <t>RGPNORTHGATE HOSPITAL - RGP77</t>
  </si>
  <si>
    <t>RGP77</t>
  </si>
  <si>
    <t>NORTHGATE HOSPITAL - RGP77</t>
  </si>
  <si>
    <t>NORTHGATE HOSPITAL</t>
  </si>
  <si>
    <t>RGPPATRICK STEAD HOSPITAL - RGP82</t>
  </si>
  <si>
    <t>RGP82</t>
  </si>
  <si>
    <t>PATRICK STEAD HOSPITAL - RGP82</t>
  </si>
  <si>
    <t>PATRICK STEAD HOSPITAL</t>
  </si>
  <si>
    <t>RGPSOUTHWOLD HOSPITAL - RGP83</t>
  </si>
  <si>
    <t>RGP83</t>
  </si>
  <si>
    <t>SOUTHWOLD HOSPITAL - RGP83</t>
  </si>
  <si>
    <t>SOUTHWOLD HOSPITAL</t>
  </si>
  <si>
    <t>RGQTHE IPSWICH HOSPITAL NHS TRUST - RGQ02</t>
  </si>
  <si>
    <t>RGQ02</t>
  </si>
  <si>
    <t>THE IPSWICH HOSPITAL NHS TRUST - RGQ02</t>
  </si>
  <si>
    <t>THE IPSWICH HOSPITAL NHS TRUST</t>
  </si>
  <si>
    <t>RGQ</t>
  </si>
  <si>
    <t>RGRGROVE LANE SURGERY - RGR62</t>
  </si>
  <si>
    <t>RGR62</t>
  </si>
  <si>
    <t>GROVE LANE SURGERY - RGR62</t>
  </si>
  <si>
    <t>GROVE LANE SURGERY</t>
  </si>
  <si>
    <t>RGR</t>
  </si>
  <si>
    <t>RGRTHINGOE HOUSE - RGR99</t>
  </si>
  <si>
    <t>RGR99</t>
  </si>
  <si>
    <t>THINGOE HOUSE - RGR99</t>
  </si>
  <si>
    <t>THINGOE HOUSE</t>
  </si>
  <si>
    <t>RGRWEST SUFFOLK HOSPITAL - RGR50</t>
  </si>
  <si>
    <t>RGR50</t>
  </si>
  <si>
    <t>WEST SUFFOLK HOSPITAL - RGR50</t>
  </si>
  <si>
    <t>WEST SUFFOLK HOSPITAL</t>
  </si>
  <si>
    <t>RGTADDENBROOKE'S HOSPITAL - RGT01</t>
  </si>
  <si>
    <t>RGT01</t>
  </si>
  <si>
    <t>ADDENBROOKE'S HOSPITAL - RGT01</t>
  </si>
  <si>
    <t>ADDENBROOKE'S HOSPITAL</t>
  </si>
  <si>
    <t>RGT</t>
  </si>
  <si>
    <t>RGTNEWMARKET HOSPITAL - RGT48</t>
  </si>
  <si>
    <t>RGT48</t>
  </si>
  <si>
    <t>NEWMARKET HOSPITAL - RGT48</t>
  </si>
  <si>
    <t>NEWMARKET HOSPITAL</t>
  </si>
  <si>
    <t>RGTROSIE HOSPITAL - RGT32</t>
  </si>
  <si>
    <t>RGT32</t>
  </si>
  <si>
    <t>ROSIE HOSPITAL - RGT32</t>
  </si>
  <si>
    <t>ROSIE HOSPITAL</t>
  </si>
  <si>
    <t>RGTROYSTON HOSPITAL - RGT49</t>
  </si>
  <si>
    <t>RGT49</t>
  </si>
  <si>
    <t>ROYSTON HOSPITAL - RGT49</t>
  </si>
  <si>
    <t>ROYSTON HOSPITAL</t>
  </si>
  <si>
    <t>RGTSAFFRON WALDEN COMMUNITY HOSPITAL - RGT50</t>
  </si>
  <si>
    <t>RGT50</t>
  </si>
  <si>
    <t>SAFFRON WALDEN COMMUNITY HOSPITAL - RGT50</t>
  </si>
  <si>
    <t>SAFFRON WALDEN COMMUNITY HOSPITAL</t>
  </si>
  <si>
    <t>RH5BARNFIELD UNIT (MINEHEAD DAY HOSPITAL)</t>
  </si>
  <si>
    <t>RH5E6</t>
  </si>
  <si>
    <t>BARNFIELD UNIT (MINEHEAD DAY HOSPITAL)</t>
  </si>
  <si>
    <t>RH5</t>
  </si>
  <si>
    <t>RH5BLACK SWAN</t>
  </si>
  <si>
    <t>RH590</t>
  </si>
  <si>
    <t>BLACK SWAN</t>
  </si>
  <si>
    <t>RH5BRIDGWATER COMMUNITY HOSPITAL</t>
  </si>
  <si>
    <t>RH5K6</t>
  </si>
  <si>
    <t>BRIDGWATER COMMUNITY HOSPITAL</t>
  </si>
  <si>
    <t>RH5BRIDGWATER HOSPITAL</t>
  </si>
  <si>
    <t>RH5F3</t>
  </si>
  <si>
    <t>BRIDGWATER HOSPITAL</t>
  </si>
  <si>
    <t>RH5BROADWAY REHABILITATION SERVICE (ASH WARD)</t>
  </si>
  <si>
    <t>RH5E1</t>
  </si>
  <si>
    <t>BROADWAY REHABILITATION SERVICE (ASH WARD)</t>
  </si>
  <si>
    <t>RH5BROADWAY REHABILITATION SERVICE (WILLOW WARD)</t>
  </si>
  <si>
    <t>RH5D1</t>
  </si>
  <si>
    <t>BROADWAY REHABILITATION SERVICE (WILLOW WARD)</t>
  </si>
  <si>
    <t>RH5BURNHAM ON SEA WAR MEMORIAL HOSPITAL</t>
  </si>
  <si>
    <t>RH5F4</t>
  </si>
  <si>
    <t>BURNHAM ON SEA WAR MEMORIAL HOSPITAL</t>
  </si>
  <si>
    <t>RH5BURTONS ORCHARD</t>
  </si>
  <si>
    <t>RH5C7</t>
  </si>
  <si>
    <t>BURTONS ORCHARD</t>
  </si>
  <si>
    <t>RH5CEDAR LODGE</t>
  </si>
  <si>
    <t>RH595</t>
  </si>
  <si>
    <t>CEDAR LODGE</t>
  </si>
  <si>
    <t>RH5CHARD HOSPITAL</t>
  </si>
  <si>
    <t>RH5F2</t>
  </si>
  <si>
    <t>CHARD HOSPITAL</t>
  </si>
  <si>
    <t>RH5CHEDDON LODGE</t>
  </si>
  <si>
    <t>RH596</t>
  </si>
  <si>
    <t>CHEDDON LODGE</t>
  </si>
  <si>
    <t>RH5CREWKERNE HOSPITAL</t>
  </si>
  <si>
    <t>RH5F9</t>
  </si>
  <si>
    <t>CREWKERNE HOSPITAL</t>
  </si>
  <si>
    <t>RH5DENE BARTON COMMUNITY UNIT</t>
  </si>
  <si>
    <t>RH5G3</t>
  </si>
  <si>
    <t>DENE BARTON COMMUNITY UNIT</t>
  </si>
  <si>
    <t>RH5FROME COMMUNITY HOSPITAL</t>
  </si>
  <si>
    <t>RH5G5</t>
  </si>
  <si>
    <t>RH5GLASTONBURY PCDS</t>
  </si>
  <si>
    <t>RH5H3</t>
  </si>
  <si>
    <t>GLASTONBURY PCDS</t>
  </si>
  <si>
    <t>RH5HOLFORD</t>
  </si>
  <si>
    <t>RH576</t>
  </si>
  <si>
    <t>HOLFORD</t>
  </si>
  <si>
    <t>RH5INTERSTEP CYBERCAFE</t>
  </si>
  <si>
    <t>RH5A4</t>
  </si>
  <si>
    <t>INTERSTEP CYBERCAFE</t>
  </si>
  <si>
    <t>RH5MAGNOLIA</t>
  </si>
  <si>
    <t>RH508</t>
  </si>
  <si>
    <t>MAGNOLIA</t>
  </si>
  <si>
    <t>RH5MINEHEAD COMMUNITY HOSPITAL</t>
  </si>
  <si>
    <t>RH5F5</t>
  </si>
  <si>
    <t>MINEHEAD COMMUNITY HOSPITAL</t>
  </si>
  <si>
    <t>RH5OLDER PERSONS (CRANLEIGH)</t>
  </si>
  <si>
    <t>RH5D3</t>
  </si>
  <si>
    <t>OLDER PERSONS (CRANLEIGH)</t>
  </si>
  <si>
    <t>RH5PYRLAND</t>
  </si>
  <si>
    <t>RH563</t>
  </si>
  <si>
    <t>PYRLAND</t>
  </si>
  <si>
    <t>RH5RIDLEY DAY HOSPITAL</t>
  </si>
  <si>
    <t>RH589</t>
  </si>
  <si>
    <t>RIDLEY DAY HOSPITAL</t>
  </si>
  <si>
    <t>RH5ROWAN</t>
  </si>
  <si>
    <t>RH572</t>
  </si>
  <si>
    <t>ROWAN</t>
  </si>
  <si>
    <t>RH5RYDON</t>
  </si>
  <si>
    <t>RH536</t>
  </si>
  <si>
    <t>RYDON</t>
  </si>
  <si>
    <t>RH5SHEPTON MALLET COMMUNITY HOSPITAL</t>
  </si>
  <si>
    <t>RH5F7</t>
  </si>
  <si>
    <t>RH5SOUTH PETHERTON HOSPITAL</t>
  </si>
  <si>
    <t>RH5G1</t>
  </si>
  <si>
    <t>SOUTH PETHERTON HOSPITAL</t>
  </si>
  <si>
    <t>RH5ST ANDREWS</t>
  </si>
  <si>
    <t>RH5H5</t>
  </si>
  <si>
    <t>ST ANDREWS</t>
  </si>
  <si>
    <t>RH5TAUNTON ADULT</t>
  </si>
  <si>
    <t>RH5D2</t>
  </si>
  <si>
    <t>TAUNTON ADULT</t>
  </si>
  <si>
    <t>RH5THE BRIDGE</t>
  </si>
  <si>
    <t>RH581</t>
  </si>
  <si>
    <t>THE BRIDGE</t>
  </si>
  <si>
    <t>RH5THE LODGE (EVERGREEN)</t>
  </si>
  <si>
    <t>RH5H2</t>
  </si>
  <si>
    <t>THE LODGE (EVERGREEN)</t>
  </si>
  <si>
    <t>RH5THE TOWER BISHOPS LYDEARD</t>
  </si>
  <si>
    <t>RH526</t>
  </si>
  <si>
    <t>THE TOWER BISHOPS LYDEARD</t>
  </si>
  <si>
    <t>RH5THE TOWER WIVELISCOMBE</t>
  </si>
  <si>
    <t>RH551</t>
  </si>
  <si>
    <t>THE TOWER WIVELISCOMBE</t>
  </si>
  <si>
    <t>RH5WELLINGTON &amp; DISTRICT COTTAGE HOSPITAL</t>
  </si>
  <si>
    <t>RH5F1</t>
  </si>
  <si>
    <t>WELLINGTON &amp; DISTRICT COTTAGE HOSPITAL</t>
  </si>
  <si>
    <t>RH5WEST MENDIP COMMUNITY HOSPITAL</t>
  </si>
  <si>
    <t>RH5F8</t>
  </si>
  <si>
    <t>WEST MENDIP COMMUNITY HOSPITAL</t>
  </si>
  <si>
    <t>RH5WILLITON HOSPITAL</t>
  </si>
  <si>
    <t>RH5F6</t>
  </si>
  <si>
    <t>WILLITON HOSPITAL</t>
  </si>
  <si>
    <t>RH5WILLOWBANK DAY HOSPITAL</t>
  </si>
  <si>
    <t>RH5C4</t>
  </si>
  <si>
    <t>WILLOWBANK DAY HOSPITAL</t>
  </si>
  <si>
    <t>RH5WINCANTON COMMUNITY HOSPITAL</t>
  </si>
  <si>
    <t>RH5G2</t>
  </si>
  <si>
    <t>WINCANTON COMMUNITY HOSPITAL</t>
  </si>
  <si>
    <t>RH5WOODLANDS</t>
  </si>
  <si>
    <t>RH5K7</t>
  </si>
  <si>
    <t>WOODLANDS</t>
  </si>
  <si>
    <t>RH5WYVERN LINK</t>
  </si>
  <si>
    <t>RH591</t>
  </si>
  <si>
    <t>WYVERN LINK</t>
  </si>
  <si>
    <t>RH8AXMINSTER HOSPITAL - RH857</t>
  </si>
  <si>
    <t>RH857</t>
  </si>
  <si>
    <t>AXMINSTER HOSPITAL - RH857</t>
  </si>
  <si>
    <t>RH8</t>
  </si>
  <si>
    <t>RH8EXETER NUFFIELD HOSPITAL - RH884</t>
  </si>
  <si>
    <t>RH884</t>
  </si>
  <si>
    <t>EXETER NUFFIELD HOSPITAL - RH884</t>
  </si>
  <si>
    <t>EXETER NUFFIELD HOSPITAL</t>
  </si>
  <si>
    <t>RH8EXMOUTH HOSPITAL - RH858</t>
  </si>
  <si>
    <t>RH858</t>
  </si>
  <si>
    <t>EXMOUTH HOSPITAL - RH858</t>
  </si>
  <si>
    <t>RH8HEAVITREE HOSPITAL - RH802</t>
  </si>
  <si>
    <t>RH802</t>
  </si>
  <si>
    <t>HEAVITREE HOSPITAL - RH802</t>
  </si>
  <si>
    <t>HEAVITREE HOSPITAL</t>
  </si>
  <si>
    <t>RH8NORTH DEVON DISTRICT HOSPITAL - RH880</t>
  </si>
  <si>
    <t>RH880</t>
  </si>
  <si>
    <t>NORTH DEVON DISTRICT HOSPITAL - RH880</t>
  </si>
  <si>
    <t>RH8ROYAL DEVON AND EXETER HOSPITAL (WONFORD) - RH801</t>
  </si>
  <si>
    <t>RH801</t>
  </si>
  <si>
    <t>ROYAL DEVON AND EXETER HOSPITAL (WONFORD) - RH801</t>
  </si>
  <si>
    <t>ROYAL DEVON AND EXETER HOSPITAL (WONFORD)</t>
  </si>
  <si>
    <t>RH8SCOTT HOSPITAL - RH809</t>
  </si>
  <si>
    <t>RH809</t>
  </si>
  <si>
    <t>SCOTT HOSPITAL - RH809</t>
  </si>
  <si>
    <t>SCOTT HOSPITAL</t>
  </si>
  <si>
    <t>RH8TIVERTON AND DISTRICT HOSPITAL - RH853</t>
  </si>
  <si>
    <t>RH853</t>
  </si>
  <si>
    <t>TIVERTON AND DISTRICT HOSPITAL - RH853</t>
  </si>
  <si>
    <t>RH8TORBAY DISTRICT GENERAL HOSPITAL - RH878</t>
  </si>
  <si>
    <t>RH878</t>
  </si>
  <si>
    <t>TORBAY DISTRICT GENERAL HOSPITAL - RH878</t>
  </si>
  <si>
    <t>TORBAY DISTRICT GENERAL HOSPITAL</t>
  </si>
  <si>
    <t>RH8VICTORIA HOSPITAL (SIDMOUTH) - RH859</t>
  </si>
  <si>
    <t>RH859</t>
  </si>
  <si>
    <t>VICTORIA HOSPITAL (SIDMOUTH) - RH859</t>
  </si>
  <si>
    <t>VICTORIA HOSPITAL (SIDMOUTH)</t>
  </si>
  <si>
    <t>RHAAPAS</t>
  </si>
  <si>
    <t>RHAE4</t>
  </si>
  <si>
    <t>APAS</t>
  </si>
  <si>
    <t>RHA</t>
  </si>
  <si>
    <t>RHAARNOLD LODGE REGIONAL SECURE UNIT</t>
  </si>
  <si>
    <t>RHAAR</t>
  </si>
  <si>
    <t>ARNOLD LODGE REGIONAL SECURE UNIT</t>
  </si>
  <si>
    <t>RHAASHFIELD COMMUNITY HOSPITAL</t>
  </si>
  <si>
    <t>RHAFJ</t>
  </si>
  <si>
    <t>ASHFIELD COMMUNITY HOSPITAL</t>
  </si>
  <si>
    <t>RHAASHFIELD HEALTH VILLAGE</t>
  </si>
  <si>
    <t>RHAFP</t>
  </si>
  <si>
    <t>ASHFIELD HEALTH VILLAGE</t>
  </si>
  <si>
    <t>RHAASHFIELD/MANSFIELD CLDT</t>
  </si>
  <si>
    <t>RHACX</t>
  </si>
  <si>
    <t>ASHFIELD/MANSFIELD CLDT</t>
  </si>
  <si>
    <t>RHABARNBY GATE</t>
  </si>
  <si>
    <t>RHAD2</t>
  </si>
  <si>
    <t>BARNBY GATE</t>
  </si>
  <si>
    <t>RHABASSETLAW HOSPITAL</t>
  </si>
  <si>
    <t>RHAAA</t>
  </si>
  <si>
    <t>BASSETLAW HOSPITAL</t>
  </si>
  <si>
    <t>RHABASSETLAW MHSOP (RHAW6) - RX</t>
  </si>
  <si>
    <t>RHAW6</t>
  </si>
  <si>
    <t>BASSETLAW MHSOP (RHAW6) - RX</t>
  </si>
  <si>
    <t>RHABASSETLAW MHSOP-RX</t>
  </si>
  <si>
    <t>RHAYL</t>
  </si>
  <si>
    <t>BASSETLAW MHSOP-RX</t>
  </si>
  <si>
    <t>RHABRIDEWELL CUSTODY SUITE</t>
  </si>
  <si>
    <t>RHAC7</t>
  </si>
  <si>
    <t>BRIDEWELL CUSTODY SUITE</t>
  </si>
  <si>
    <t>RHABROOMHILL HOUSE</t>
  </si>
  <si>
    <t>RHAPK</t>
  </si>
  <si>
    <t>BROOMHILL HOUSE</t>
  </si>
  <si>
    <t>RHABULWELL RIVERSIDE</t>
  </si>
  <si>
    <t>RHALT</t>
  </si>
  <si>
    <t>BULWELL RIVERSIDE</t>
  </si>
  <si>
    <t>RHABURDEN CRESCENT</t>
  </si>
  <si>
    <t>RHAJ1</t>
  </si>
  <si>
    <t>BURDEN CRESCENT</t>
  </si>
  <si>
    <t>RHACEDARS REHABILITATION UNIT</t>
  </si>
  <si>
    <t>RHAFL</t>
  </si>
  <si>
    <t>CEDARS REHABILITATION UNIT</t>
  </si>
  <si>
    <t>RHACENTRAL NOTTINGHAMSHIRE MIND</t>
  </si>
  <si>
    <t>RHAMD</t>
  </si>
  <si>
    <t>CENTRAL NOTTINGHAMSHIRE MIND</t>
  </si>
  <si>
    <t>RHACHILD &amp; FAMILY THERAPY UNIT (NEWARK &amp; SHERWOOD)</t>
  </si>
  <si>
    <t>RHAAT</t>
  </si>
  <si>
    <t>CHILD &amp; FAMILY THERAPY UNIT (NEWARK &amp; SHERWOOD)</t>
  </si>
  <si>
    <t>RHACITY PROBATION SMT - RX</t>
  </si>
  <si>
    <t>RHAYD</t>
  </si>
  <si>
    <t>CITY PROBATION SMT - RX</t>
  </si>
  <si>
    <t>RHACOAL AUTHORITY BUILDING</t>
  </si>
  <si>
    <t>RHAPL</t>
  </si>
  <si>
    <t>COAL AUTHORITY BUILDING</t>
  </si>
  <si>
    <t>RHACOMMUNITY IN-REACH</t>
  </si>
  <si>
    <t>RHAAQ</t>
  </si>
  <si>
    <t>COMMUNITY IN-REACH</t>
  </si>
  <si>
    <t>RHACOUNTY HEALTH PARTNERSHIPS</t>
  </si>
  <si>
    <t>RHA20</t>
  </si>
  <si>
    <t>COUNTY HEALTH PARTNERSHIPS</t>
  </si>
  <si>
    <t>RHACOUNTY SOUTH PROBABION SMT - RX</t>
  </si>
  <si>
    <t>RHAYM</t>
  </si>
  <si>
    <t>COUNTY SOUTH PROBABION SMT - RX</t>
  </si>
  <si>
    <t>RHADERWENT UNIT</t>
  </si>
  <si>
    <t>RHAER</t>
  </si>
  <si>
    <t>DERWENT UNIT</t>
  </si>
  <si>
    <t>RHAFOUR SEASONS - ARNOLD</t>
  </si>
  <si>
    <t>RHAG1</t>
  </si>
  <si>
    <t>FOUR SEASONS - ARNOLD</t>
  </si>
  <si>
    <t>RHAGEDLING COMM LRNG DISAB SERV</t>
  </si>
  <si>
    <t>RHACL</t>
  </si>
  <si>
    <t>GEDLING COMM LRNG DISAB SERV</t>
  </si>
  <si>
    <t>RHAGREENWOOD AND SNEINTON FMC</t>
  </si>
  <si>
    <t>RHATX</t>
  </si>
  <si>
    <t>GREENWOOD AND SNEINTON FMC</t>
  </si>
  <si>
    <t>RHAHARWORTH &amp; BIRCOTES</t>
  </si>
  <si>
    <t>RHA7Q</t>
  </si>
  <si>
    <t>HARWORTH &amp; BIRCOTES</t>
  </si>
  <si>
    <t>RHAHEALTH POINT</t>
  </si>
  <si>
    <t>RHAG0</t>
  </si>
  <si>
    <t>HEALTH POINT</t>
  </si>
  <si>
    <t>RHAHEATHCOAT BUILDINGS</t>
  </si>
  <si>
    <t>RHAFQ</t>
  </si>
  <si>
    <t>HEATHCOAT BUILDINGS</t>
  </si>
  <si>
    <t>RHAHEATHERDENE</t>
  </si>
  <si>
    <t>RHABZ</t>
  </si>
  <si>
    <t>HEATHERDENE</t>
  </si>
  <si>
    <t>RHAHIGHBURY HOSPITAL</t>
  </si>
  <si>
    <t>RHANM</t>
  </si>
  <si>
    <t>HIGHBURY HOSPITAL</t>
  </si>
  <si>
    <t>RHAJOHN EASTWOOD HOSPICE</t>
  </si>
  <si>
    <t>RHAG4</t>
  </si>
  <si>
    <t>JOHN EASTWOOD HOSPICE</t>
  </si>
  <si>
    <t>RHAKINGS MILL HOSPITAL</t>
  </si>
  <si>
    <t>RHAGX</t>
  </si>
  <si>
    <t>KINGS MILL HOSPITAL</t>
  </si>
  <si>
    <t>RHALINGS BAR HOSPITAL</t>
  </si>
  <si>
    <t>RHANN</t>
  </si>
  <si>
    <t>LINGS BAR HOSPITAL</t>
  </si>
  <si>
    <t>RHAMANSFIELD COMMUNITY HOSPITAL</t>
  </si>
  <si>
    <t>RHABL</t>
  </si>
  <si>
    <t>MANSFIELD COMMUNITY HOSPITAL</t>
  </si>
  <si>
    <t>RHAMEADOWBANK DAY HOSPITAL</t>
  </si>
  <si>
    <t>RHANJ</t>
  </si>
  <si>
    <t>MEADOWBANK DAY HOSPITAL</t>
  </si>
  <si>
    <t>RHAMEDENBANKS</t>
  </si>
  <si>
    <t>RHAEJ</t>
  </si>
  <si>
    <t>MEDENBANKS</t>
  </si>
  <si>
    <t>RHAMILLBROOK MENTAL HEALTH UNIT</t>
  </si>
  <si>
    <t>RHABW</t>
  </si>
  <si>
    <t>MILLBROOK MENTAL HEALTH UNIT</t>
  </si>
  <si>
    <t>RHAMIND</t>
  </si>
  <si>
    <t>RHAGL</t>
  </si>
  <si>
    <t>MIND</t>
  </si>
  <si>
    <t>RHAMINERS WELFARE ANNEXE</t>
  </si>
  <si>
    <t>RHADD</t>
  </si>
  <si>
    <t>MINERS WELFARE ANNEXE</t>
  </si>
  <si>
    <t>RHANEWARK HOSPITAL</t>
  </si>
  <si>
    <t>RHAHP</t>
  </si>
  <si>
    <t>NEWARK HOSPITAL</t>
  </si>
  <si>
    <t>RHANOOK &amp; CRANNY</t>
  </si>
  <si>
    <t>RHAA1</t>
  </si>
  <si>
    <t>NOOK &amp; CRANNY</t>
  </si>
  <si>
    <t>RHANORTH GATE</t>
  </si>
  <si>
    <t>RHAD4</t>
  </si>
  <si>
    <t>NORTH GATE</t>
  </si>
  <si>
    <t>RHANORTH NOTTS D.A.-ASH - RX</t>
  </si>
  <si>
    <t>RHAYG</t>
  </si>
  <si>
    <t>NORTH NOTTS D.A.-ASH - RX</t>
  </si>
  <si>
    <t>RHANORTH NOTTS D.A.-MANS - RX</t>
  </si>
  <si>
    <t>RHAYH</t>
  </si>
  <si>
    <t>NORTH NOTTS D.A.-MANS - RX</t>
  </si>
  <si>
    <t>RHANORTH NOTTS D.A.-N/S - RX</t>
  </si>
  <si>
    <t>RHAYJ</t>
  </si>
  <si>
    <t>NORTH NOTTS D.A.-N/S - RX</t>
  </si>
  <si>
    <t>RHANORTH NOTTS FACE-IT-RX</t>
  </si>
  <si>
    <t>RHAYA</t>
  </si>
  <si>
    <t>NORTH NOTTS FACE-IT-RX</t>
  </si>
  <si>
    <t>RHANORTH NOTTS FORENSIC - RX</t>
  </si>
  <si>
    <t>RHAYK</t>
  </si>
  <si>
    <t>NORTH NOTTS FORENSIC - RX</t>
  </si>
  <si>
    <t>RHANORTH NOTTS LD W9 - RX</t>
  </si>
  <si>
    <t>RHAW9</t>
  </si>
  <si>
    <t>NORTH NOTTS LD W9 - RX</t>
  </si>
  <si>
    <t>RHANORTH NOTTS LD YP - RX</t>
  </si>
  <si>
    <t>RHAYP</t>
  </si>
  <si>
    <t>NORTH NOTTS LD YP - RX</t>
  </si>
  <si>
    <t>RHANORTH NOTTS LD YW - RX</t>
  </si>
  <si>
    <t>RHAYW</t>
  </si>
  <si>
    <t>NORTH NOTTS LD YW - RX</t>
  </si>
  <si>
    <t>RHANORTH NOTTS LD YX - RX</t>
  </si>
  <si>
    <t>RHAYX</t>
  </si>
  <si>
    <t>NORTH NOTTS LD YX - RX</t>
  </si>
  <si>
    <t>RHANORTH NOTTS MHSOP W0-RX</t>
  </si>
  <si>
    <t>RHAW0</t>
  </si>
  <si>
    <t>NORTH NOTTS MHSOP W0-RX</t>
  </si>
  <si>
    <t>RHANORTH NOTTS MHSOP W1-RX</t>
  </si>
  <si>
    <t>RHAW1</t>
  </si>
  <si>
    <t>NORTH NOTTS MHSOP W1-RX</t>
  </si>
  <si>
    <t>RHANORTH NOTTS MHSOP W2-RX</t>
  </si>
  <si>
    <t>RHAW2</t>
  </si>
  <si>
    <t>NORTH NOTTS MHSOP W2-RX</t>
  </si>
  <si>
    <t>RHANORTH NOTTS MHSOP XN-RX</t>
  </si>
  <si>
    <t>RHAXN</t>
  </si>
  <si>
    <t>NORTH NOTTS MHSOP XN-RX</t>
  </si>
  <si>
    <t>RHANORTH NOTTS MHSOP XP-RX</t>
  </si>
  <si>
    <t>RHAXP</t>
  </si>
  <si>
    <t>NORTH NOTTS MHSOP XP-RX</t>
  </si>
  <si>
    <t>RHANORTH NOTTS MHSOP XQ-RX</t>
  </si>
  <si>
    <t>RHAXQ</t>
  </si>
  <si>
    <t>NORTH NOTTS MHSOP XQ-RX</t>
  </si>
  <si>
    <t>RHANORTH NOTTS MILLBROOK W8-RX</t>
  </si>
  <si>
    <t>RHAW8</t>
  </si>
  <si>
    <t>NORTH NOTTS MILLBROOK W8-RX</t>
  </si>
  <si>
    <t>RHANORTH NOTTS MILLBROOK XL-RX</t>
  </si>
  <si>
    <t>RHAXL</t>
  </si>
  <si>
    <t>NORTH NOTTS MILLBROOK XL-RX</t>
  </si>
  <si>
    <t>RHANORTH NOTTS MILLBROOK XR-RX</t>
  </si>
  <si>
    <t>RHAXR</t>
  </si>
  <si>
    <t>NORTH NOTTS MILLBROOK XR-RX</t>
  </si>
  <si>
    <t>RHANORTH NOTTS MILLBROOK XT-RX</t>
  </si>
  <si>
    <t>RHAXT</t>
  </si>
  <si>
    <t>NORTH NOTTS MILLBROOK XT-RX</t>
  </si>
  <si>
    <t>RHANORTH NOTTS MILLBROOK XW-RX</t>
  </si>
  <si>
    <t>RHAXV</t>
  </si>
  <si>
    <t>NORTH NOTTS MILLBROOK XW-RX</t>
  </si>
  <si>
    <t>RHAXW</t>
  </si>
  <si>
    <t>RHANORTH NOTTS MILLBROOK XX-RX</t>
  </si>
  <si>
    <t>RHAXX</t>
  </si>
  <si>
    <t>NORTH NOTTS MILLBROOK XX-RX</t>
  </si>
  <si>
    <t>RHANORTH NOTTS MILLBROOK XY-RX</t>
  </si>
  <si>
    <t>RHAXY</t>
  </si>
  <si>
    <t>NORTH NOTTS MILLBROOK XY-RX</t>
  </si>
  <si>
    <t>RHANORTH NOTTS MILLBROOK YT - RX</t>
  </si>
  <si>
    <t>RHAYT</t>
  </si>
  <si>
    <t>NORTH NOTTS MILLBROOK YT - RX</t>
  </si>
  <si>
    <t>RHANORTH NOTTS NEWARK W3-RX</t>
  </si>
  <si>
    <t>RHAW3</t>
  </si>
  <si>
    <t>NORTH NOTTS NEWARK W3-RX</t>
  </si>
  <si>
    <t>RHANORTH NOTTS NEWARK W4-RX</t>
  </si>
  <si>
    <t>RHAW4</t>
  </si>
  <si>
    <t>NORTH NOTTS NEWARK W4-RX</t>
  </si>
  <si>
    <t>RHANORTH NOTTS NEWARK-RX</t>
  </si>
  <si>
    <t>RHAXH</t>
  </si>
  <si>
    <t>NORTH NOTTS NEWARK-RX</t>
  </si>
  <si>
    <t>RHANOTTINGHAM CITY HOSPITAL</t>
  </si>
  <si>
    <t>RHALB</t>
  </si>
  <si>
    <t>NOTTINGHAM CITY HOSPITAL</t>
  </si>
  <si>
    <t>RHAOPEN DOOR</t>
  </si>
  <si>
    <t>RHADH</t>
  </si>
  <si>
    <t>OPEN DOOR</t>
  </si>
  <si>
    <t>RHAOXFORD CORNER</t>
  </si>
  <si>
    <t>RHAVE</t>
  </si>
  <si>
    <t>OXFORD CORNER</t>
  </si>
  <si>
    <t>RHAOXFORD CORNER - RX</t>
  </si>
  <si>
    <t>RHAYQ</t>
  </si>
  <si>
    <t>OXFORD CORNER - RX</t>
  </si>
  <si>
    <t>RHAPLATFORM ONE</t>
  </si>
  <si>
    <t>RHAE8</t>
  </si>
  <si>
    <t>PLATFORM ONE</t>
  </si>
  <si>
    <t>RHAPOW!</t>
  </si>
  <si>
    <t>RHAG8</t>
  </si>
  <si>
    <t>POW!</t>
  </si>
  <si>
    <t>RHARAMPTON HOSPITAL</t>
  </si>
  <si>
    <t>RHA04</t>
  </si>
  <si>
    <t>RAMPTON HOSPITAL</t>
  </si>
  <si>
    <t>RHARECOVERY IN NOTTINGHAM-RX</t>
  </si>
  <si>
    <t>RHAW7</t>
  </si>
  <si>
    <t>RECOVERY IN NOTTINGHAM-RX</t>
  </si>
  <si>
    <t>RHARED ART CAFE</t>
  </si>
  <si>
    <t>RHADM</t>
  </si>
  <si>
    <t>RED ART CAFE</t>
  </si>
  <si>
    <t>RHAREES ROW</t>
  </si>
  <si>
    <t>RHAJ9</t>
  </si>
  <si>
    <t>REES ROW</t>
  </si>
  <si>
    <t>RHARETFORD CENTRAL</t>
  </si>
  <si>
    <t>RHA7Y</t>
  </si>
  <si>
    <t>RETFORD CENTRAL</t>
  </si>
  <si>
    <t>RHARETFORD HOSPITAL</t>
  </si>
  <si>
    <t>RHAAC</t>
  </si>
  <si>
    <t>RETFORD HOSPITAL</t>
  </si>
  <si>
    <t>RHASHERWOOD WEST (RAINWORTH)</t>
  </si>
  <si>
    <t>RHA9L</t>
  </si>
  <si>
    <t>SHERWOOD WEST (RAINWORTH)</t>
  </si>
  <si>
    <t>RHAST. FRANCIS UNIT</t>
  </si>
  <si>
    <t>RHALC</t>
  </si>
  <si>
    <t>ST. FRANCIS UNIT</t>
  </si>
  <si>
    <t>RHAST. MICHAELS VIEW RH</t>
  </si>
  <si>
    <t>RHAGA</t>
  </si>
  <si>
    <t>ST. MICHAELS VIEW RH</t>
  </si>
  <si>
    <t>RHASTAUNTON LODGE</t>
  </si>
  <si>
    <t>RHAGT</t>
  </si>
  <si>
    <t>STAUNTON LODGE</t>
  </si>
  <si>
    <t>RHATHE FOREST</t>
  </si>
  <si>
    <t>RHAD0</t>
  </si>
  <si>
    <t>THE FOREST</t>
  </si>
  <si>
    <t>RHATHE JOINT</t>
  </si>
  <si>
    <t>RHACR</t>
  </si>
  <si>
    <t>THE JOINT</t>
  </si>
  <si>
    <t>RHATHE LEYLANDS</t>
  </si>
  <si>
    <t>RHARJ</t>
  </si>
  <si>
    <t>THE LEYLANDS</t>
  </si>
  <si>
    <t>RHATHE LODGES (WATHWOOD HOSPITAL)</t>
  </si>
  <si>
    <t>RHARX</t>
  </si>
  <si>
    <t>THE LODGES (WATHWOOD HOSPITAL)</t>
  </si>
  <si>
    <t>RHATHE MALTINGS</t>
  </si>
  <si>
    <t>RHAE2</t>
  </si>
  <si>
    <t>THE MALTINGS</t>
  </si>
  <si>
    <t>RHATHE NEWLANDS</t>
  </si>
  <si>
    <t>RHAGW</t>
  </si>
  <si>
    <t>THE NEWLANDS</t>
  </si>
  <si>
    <t>RHATHE OLD HALL</t>
  </si>
  <si>
    <t>RHAFR</t>
  </si>
  <si>
    <t>THE OLD HALL</t>
  </si>
  <si>
    <t>RHATHE PASTURES</t>
  </si>
  <si>
    <t>RHAJD</t>
  </si>
  <si>
    <t>THE PASTURES</t>
  </si>
  <si>
    <t>RHATHE STABLES</t>
  </si>
  <si>
    <t>RHAGH</t>
  </si>
  <si>
    <t>THE STABLES</t>
  </si>
  <si>
    <t>RHATHE WELLS ROAD CENTRE</t>
  </si>
  <si>
    <t>RHANA</t>
  </si>
  <si>
    <t>THE WELLS ROAD CENTRE</t>
  </si>
  <si>
    <t>RHATHORNEYWOOD MOUNT</t>
  </si>
  <si>
    <t>RHAN6</t>
  </si>
  <si>
    <t>THORNEYWOOD MOUNT</t>
  </si>
  <si>
    <t>RHATHORNEYWOOD MOUNT SITE 2</t>
  </si>
  <si>
    <t>RHANP</t>
  </si>
  <si>
    <t>THORNEYWOOD MOUNT SITE 2</t>
  </si>
  <si>
    <t>RHATHORNEYWOOD UNIT</t>
  </si>
  <si>
    <t>RHAPB</t>
  </si>
  <si>
    <t>THORNEYWOOD UNIT</t>
  </si>
  <si>
    <t>RHAUNIT 2</t>
  </si>
  <si>
    <t>RHAPQ</t>
  </si>
  <si>
    <t>UNIT 2</t>
  </si>
  <si>
    <t>RHAUNIVERSITY HOSPITAL</t>
  </si>
  <si>
    <t>RHARA</t>
  </si>
  <si>
    <t>UNIVERSITY HOSPITAL</t>
  </si>
  <si>
    <t>RHAWATHWOOD HOSPITAL</t>
  </si>
  <si>
    <t>RHARY</t>
  </si>
  <si>
    <t>WATHWOOD HOSPITAL</t>
  </si>
  <si>
    <t>RHAWAX CAFE</t>
  </si>
  <si>
    <t>RHADE</t>
  </si>
  <si>
    <t>WAX CAFE</t>
  </si>
  <si>
    <t>RHMCOUNTESS MOUNTBATTEN HOUSE - RHM04</t>
  </si>
  <si>
    <t>RHM04</t>
  </si>
  <si>
    <t>COUNTESS MOUNTBATTEN HOUSE - RHM04</t>
  </si>
  <si>
    <t>COUNTESS MOUNTBATTEN HOUSE</t>
  </si>
  <si>
    <t>RHM</t>
  </si>
  <si>
    <t>RHMNEW FOREST BIRTH CENTRE HEALTH AUTHORITY - RHM03</t>
  </si>
  <si>
    <t>RHM03</t>
  </si>
  <si>
    <t>NEW FOREST BIRTH CENTRE HEALTH AUTHORITY - RHM03</t>
  </si>
  <si>
    <t>NEW FOREST BIRTH CENTRE HEALTH AUTHORITY</t>
  </si>
  <si>
    <t>RHMPRINCESS ANNE HOSPITAL - RHM12</t>
  </si>
  <si>
    <t>RHM12</t>
  </si>
  <si>
    <t>PRINCESS ANNE HOSPITAL - RHM12</t>
  </si>
  <si>
    <t>RHMROYAL SOUTH HANTS HOSPITAL - RHM02</t>
  </si>
  <si>
    <t>RHM02</t>
  </si>
  <si>
    <t>ROYAL SOUTH HANTS HOSPITAL - RHM02</t>
  </si>
  <si>
    <t>ROYAL SOUTH HANTS HOSPITAL</t>
  </si>
  <si>
    <t>RHMSOUTHAMPTON GENERAL HOSPITAL - RHM01</t>
  </si>
  <si>
    <t>RHM01</t>
  </si>
  <si>
    <t>SOUTHAMPTON GENERAL HOSPITAL - RHM01</t>
  </si>
  <si>
    <t>RHQBARNSLEY DISTRICT GENERAL HOSPITAL - RHQBN</t>
  </si>
  <si>
    <t>RHQBN</t>
  </si>
  <si>
    <t>BARNSLEY DISTRICT GENERAL HOSPITAL - RHQBN</t>
  </si>
  <si>
    <t>BARNSLEY DISTRICT GENERAL HOSPITAL</t>
  </si>
  <si>
    <t>RHQ</t>
  </si>
  <si>
    <t>RHQBASSETLAW HOSPITAL - RHQNN</t>
  </si>
  <si>
    <t>RHQNN</t>
  </si>
  <si>
    <t>BASSETLAW HOSPITAL - RHQNN</t>
  </si>
  <si>
    <t>RHQBEECH HILL INTERMEDIATE CARE UNIT</t>
  </si>
  <si>
    <t>RHQNP</t>
  </si>
  <si>
    <t>BEECH HILL INTERMEDIATE CARE UNIT</t>
  </si>
  <si>
    <t>RHQCHARLES CLIFFORD DENTAL HOSPITAL - RHQCC</t>
  </si>
  <si>
    <t>RHQCC</t>
  </si>
  <si>
    <t>CHARLES CLIFFORD DENTAL HOSPITAL - RHQCC</t>
  </si>
  <si>
    <t>CHARLES CLIFFORD DENTAL HOSPITAL</t>
  </si>
  <si>
    <t>RHQCHESTERFIELD AND NORTH DERBYSHIRE ROYAL HOSPITAL - RHQCH</t>
  </si>
  <si>
    <t>RHQCH</t>
  </si>
  <si>
    <t>CHESTERFIELD AND NORTH DERBYSHIRE ROYAL HOSPITAL - RHQCH</t>
  </si>
  <si>
    <t>CHESTERFIELD AND NORTH DERBYSHIRE ROYAL HOSPITAL</t>
  </si>
  <si>
    <t>RHQDONCASTER ROYAL INFIRMARY - RHQDR</t>
  </si>
  <si>
    <t>RHQDR</t>
  </si>
  <si>
    <t>DONCASTER ROYAL INFIRMARY - RHQDR</t>
  </si>
  <si>
    <t>DONCASTER ROYAL INFIRMARY</t>
  </si>
  <si>
    <t>RHQNORTHERN GENERAL HOSPITAL - RHQNG</t>
  </si>
  <si>
    <t>RHQNG</t>
  </si>
  <si>
    <t>NORTHERN GENERAL HOSPITAL - RHQNG</t>
  </si>
  <si>
    <t>RHQROTHERHAM DISTRICT GENERAL HOSPITAL - RHQRT</t>
  </si>
  <si>
    <t>RHQRT</t>
  </si>
  <si>
    <t>ROTHERHAM DISTRICT GENERAL HOSPITAL - RHQRT</t>
  </si>
  <si>
    <t>RHQROYAL HALLAMSHIRE HOSPITAL - RHQHH</t>
  </si>
  <si>
    <t>RHQHH</t>
  </si>
  <si>
    <t>ROYAL HALLAMSHIRE HOSPITAL - RHQHH</t>
  </si>
  <si>
    <t>ROYAL HALLAMSHIRE HOSPITAL</t>
  </si>
  <si>
    <t>RHQWESTON PARK HOSPITAL - RHQWP</t>
  </si>
  <si>
    <t>RHQWP</t>
  </si>
  <si>
    <t>WESTON PARK HOSPITAL - RHQWP</t>
  </si>
  <si>
    <t>WESTON PARK HOSPITAL</t>
  </si>
  <si>
    <t>RHUGOSPORT WAR MEMORIAL HOSPITAL - RHU10</t>
  </si>
  <si>
    <t>RHU10</t>
  </si>
  <si>
    <t>GOSPORT WAR MEMORIAL HOSPITAL - RHU10</t>
  </si>
  <si>
    <t>RHU</t>
  </si>
  <si>
    <t>RHUPETERSFIELD COMMUNITY HOSPITAL - RHU04</t>
  </si>
  <si>
    <t>RHU04</t>
  </si>
  <si>
    <t>PETERSFIELD COMMUNITY HOSPITAL - RHU04</t>
  </si>
  <si>
    <t>PETERSFIELD COMMUNITY HOSPITAL</t>
  </si>
  <si>
    <t>RHUQUEEN ALEXANDRA HOSPITAL - RHU03</t>
  </si>
  <si>
    <t>RHU03</t>
  </si>
  <si>
    <t>QUEEN ALEXANDRA HOSPITAL - RHU03</t>
  </si>
  <si>
    <t>RHUROYAL HOSPITAL HASLAR - RHU59</t>
  </si>
  <si>
    <t>RHU59</t>
  </si>
  <si>
    <t>ROYAL HOSPITAL HASLAR - RHU59</t>
  </si>
  <si>
    <t>ROYAL HOSPITAL HASLAR</t>
  </si>
  <si>
    <t>RHUSALISBURY DISTRICT HOSPITAL - RHU26</t>
  </si>
  <si>
    <t>RHU26</t>
  </si>
  <si>
    <t>SALISBURY DISTRICT HOSPITAL - RHU26</t>
  </si>
  <si>
    <t>SALISBURY DISTRICT HOSPITAL</t>
  </si>
  <si>
    <t>RHUST MARY'S HOSPITAL - RHU02</t>
  </si>
  <si>
    <t>RHU02</t>
  </si>
  <si>
    <t>ST MARY'S HOSPITAL - RHU02</t>
  </si>
  <si>
    <t>RHUST MARY'S HOSPITAL - RHU28</t>
  </si>
  <si>
    <t>RHU28</t>
  </si>
  <si>
    <t>ST MARY'S HOSPITAL - RHU28</t>
  </si>
  <si>
    <t>RHWADDINGTON SCHOOL - RHW15</t>
  </si>
  <si>
    <t>RHW15</t>
  </si>
  <si>
    <t>ADDINGTON SCHOOL - RHW15</t>
  </si>
  <si>
    <t>ADDINGTON SCHOOL</t>
  </si>
  <si>
    <t>RHW</t>
  </si>
  <si>
    <t>RHWBROOKFIELDS SCHOOL - RHW17</t>
  </si>
  <si>
    <t>RHW17</t>
  </si>
  <si>
    <t>BROOKFIELDS SCHOOL - RHW17</t>
  </si>
  <si>
    <t>BROOKFIELDS SCHOOL</t>
  </si>
  <si>
    <t>RHWBUPA DUNEDIN HOSPITAL - RHW25</t>
  </si>
  <si>
    <t>RHW25</t>
  </si>
  <si>
    <t>BUPA DUNEDIN HOSPITAL - RHW25</t>
  </si>
  <si>
    <t>BUPA DUNEDIN HOSPITAL</t>
  </si>
  <si>
    <t>RHWCAPIO READING HOSPITAL - RHW24</t>
  </si>
  <si>
    <t>RHW24</t>
  </si>
  <si>
    <t>CAPIO READING HOSPITAL - RHW24</t>
  </si>
  <si>
    <t>CAPIO READING HOSPITAL</t>
  </si>
  <si>
    <t>RHWDELLWOOD HOSPITAL - RHW26</t>
  </si>
  <si>
    <t>RHW26</t>
  </si>
  <si>
    <t>DELLWOOD HOSPITAL - RHW26</t>
  </si>
  <si>
    <t>DELLWOOD HOSPITAL</t>
  </si>
  <si>
    <t>RHWDUCHESS OF KENT HOUSE - RHW27</t>
  </si>
  <si>
    <t>RHW27</t>
  </si>
  <si>
    <t>DUCHESS OF KENT HOUSE - RHW27</t>
  </si>
  <si>
    <t>DUCHESS OF KENT HOUSE</t>
  </si>
  <si>
    <t>RHWHANOVER HOUSE - RHW19</t>
  </si>
  <si>
    <t>RHW19</t>
  </si>
  <si>
    <t>HANOVER HOUSE - RHW19</t>
  </si>
  <si>
    <t>HANOVER HOUSE</t>
  </si>
  <si>
    <t>RHWHEATHERWOOD HOSPITAL - RHW30</t>
  </si>
  <si>
    <t>RHW30</t>
  </si>
  <si>
    <t>HEATHERWOOD HOSPITAL - RHW30</t>
  </si>
  <si>
    <t>RHWHORTON HOSPITAL - RHW28</t>
  </si>
  <si>
    <t>RHW28</t>
  </si>
  <si>
    <t>HORTON HOSPITAL - RHW28</t>
  </si>
  <si>
    <t>HORTON HOSPITAL</t>
  </si>
  <si>
    <t>RHWJOHN RADCLIFFE HOSPITAL - RHW12</t>
  </si>
  <si>
    <t>RHW12</t>
  </si>
  <si>
    <t>JOHN RADCLIFFE HOSPITAL - RHW12</t>
  </si>
  <si>
    <t>JOHN RADCLIFFE HOSPITAL</t>
  </si>
  <si>
    <t>RHWKING EDWARD VII HOSPITAL - RHW03</t>
  </si>
  <si>
    <t>RHW03</t>
  </si>
  <si>
    <t>KING EDWARD VII HOSPITAL - RHW03</t>
  </si>
  <si>
    <t>RHWMARY HARE GRAMMER SCHOOL - RHW21</t>
  </si>
  <si>
    <t>RHW21</t>
  </si>
  <si>
    <t>MARY HARE GRAMMER SCHOOL - RHW21</t>
  </si>
  <si>
    <t>MARY HARE GRAMMER SCHOOL</t>
  </si>
  <si>
    <t>RHWPROSPECT PARK HOSPITAL - RHW29</t>
  </si>
  <si>
    <t>RHW29</t>
  </si>
  <si>
    <t>PROSPECT PARK HOSPITAL - RHW29</t>
  </si>
  <si>
    <t>PROSPECT PARK HOSPITAL</t>
  </si>
  <si>
    <t>RHWROYAL BERKSHIRE HOSPITAL - RHW01</t>
  </si>
  <si>
    <t>RHW01</t>
  </si>
  <si>
    <t>ROYAL BERKSHIRE HOSPITAL - RHW01</t>
  </si>
  <si>
    <t>ROYAL BERKSHIRE HOSPITAL</t>
  </si>
  <si>
    <t>RHWSKIMPED HILL SURGERY - RHW09</t>
  </si>
  <si>
    <t>RHW09</t>
  </si>
  <si>
    <t>SKIMPED HILL SURGERY - RHW09</t>
  </si>
  <si>
    <t>SKIMPED HILL SURGERY</t>
  </si>
  <si>
    <t>RHWST MARKS HOSPITAL - RHW23</t>
  </si>
  <si>
    <t>RHW23</t>
  </si>
  <si>
    <t>ST MARKS HOSPITAL - RHW23</t>
  </si>
  <si>
    <t>ST MARKS HOSPITAL</t>
  </si>
  <si>
    <t>RHWTHE AVENUE SCHOOL - RHW16</t>
  </si>
  <si>
    <t>RHW16</t>
  </si>
  <si>
    <t>THE AVENUE SCHOOL - RHW16</t>
  </si>
  <si>
    <t>THE AVENUE SCHOOL</t>
  </si>
  <si>
    <t>RHWTHE CASTLE SCHOOL - RHW18</t>
  </si>
  <si>
    <t>RHW18</t>
  </si>
  <si>
    <t>THE CASTLE SCHOOL - RHW18</t>
  </si>
  <si>
    <t>THE CASTLE SCHOOL</t>
  </si>
  <si>
    <t>RHWTHE WHITLEY HEALTH AND SERVICES CENTRE - RHW13</t>
  </si>
  <si>
    <t>RHW13</t>
  </si>
  <si>
    <t>THE WHITLEY HEALTH AND SERVICES CENTRE - RHW13</t>
  </si>
  <si>
    <t>THE WHITLEY HEALTH AND SERVICES CENTRE</t>
  </si>
  <si>
    <t>RHWTOWNLANDS HOSPITAL - RHW04</t>
  </si>
  <si>
    <t>RHW04</t>
  </si>
  <si>
    <t>TOWNLANDS HOSPITAL - RHW04</t>
  </si>
  <si>
    <t>TOWNLANDS HOSPITAL</t>
  </si>
  <si>
    <t>RHWWALLINGFORD COMMUNITY HOSPITAL - RHW06</t>
  </si>
  <si>
    <t>RHW06</t>
  </si>
  <si>
    <t>WALLINGFORD COMMUNITY HOSPITAL - RHW06</t>
  </si>
  <si>
    <t>WALLINGFORD COMMUNITY HOSPITAL</t>
  </si>
  <si>
    <t>RHWWANTAGE COMMUNITY HOSPITAL - RHW07</t>
  </si>
  <si>
    <t>RHW07</t>
  </si>
  <si>
    <t>WANTAGE COMMUNITY HOSPITAL - RHW07</t>
  </si>
  <si>
    <t>WANTAGE COMMUNITY HOSPITAL</t>
  </si>
  <si>
    <t>RHWWEST BERKSHIRE COMMUNITY HOSPITAL - RHW05</t>
  </si>
  <si>
    <t>RHW05</t>
  </si>
  <si>
    <t>WEST BERKSHIRE COMMUNITY HOSPITAL - RHW05</t>
  </si>
  <si>
    <t>WEST BERKSHIRE COMMUNITY HOSPITAL</t>
  </si>
  <si>
    <t>RHWWEXHAM PARK HOSPITAL - RHW11</t>
  </si>
  <si>
    <t>RHW11</t>
  </si>
  <si>
    <t>WEXHAM PARK HOSPITAL - RHW11</t>
  </si>
  <si>
    <t>RHWWHITLEY PARK INFANT SCHOOL - RHW14</t>
  </si>
  <si>
    <t>RHW14</t>
  </si>
  <si>
    <t>WHITLEY PARK INFANT SCHOOL - RHW14</t>
  </si>
  <si>
    <t>WHITLEY PARK INFANT SCHOOL</t>
  </si>
  <si>
    <t>RHWWINDSOR DIALYSIS CENTRE - RHW22</t>
  </si>
  <si>
    <t>RHW22</t>
  </si>
  <si>
    <t>WINDSOR DIALYSIS CENTRE - RHW22</t>
  </si>
  <si>
    <t>WINDSOR DIALYSIS CENTRE</t>
  </si>
  <si>
    <t>RHWWOKINGHAM HOSPITAL - RHW10</t>
  </si>
  <si>
    <t>RHW10</t>
  </si>
  <si>
    <t>WOKINGHAM HOSPITAL - RHW10</t>
  </si>
  <si>
    <t>WOKINGHAM HOSPITAL</t>
  </si>
  <si>
    <t>RJ1GUY'S AND ST THOMAS' NHS TRUST - RJ100</t>
  </si>
  <si>
    <t>RJ100</t>
  </si>
  <si>
    <t>GUY'S AND ST THOMAS' NHS TRUST - RJ100</t>
  </si>
  <si>
    <t>GUY'S AND ST THOMAS' NHS TRUST</t>
  </si>
  <si>
    <t>RJ1</t>
  </si>
  <si>
    <t>RJ1GUY'S HOSPITAL - RJ121</t>
  </si>
  <si>
    <t>RJ121</t>
  </si>
  <si>
    <t>GUY'S HOSPITAL - RJ121</t>
  </si>
  <si>
    <t>GUY'S HOSPITAL</t>
  </si>
  <si>
    <t>RJ1KING'S COLLEGE HOSPITAL (DENMARK HILL)</t>
  </si>
  <si>
    <t>RJ128</t>
  </si>
  <si>
    <t>KING'S COLLEGE HOSPITAL (DENMARK HILL)</t>
  </si>
  <si>
    <t>RJ1ST THOMAS' HOSPITAL - RJ122</t>
  </si>
  <si>
    <t>RJ122</t>
  </si>
  <si>
    <t>ST THOMAS' HOSPITAL - RJ122</t>
  </si>
  <si>
    <t>ST THOMAS' HOSPITAL</t>
  </si>
  <si>
    <t>RJ2QUEEN ELIZABETH HOSPITAL - RJ231</t>
  </si>
  <si>
    <t>RJ231</t>
  </si>
  <si>
    <t>QUEEN ELIZABETH HOSPITAL - RJ231</t>
  </si>
  <si>
    <t>RJ2</t>
  </si>
  <si>
    <t>RJ2QUEEN MARYS HOSPITAL</t>
  </si>
  <si>
    <t>RJ230</t>
  </si>
  <si>
    <t>QUEEN MARYS HOSPITAL</t>
  </si>
  <si>
    <t>RJ2UNIVERSITY HOSPITAL LEWISHAM - RJ224</t>
  </si>
  <si>
    <t>RJ224</t>
  </si>
  <si>
    <t>UNIVERSITY HOSPITAL LEWISHAM - RJ224</t>
  </si>
  <si>
    <t>UNIVERSITY HOSPITAL LEWISHAM</t>
  </si>
  <si>
    <t>RJ6MAYDAY UNIVERSITY HOSPITAL - RJ611</t>
  </si>
  <si>
    <t>RJ611</t>
  </si>
  <si>
    <t>MAYDAY UNIVERSITY HOSPITAL - RJ611</t>
  </si>
  <si>
    <t>MAYDAY UNIVERSITY HOSPITAL</t>
  </si>
  <si>
    <t>RJ6</t>
  </si>
  <si>
    <t>RJ6PURLEY WAR MEMORIAL HOSPITAL - RJ613</t>
  </si>
  <si>
    <t>RJ613</t>
  </si>
  <si>
    <t>PURLEY WAR MEMORIAL HOSPITAL - RJ613</t>
  </si>
  <si>
    <t>PURLEY WAR MEMORIAL HOSPITAL</t>
  </si>
  <si>
    <t>RJ7BOLINGBROKE HOSPITAL - RJ706</t>
  </si>
  <si>
    <t>RJ706</t>
  </si>
  <si>
    <t>BOLINGBROKE HOSPITAL - RJ706</t>
  </si>
  <si>
    <t>BOLINGBROKE HOSPITAL</t>
  </si>
  <si>
    <t>RJ7</t>
  </si>
  <si>
    <t>RJ7DAWES HOUSE - RJ723</t>
  </si>
  <si>
    <t>RJ723</t>
  </si>
  <si>
    <t>DAWES HOUSE - RJ723</t>
  </si>
  <si>
    <t>DAWES HOUSE</t>
  </si>
  <si>
    <t>RJ7QUEEN MARYS HOSPITAL (ROEHAMPTON) - RJ731</t>
  </si>
  <si>
    <t>RJ731</t>
  </si>
  <si>
    <t>QUEEN MARYS HOSPITAL (ROEHAMPTON) - RJ731</t>
  </si>
  <si>
    <t>QUEEN MARYS HOSPITAL (ROEHAMPTON)</t>
  </si>
  <si>
    <t>RJ7ST GEORGE'S AT ST JOHN'S THERAPY CENTRE - RJ760</t>
  </si>
  <si>
    <t>RJ760</t>
  </si>
  <si>
    <t>ST GEORGE'S AT ST JOHN'S THERAPY CENTRE - RJ760</t>
  </si>
  <si>
    <t>ST GEORGE'S AT ST JOHN'S THERAPY CENTRE</t>
  </si>
  <si>
    <t>RJ7ST GEORGE'S HOSPITAL (TOOTING) - RJ701</t>
  </si>
  <si>
    <t>RJ701</t>
  </si>
  <si>
    <t>ST GEORGE'S HOSPITAL (TOOTING) - RJ701</t>
  </si>
  <si>
    <t>ST GEORGE'S HOSPITAL (TOOTING)</t>
  </si>
  <si>
    <t>RJ8ADDACTION</t>
  </si>
  <si>
    <t>RJ874</t>
  </si>
  <si>
    <t>ADDACTION</t>
  </si>
  <si>
    <t>RJ8</t>
  </si>
  <si>
    <t>RJ8ANDY MAR</t>
  </si>
  <si>
    <t>RJ8CK</t>
  </si>
  <si>
    <t>ANDY MAR</t>
  </si>
  <si>
    <t>RJ8AOS ASSOCIATE SPECIALIST ONE</t>
  </si>
  <si>
    <t>RJ86A</t>
  </si>
  <si>
    <t>AOS ASSOCIATE SPECIALIST ONE</t>
  </si>
  <si>
    <t>RJ8AOS ASSOCIATE SPECIALIST TWO</t>
  </si>
  <si>
    <t>RJ86B</t>
  </si>
  <si>
    <t>AOS ASSOCIATE SPECIALIST TWO</t>
  </si>
  <si>
    <t>RJ8AOS NMP ONE</t>
  </si>
  <si>
    <t>RJ86E</t>
  </si>
  <si>
    <t>AOS NMP ONE</t>
  </si>
  <si>
    <t>RJ8AOS NMP THREE</t>
  </si>
  <si>
    <t>RJ86G</t>
  </si>
  <si>
    <t>AOS NMP THREE</t>
  </si>
  <si>
    <t>RJ8AOS NMP TWO</t>
  </si>
  <si>
    <t>RJ86F</t>
  </si>
  <si>
    <t>AOS NMP TWO</t>
  </si>
  <si>
    <t>RJ8BETHANY</t>
  </si>
  <si>
    <t>RJ8CL</t>
  </si>
  <si>
    <t>BETHANY</t>
  </si>
  <si>
    <t>RJ8BODMIN HOSPITAL</t>
  </si>
  <si>
    <t>RJ866</t>
  </si>
  <si>
    <t>BODMIN HOSPITAL</t>
  </si>
  <si>
    <t>RJ8BOLITHO HOSPITAL</t>
  </si>
  <si>
    <t>RJ815</t>
  </si>
  <si>
    <t>BOLITHO HOSPITAL</t>
  </si>
  <si>
    <t>RJ8BOUNDERVEAN</t>
  </si>
  <si>
    <t>RJ8DP</t>
  </si>
  <si>
    <t>BOUNDERVEAN</t>
  </si>
  <si>
    <t>RJ8BROOKSIDE</t>
  </si>
  <si>
    <t>RJ8DK</t>
  </si>
  <si>
    <t>RJ8CAMBORNE REDRUTH COMMUNITY HOSPITAL</t>
  </si>
  <si>
    <t>RJ817</t>
  </si>
  <si>
    <t>CAMBORNE REDRUTH COMMUNITY HOSPITAL</t>
  </si>
  <si>
    <t>RJ8COBBLESTONES</t>
  </si>
  <si>
    <t>RJ8EE</t>
  </si>
  <si>
    <t>COBBLESTONES</t>
  </si>
  <si>
    <t>RJ8EDWARD HAIN HOSPITAL</t>
  </si>
  <si>
    <t>RJ803</t>
  </si>
  <si>
    <t>EDWARD HAIN HOSPITAL</t>
  </si>
  <si>
    <t>RJ8FAIR VIEW</t>
  </si>
  <si>
    <t>RJ8CN</t>
  </si>
  <si>
    <t>FAIR VIEW</t>
  </si>
  <si>
    <t>RJ8FALMOUTH HOSPITAL</t>
  </si>
  <si>
    <t>RJ842</t>
  </si>
  <si>
    <t>FALMOUTH HOSPITAL</t>
  </si>
  <si>
    <t>RJ8GARNER INPATIENTS</t>
  </si>
  <si>
    <t>RJ84J</t>
  </si>
  <si>
    <t>GARNER INPATIENTS</t>
  </si>
  <si>
    <t>RJ8GWYN DOWR</t>
  </si>
  <si>
    <t>RJ8CP</t>
  </si>
  <si>
    <t>GWYN DOWR</t>
  </si>
  <si>
    <t>RJ8HEATHLANDS</t>
  </si>
  <si>
    <t>RJ8H2</t>
  </si>
  <si>
    <t>HEATHLANDS</t>
  </si>
  <si>
    <t>RJ8HELSTON HOSPITAL</t>
  </si>
  <si>
    <t>RJ805</t>
  </si>
  <si>
    <t>HELSTON HOSPITAL</t>
  </si>
  <si>
    <t>RJ8INPATIENTS BODMIN</t>
  </si>
  <si>
    <t>RJ85A</t>
  </si>
  <si>
    <t>INPATIENTS BODMIN</t>
  </si>
  <si>
    <t>RJ8INPATIENTS LONGREACH</t>
  </si>
  <si>
    <t>RJ85B</t>
  </si>
  <si>
    <t>INPATIENTS LONGREACH</t>
  </si>
  <si>
    <t>RJ8LAUNCESTON HOSPITAL</t>
  </si>
  <si>
    <t>RJ870</t>
  </si>
  <si>
    <t>LAUNCESTON HOSPITAL</t>
  </si>
  <si>
    <t>RJ8LAYLAND</t>
  </si>
  <si>
    <t>RJ8CQ</t>
  </si>
  <si>
    <t>LAYLAND</t>
  </si>
  <si>
    <t>RJ8LD NMP ONE</t>
  </si>
  <si>
    <t>RJ83K</t>
  </si>
  <si>
    <t>LD NMP ONE</t>
  </si>
  <si>
    <t>RJ8LD NMP TWO</t>
  </si>
  <si>
    <t>RJ83L</t>
  </si>
  <si>
    <t>LD NMP TWO</t>
  </si>
  <si>
    <t>RJ8LYNDHURST</t>
  </si>
  <si>
    <t>RJ8EF</t>
  </si>
  <si>
    <t>LYNDHURST</t>
  </si>
  <si>
    <t>RJ8MANOR VILLAS</t>
  </si>
  <si>
    <t>RJ8AW</t>
  </si>
  <si>
    <t>MANOR VILLAS</t>
  </si>
  <si>
    <t>RJ8MEADOW HEAD</t>
  </si>
  <si>
    <t>RJ8CD</t>
  </si>
  <si>
    <t>MEADOW HEAD</t>
  </si>
  <si>
    <t>RJ8MORRAB COTTAGE</t>
  </si>
  <si>
    <t>RJ8CR</t>
  </si>
  <si>
    <t>MORRAB COTTAGE</t>
  </si>
  <si>
    <t>RJ8NEWQUAY HOSPITAL</t>
  </si>
  <si>
    <t>RJ807</t>
  </si>
  <si>
    <t>NEWQUAY HOSPITAL</t>
  </si>
  <si>
    <t>RJ8PARCSIDE</t>
  </si>
  <si>
    <t>RJ8DM</t>
  </si>
  <si>
    <t>PARCSIDE</t>
  </si>
  <si>
    <t>RJ8PRAZE MEADOW</t>
  </si>
  <si>
    <t>RJ8CE</t>
  </si>
  <si>
    <t>PRAZE MEADOW</t>
  </si>
  <si>
    <t>RJ8ROSTON</t>
  </si>
  <si>
    <t>RJ8CX</t>
  </si>
  <si>
    <t>ROSTON</t>
  </si>
  <si>
    <t>RJ8ROSWYTH</t>
  </si>
  <si>
    <t>RJ8DT</t>
  </si>
  <si>
    <t>ROSWYTH</t>
  </si>
  <si>
    <t>RJ8ROYAL CORNWALL HOSPITAL (TRELISKE)</t>
  </si>
  <si>
    <t>RJ845</t>
  </si>
  <si>
    <t>RJ8SOMERSET VILLA</t>
  </si>
  <si>
    <t>RJ8CY</t>
  </si>
  <si>
    <t>SOMERSET VILLA</t>
  </si>
  <si>
    <t>RJ8ST AUSTELL COMMUNITY HOSPITAL</t>
  </si>
  <si>
    <t>RJ801</t>
  </si>
  <si>
    <t>ST AUSTELL COMMUNITY HOSPITAL</t>
  </si>
  <si>
    <t>RJ8ST MARY'S HOSPITAL</t>
  </si>
  <si>
    <t>RJ809</t>
  </si>
  <si>
    <t>RJ8STEPPING STONES</t>
  </si>
  <si>
    <t>RJ8J3</t>
  </si>
  <si>
    <t>STEPPING STONES</t>
  </si>
  <si>
    <t>RJ8STRATTON HOSPITAL</t>
  </si>
  <si>
    <t>RJ867</t>
  </si>
  <si>
    <t>RJ8TAMARISK</t>
  </si>
  <si>
    <t>RJ8DA</t>
  </si>
  <si>
    <t>TAMARISK</t>
  </si>
  <si>
    <t>RJ8THE WILLOWS</t>
  </si>
  <si>
    <t>RJ8AG</t>
  </si>
  <si>
    <t>THE WILLOWS</t>
  </si>
  <si>
    <t>RJ8TREGARLAND</t>
  </si>
  <si>
    <t>RJ8DC</t>
  </si>
  <si>
    <t>TREGARLAND</t>
  </si>
  <si>
    <t>RJ8TREMOOR</t>
  </si>
  <si>
    <t>RJ8DD</t>
  </si>
  <si>
    <t>TREMOOR</t>
  </si>
  <si>
    <t>RJ8TRENGWEATH</t>
  </si>
  <si>
    <t>RJ827</t>
  </si>
  <si>
    <t>TRENGWEATH</t>
  </si>
  <si>
    <t>RJ8TRESILLIAN BUILDING</t>
  </si>
  <si>
    <t>RJ838</t>
  </si>
  <si>
    <t>TRESILLIAN BUILDING</t>
  </si>
  <si>
    <t>RJ8TREVENTON RISE</t>
  </si>
  <si>
    <t>RJ8DE</t>
  </si>
  <si>
    <t>TREVENTON RISE</t>
  </si>
  <si>
    <t>RJ8VICTORIA COTTAGE</t>
  </si>
  <si>
    <t>RJ8DF</t>
  </si>
  <si>
    <t>VICTORIA COTTAGE</t>
  </si>
  <si>
    <t>RJ8WALSINGHAM PLACE</t>
  </si>
  <si>
    <t>RJ8AA</t>
  </si>
  <si>
    <t>WALSINGHAM PLACE</t>
  </si>
  <si>
    <t>RJ8WEST CORNWALL HOSPITAL (PENZANCE)</t>
  </si>
  <si>
    <t>RJ840</t>
  </si>
  <si>
    <t>RJCELLEN BADGER HOSPITAL - RJC04</t>
  </si>
  <si>
    <t>RJC04</t>
  </si>
  <si>
    <t>ELLEN BADGER HOSPITAL - RJC04</t>
  </si>
  <si>
    <t>ELLEN BADGER HOSPITAL</t>
  </si>
  <si>
    <t>RJC</t>
  </si>
  <si>
    <t>RJCROYAL LEAMINGTON SPA REHABILITATION HOSPITAL - RJC46</t>
  </si>
  <si>
    <t>RJC46</t>
  </si>
  <si>
    <t>ROYAL LEAMINGTON SPA REHABILITATION HOSPITAL - RJC46</t>
  </si>
  <si>
    <t>ROYAL LEAMINGTON SPA REHABILITATION HOSPITAL</t>
  </si>
  <si>
    <t>RJCSTRATFORD HOSPITAL - RJC03</t>
  </si>
  <si>
    <t>RJC03</t>
  </si>
  <si>
    <t>STRATFORD HOSPITAL - RJC03</t>
  </si>
  <si>
    <t>STRATFORD HOSPITAL</t>
  </si>
  <si>
    <t>RJCWARWICK HOSPITAL - RJC02</t>
  </si>
  <si>
    <t>RJC02</t>
  </si>
  <si>
    <t>WARWICK HOSPITAL - RJC02</t>
  </si>
  <si>
    <t>WARWICK HOSPITAL</t>
  </si>
  <si>
    <t>RJDCANNOCK CHASE HOSPITAL - RJD13</t>
  </si>
  <si>
    <t>RJD13</t>
  </si>
  <si>
    <t>CANNOCK CHASE HOSPITAL - RJD13</t>
  </si>
  <si>
    <t>RJD</t>
  </si>
  <si>
    <t>RJDCANNOCK CHASE TREATMENT CENTRE</t>
  </si>
  <si>
    <t>RJDTC</t>
  </si>
  <si>
    <t>CANNOCK CHASE TREATMENT CENTRE</t>
  </si>
  <si>
    <t>RJDSTAFFORD HOSPITAL - RJD01</t>
  </si>
  <si>
    <t>RJD01</t>
  </si>
  <si>
    <t>STAFFORD HOSPITAL - RJD01</t>
  </si>
  <si>
    <t>STAFFORD HOSPITAL</t>
  </si>
  <si>
    <t>RJECITY GENERAL HOSPITAL - RJE02</t>
  </si>
  <si>
    <t>RJE02</t>
  </si>
  <si>
    <t>CITY GENERAL HOSPITAL - RJE02</t>
  </si>
  <si>
    <t>CITY GENERAL HOSPITAL</t>
  </si>
  <si>
    <t>RJE</t>
  </si>
  <si>
    <t>RJENORTH STAFFORDSHIRE ROYAL INFIRMARY - RJE01</t>
  </si>
  <si>
    <t>RJE01</t>
  </si>
  <si>
    <t>NORTH STAFFORDSHIRE ROYAL INFIRMARY - RJE01</t>
  </si>
  <si>
    <t>NORTH STAFFORDSHIRE ROYAL INFIRMARY</t>
  </si>
  <si>
    <t>RJENORTH STAFFS MATERNITY HOSPITAL - RJE03</t>
  </si>
  <si>
    <t>RJE03</t>
  </si>
  <si>
    <t>NORTH STAFFS MATERNITY HOSPITAL - RJE03</t>
  </si>
  <si>
    <t>NORTH STAFFS MATERNITY HOSPITAL</t>
  </si>
  <si>
    <t>RJEUNIVERSITY HOSPITAL OF NORTH STAFFORDSHIRE - RJEHQ</t>
  </si>
  <si>
    <t>RJEHQ</t>
  </si>
  <si>
    <t>UNIVERSITY HOSPITAL OF NORTH STAFFORDSHIRE - RJEHQ</t>
  </si>
  <si>
    <t>UNIVERSITY HOSPITAL OF NORTH STAFFORDSHIRE</t>
  </si>
  <si>
    <t>RJFQUEEN'S HOSPITAL, BURTON UPON TRENT - RJF02</t>
  </si>
  <si>
    <t>RJF02</t>
  </si>
  <si>
    <t>QUEEN'S HOSPITAL, BURTON UPON TRENT - RJF02</t>
  </si>
  <si>
    <t>QUEEN'S HOSPITAL, BURTON UPON TRENT</t>
  </si>
  <si>
    <t>RJF</t>
  </si>
  <si>
    <t>RJFSAMUEL JOHNSON</t>
  </si>
  <si>
    <t>RJF04</t>
  </si>
  <si>
    <t>SAMUEL JOHNSON</t>
  </si>
  <si>
    <t>RJFSIR ROBERT PEEL</t>
  </si>
  <si>
    <t>RJF05</t>
  </si>
  <si>
    <t>SIR ROBERT PEEL</t>
  </si>
  <si>
    <t>RJLDIANA, PRINCESS OF WALES HOSPITAL - RJL30</t>
  </si>
  <si>
    <t>RJL30</t>
  </si>
  <si>
    <t>DIANA, PRINCESS OF WALES HOSPITAL - RJL30</t>
  </si>
  <si>
    <t>DIANA, PRINCESS OF WALES HOSPITAL</t>
  </si>
  <si>
    <t>RJL</t>
  </si>
  <si>
    <t>RJLGOOLE AND DISTRICT HOSPITAL (ACUTE) - RJL31</t>
  </si>
  <si>
    <t>RJL31</t>
  </si>
  <si>
    <t>GOOLE AND DISTRICT HOSPITAL (ACUTE) - RJL31</t>
  </si>
  <si>
    <t>GOOLE AND DISTRICT HOSPITAL (ACUTE)</t>
  </si>
  <si>
    <t>RJLGOOLE TREATMENT CENTRE - RJLT1</t>
  </si>
  <si>
    <t>RJLT1</t>
  </si>
  <si>
    <t>GOOLE TREATMENT CENTRE - RJLT1</t>
  </si>
  <si>
    <t>GOOLE TREATMENT CENTRE</t>
  </si>
  <si>
    <t>RJLSCUNTHORPE GENERAL HOSPITAL - RJL32</t>
  </si>
  <si>
    <t>RJL32</t>
  </si>
  <si>
    <t>SCUNTHORPE GENERAL HOSPITAL - RJL32</t>
  </si>
  <si>
    <t>SCUNTHORPE GENERAL HOSPITAL</t>
  </si>
  <si>
    <t>RJNCONGLETON WAR MEMORIAL HOSPITAL - RJN63</t>
  </si>
  <si>
    <t>RJN63</t>
  </si>
  <si>
    <t>CONGLETON WAR MEMORIAL HOSPITAL - RJN63</t>
  </si>
  <si>
    <t>CONGLETON WAR MEMORIAL HOSPITAL</t>
  </si>
  <si>
    <t>RJN</t>
  </si>
  <si>
    <t>RJNKNUTSFORD AND DISTRICT COMMUNITY HOSPITAL - RJN68</t>
  </si>
  <si>
    <t>RJN68</t>
  </si>
  <si>
    <t>KNUTSFORD AND DISTRICT COMMUNITY HOSPITAL - RJN68</t>
  </si>
  <si>
    <t>KNUTSFORD AND DISTRICT COMMUNITY HOSPITAL</t>
  </si>
  <si>
    <t>RJNMACCLESFIELD DISTRICT GENERAL HOSPITAL - RJN71</t>
  </si>
  <si>
    <t>RJN71</t>
  </si>
  <si>
    <t>MACCLESFIELD DISTRICT GENERAL HOSPITAL - RJN71</t>
  </si>
  <si>
    <t>MACCLESFIELD DISTRICT GENERAL HOSPITAL</t>
  </si>
  <si>
    <t>RJNPARKSIDE HOSPITAL - RJN67</t>
  </si>
  <si>
    <t>RJN67</t>
  </si>
  <si>
    <t>PARKSIDE HOSPITAL - RJN67</t>
  </si>
  <si>
    <t>PARKSIDE HOSPITAL</t>
  </si>
  <si>
    <t>RJNSOSS MOSS - RJN72</t>
  </si>
  <si>
    <t>RJN72</t>
  </si>
  <si>
    <t>SOSS MOSS - RJN72</t>
  </si>
  <si>
    <t>SOSS MOSS</t>
  </si>
  <si>
    <t>RJNSPIRE REGENCY HOSPITAL</t>
  </si>
  <si>
    <t>RJN03</t>
  </si>
  <si>
    <t>SPIRE REGENCY HOSPITAL</t>
  </si>
  <si>
    <t>RJRCOUNTESS OF CHESTER HOSPITAL - RJR05</t>
  </si>
  <si>
    <t>RJR05</t>
  </si>
  <si>
    <t>COUNTESS OF CHESTER HOSPITAL - RJR05</t>
  </si>
  <si>
    <t>COUNTESS OF CHESTER HOSPITAL</t>
  </si>
  <si>
    <t>RJR</t>
  </si>
  <si>
    <t>RJRELLESMERE PORT HOSPITAL - RJR60</t>
  </si>
  <si>
    <t>RJR60</t>
  </si>
  <si>
    <t>ELLESMERE PORT HOSPITAL - RJR60</t>
  </si>
  <si>
    <t>ELLESMERE PORT HOSPITAL</t>
  </si>
  <si>
    <t>RJXCALDERSTONES HOSPITAL</t>
  </si>
  <si>
    <t>RJX04</t>
  </si>
  <si>
    <t>CALDERSTONES HOSPITAL</t>
  </si>
  <si>
    <t>RJX</t>
  </si>
  <si>
    <t>RJXCALDERSTONES NHS TRUST</t>
  </si>
  <si>
    <t>RJX00</t>
  </si>
  <si>
    <t>CALDERSTONES NHS TRUST</t>
  </si>
  <si>
    <t>RJXCARLTON CRESCENT</t>
  </si>
  <si>
    <t>RJX43</t>
  </si>
  <si>
    <t>CARLTON CRESCENT</t>
  </si>
  <si>
    <t>RJXFECITT BROW</t>
  </si>
  <si>
    <t>RJX12</t>
  </si>
  <si>
    <t>FECITT BROW</t>
  </si>
  <si>
    <t>RJXPENDLE VIEW</t>
  </si>
  <si>
    <t>RJX07</t>
  </si>
  <si>
    <t>PENDLE VIEW</t>
  </si>
  <si>
    <t>RJXPLANTATION COTTAGE</t>
  </si>
  <si>
    <t>RJX08</t>
  </si>
  <si>
    <t>PLANTATION COTTAGE</t>
  </si>
  <si>
    <t>RJXTHE GABLES</t>
  </si>
  <si>
    <t>RJX48</t>
  </si>
  <si>
    <t>THE GABLES</t>
  </si>
  <si>
    <t>RJXTHE VICARAGE</t>
  </si>
  <si>
    <t>RJX06</t>
  </si>
  <si>
    <t>THE VICARAGE</t>
  </si>
  <si>
    <t>RJXWESTGATE</t>
  </si>
  <si>
    <t>RJX35</t>
  </si>
  <si>
    <t>WESTGATE</t>
  </si>
  <si>
    <t>RJZKINGS @ QUEEN MARY'S HOSPITAL SIDCUP</t>
  </si>
  <si>
    <t>RJZ10</t>
  </si>
  <si>
    <t>KINGS @ QUEEN MARY'S HOSPITAL SIDCUP</t>
  </si>
  <si>
    <t>RJZ</t>
  </si>
  <si>
    <t>RJZKINGS COLLEGE DENTAL HOSPITAL - RJZ33</t>
  </si>
  <si>
    <t>RJZ33</t>
  </si>
  <si>
    <t>KINGS COLLEGE DENTAL HOSPITAL - RJZ33</t>
  </si>
  <si>
    <t>KINGS COLLEGE DENTAL HOSPITAL</t>
  </si>
  <si>
    <t>RJZKING'S COLLEGE HOSPITAL (DENMARK HILL) - RJZ01</t>
  </si>
  <si>
    <t>RJZ01</t>
  </si>
  <si>
    <t>KING'S COLLEGE HOSPITAL (DENMARK HILL) - RJZ01</t>
  </si>
  <si>
    <t>RJZKING'S COLLEGE HOSPITAL (DULWICH) - RJZ03</t>
  </si>
  <si>
    <t>RJZ03</t>
  </si>
  <si>
    <t>KING'S COLLEGE HOSPITAL (DULWICH) - RJZ03</t>
  </si>
  <si>
    <t>KING'S COLLEGE HOSPITAL (DULWICH)</t>
  </si>
  <si>
    <t>RJZMAPOTHER HOUSE</t>
  </si>
  <si>
    <t>RJZ12</t>
  </si>
  <si>
    <t>MAPOTHER HOUSE</t>
  </si>
  <si>
    <t>RJZORPINGTON HOSPITAL</t>
  </si>
  <si>
    <t>RJZ70</t>
  </si>
  <si>
    <t>ORPINGTON HOSPITAL</t>
  </si>
  <si>
    <t>RJZPRINCESS ROYAL UNIVERSITY HOSPITAL - RJZ30</t>
  </si>
  <si>
    <t>RJZ30</t>
  </si>
  <si>
    <t>PRINCESS ROYAL UNIVERSITY HOSPITAL - RJZ30</t>
  </si>
  <si>
    <t>PRINCESS ROYAL UNIVERSITY HOSPITAL</t>
  </si>
  <si>
    <t>RK5ASHFIELD COMMUNITY HOSPITAL - RK5FJ</t>
  </si>
  <si>
    <t>RK5FJ</t>
  </si>
  <si>
    <t>ASHFIELD COMMUNITY HOSPITAL - RK5FJ</t>
  </si>
  <si>
    <t>RK5</t>
  </si>
  <si>
    <t>RK5KING'S MILL HOSPITAL - RK5BC</t>
  </si>
  <si>
    <t>RK5BC</t>
  </si>
  <si>
    <t>KING'S MILL HOSPITAL - RK5BC</t>
  </si>
  <si>
    <t>KING'S MILL HOSPITAL</t>
  </si>
  <si>
    <t>RK5MANSFIELD COMMUNITY HOSPITAL - RK5BL</t>
  </si>
  <si>
    <t>RK5BL</t>
  </si>
  <si>
    <t>MANSFIELD COMMUNITY HOSPITAL - RK5BL</t>
  </si>
  <si>
    <t>RK5NEWARK HOSPITAL - RK5HP</t>
  </si>
  <si>
    <t>RK5HP</t>
  </si>
  <si>
    <t>NEWARK HOSPITAL - RK5HP</t>
  </si>
  <si>
    <t>RK9DERRIFORD HOSPITAL - RK950</t>
  </si>
  <si>
    <t>RK950</t>
  </si>
  <si>
    <t>DERRIFORD HOSPITAL - RK950</t>
  </si>
  <si>
    <t>DERRIFORD HOSPITAL</t>
  </si>
  <si>
    <t>RK9</t>
  </si>
  <si>
    <t>RK9MOUNT GOULD HOSPITAL - RK901</t>
  </si>
  <si>
    <t>RK901</t>
  </si>
  <si>
    <t>MOUNT GOULD HOSPITAL - RK901</t>
  </si>
  <si>
    <t>MOUNT GOULD HOSPITAL</t>
  </si>
  <si>
    <t>RK9ROYAL EYE INFIRMARY - RK953</t>
  </si>
  <si>
    <t>RK953</t>
  </si>
  <si>
    <t>ROYAL EYE INFIRMARY - RK953</t>
  </si>
  <si>
    <t>ROYAL EYE INFIRMARY</t>
  </si>
  <si>
    <t>RK9SCOTT HOSPITAL - RK925</t>
  </si>
  <si>
    <t>RK925</t>
  </si>
  <si>
    <t>SCOTT HOSPITAL - RK925</t>
  </si>
  <si>
    <t>RK9TOTNES COMMUNITY HOSPITAL - RK904</t>
  </si>
  <si>
    <t>RK904</t>
  </si>
  <si>
    <t>TOTNES COMMUNITY HOSPITAL - RK904</t>
  </si>
  <si>
    <t>TOTNES COMMUNITY HOSPITAL</t>
  </si>
  <si>
    <t>RKBCOVENTRY AND WARWICKSHIRE HOSPITAL - RKB02</t>
  </si>
  <si>
    <t>RKB02</t>
  </si>
  <si>
    <t>COVENTRY AND WARWICKSHIRE HOSPITAL - RKB02</t>
  </si>
  <si>
    <t>COVENTRY AND WARWICKSHIRE HOSPITAL</t>
  </si>
  <si>
    <t>RKB</t>
  </si>
  <si>
    <t>RKBHOSPITAL OF ST CROSS - RKB03</t>
  </si>
  <si>
    <t>RKB03</t>
  </si>
  <si>
    <t>HOSPITAL OF ST CROSS - RKB03</t>
  </si>
  <si>
    <t>HOSPITAL OF ST CROSS</t>
  </si>
  <si>
    <t>RKBUNIVERSITY HOSPITAL (COVENTRY) - RKB01</t>
  </si>
  <si>
    <t>RKB01</t>
  </si>
  <si>
    <t>UNIVERSITY HOSPITAL (COVENTRY) - RKB01</t>
  </si>
  <si>
    <t>UNIVERSITY HOSPITAL (COVENTRY)</t>
  </si>
  <si>
    <t>RKBWARWICK HOSPITAL - RKB04</t>
  </si>
  <si>
    <t>RKB04</t>
  </si>
  <si>
    <t>WARWICK HOSPITAL - RKB04</t>
  </si>
  <si>
    <t>RKETHE WHITTINGTON HOSPITAL - RKEQ4</t>
  </si>
  <si>
    <t>RKEQ4</t>
  </si>
  <si>
    <t>THE WHITTINGTON HOSPITAL - RKEQ4</t>
  </si>
  <si>
    <t>THE WHITTINGTON HOSPITAL</t>
  </si>
  <si>
    <t>RKE</t>
  </si>
  <si>
    <t>RKETHE WHITTINGTON HOSPITAL AT HORNSEY CENTRAL</t>
  </si>
  <si>
    <t>RKEHC</t>
  </si>
  <si>
    <t>THE WHITTINGTON HOSPITAL AT HORNSEY CENTRAL</t>
  </si>
  <si>
    <t>RKLADTS EALING</t>
  </si>
  <si>
    <t>RKL1V</t>
  </si>
  <si>
    <t>ADTS EALING</t>
  </si>
  <si>
    <t>RKL</t>
  </si>
  <si>
    <t>RKLALZHEIMERS DRUG T/MENT</t>
  </si>
  <si>
    <t>RKL1A</t>
  </si>
  <si>
    <t>ALZHEIMERS DRUG T/MENT</t>
  </si>
  <si>
    <t>RKLAOT LAKESIDE MHU</t>
  </si>
  <si>
    <t>RKL3G</t>
  </si>
  <si>
    <t>AOT LAKESIDE MHU</t>
  </si>
  <si>
    <t>RKLBARB MEWS</t>
  </si>
  <si>
    <t>RKL82</t>
  </si>
  <si>
    <t>BARB MEWS</t>
  </si>
  <si>
    <t>RKLBROADMOOR HOSPITAL</t>
  </si>
  <si>
    <t>RKL51</t>
  </si>
  <si>
    <t>BROADMOOR HOSPITAL</t>
  </si>
  <si>
    <t>RKLCASSEL</t>
  </si>
  <si>
    <t>RKL2L</t>
  </si>
  <si>
    <t>CASSEL</t>
  </si>
  <si>
    <t>RKLCASSEL HOSPITAL</t>
  </si>
  <si>
    <t>RKL48</t>
  </si>
  <si>
    <t>CASSEL HOSPITAL</t>
  </si>
  <si>
    <t>RKLCRT H &amp; F (NORTH)</t>
  </si>
  <si>
    <t>RKL2J</t>
  </si>
  <si>
    <t>CRT H &amp; F (NORTH)</t>
  </si>
  <si>
    <t>RKLCRT H &amp; F (SOUTH)</t>
  </si>
  <si>
    <t>RKL2K</t>
  </si>
  <si>
    <t>CRT H &amp; F (SOUTH)</t>
  </si>
  <si>
    <t>RKLDOVE WARD</t>
  </si>
  <si>
    <t>RKL25</t>
  </si>
  <si>
    <t>DOVE WARD</t>
  </si>
  <si>
    <t>RKLDR C ROBERTS</t>
  </si>
  <si>
    <t>RKL2M</t>
  </si>
  <si>
    <t>DR C ROBERTS</t>
  </si>
  <si>
    <t>RKLDR M SOHANI</t>
  </si>
  <si>
    <t>RKL2N</t>
  </si>
  <si>
    <t>DR M SOHANI</t>
  </si>
  <si>
    <t>RKLEALING WOMENS MENTAL HEALTH FORUM</t>
  </si>
  <si>
    <t>RKL91</t>
  </si>
  <si>
    <t>EALING WOMENS MENTAL HEALTH FORUM</t>
  </si>
  <si>
    <t>RKLEIS</t>
  </si>
  <si>
    <t>RKL3H</t>
  </si>
  <si>
    <t>EIS</t>
  </si>
  <si>
    <t>RKLEPS</t>
  </si>
  <si>
    <t>RKL2Q</t>
  </si>
  <si>
    <t>EPS</t>
  </si>
  <si>
    <t>RKLGUNNERSBURY DAY HOSPITAL</t>
  </si>
  <si>
    <t>RKL35</t>
  </si>
  <si>
    <t>GUNNERSBURY DAY HOSPITAL</t>
  </si>
  <si>
    <t>RKLGUNNESBURY</t>
  </si>
  <si>
    <t>RKL1C</t>
  </si>
  <si>
    <t>GUNNESBURY</t>
  </si>
  <si>
    <t>RKLHAMMERSMITH &amp; FULHAM MENTAL HEALTH UNIT</t>
  </si>
  <si>
    <t>RKL79</t>
  </si>
  <si>
    <t>HAMMERSMITH &amp; FULHAM MENTAL HEALTH UNIT</t>
  </si>
  <si>
    <t>RKLHAMMERSMITH AND FULHAM MH UNIT</t>
  </si>
  <si>
    <t>RKL98</t>
  </si>
  <si>
    <t>HAMMERSMITH AND FULHAM MH UNIT</t>
  </si>
  <si>
    <t>RKLHTT LAKESIDE MENTAL HEALTH</t>
  </si>
  <si>
    <t>RKL3F</t>
  </si>
  <si>
    <t>HTT LAKESIDE MENTAL HEALTH</t>
  </si>
  <si>
    <t>RKLIMPACT</t>
  </si>
  <si>
    <t>RKL2R</t>
  </si>
  <si>
    <t>IMPACT</t>
  </si>
  <si>
    <t>RKLJOHN CONOLLY WING</t>
  </si>
  <si>
    <t>RKL01</t>
  </si>
  <si>
    <t>JOHN CONOLLY WING</t>
  </si>
  <si>
    <t>RKLLAKESIDE UNIT</t>
  </si>
  <si>
    <t>RKL14</t>
  </si>
  <si>
    <t>LAKESIDE UNIT</t>
  </si>
  <si>
    <t>RKLLIMES</t>
  </si>
  <si>
    <t>RKL1H</t>
  </si>
  <si>
    <t>LIMES</t>
  </si>
  <si>
    <t>RKLLOCAL SECURE UNIT</t>
  </si>
  <si>
    <t>RKL1Q</t>
  </si>
  <si>
    <t>LOCAL SECURE UNIT</t>
  </si>
  <si>
    <t>RKLMANOR GATE</t>
  </si>
  <si>
    <t>RKL1K</t>
  </si>
  <si>
    <t>MANOR GATE</t>
  </si>
  <si>
    <t>RKLOLDER PEOPLES DAY HOSPITAL</t>
  </si>
  <si>
    <t>RKL2C</t>
  </si>
  <si>
    <t>OLDER PEOPLES DAY HOSPITAL</t>
  </si>
  <si>
    <t>RKLPENNY SANGHAM DAY HOSPITAL</t>
  </si>
  <si>
    <t>RKL34</t>
  </si>
  <si>
    <t>PENNY SANGHAM DAY HOSPITAL</t>
  </si>
  <si>
    <t>RKLRICHFORD GATE</t>
  </si>
  <si>
    <t>RKL06</t>
  </si>
  <si>
    <t>RICHFORD GATE</t>
  </si>
  <si>
    <t>RKLRISE AOT EALING</t>
  </si>
  <si>
    <t>RKL1M</t>
  </si>
  <si>
    <t>RISE AOT EALING</t>
  </si>
  <si>
    <t>RKLSOUTHALL-NORWOOD MHRC</t>
  </si>
  <si>
    <t>RKL1G</t>
  </si>
  <si>
    <t>SOUTHALL-NORWOOD MHRC</t>
  </si>
  <si>
    <t>RKLST BERNARD'S WING</t>
  </si>
  <si>
    <t>RKL67</t>
  </si>
  <si>
    <t>ST BERNARD'S WING</t>
  </si>
  <si>
    <t>RKLST VINCENTS</t>
  </si>
  <si>
    <t>RKL84</t>
  </si>
  <si>
    <t>ST VINCENTS</t>
  </si>
  <si>
    <t>RKLTHE LIMES</t>
  </si>
  <si>
    <t>RKL62</t>
  </si>
  <si>
    <t>THE LIMES</t>
  </si>
  <si>
    <t>RKLTHREE BRIDGES REGIONAL SECURE UNIT</t>
  </si>
  <si>
    <t>RKL72</t>
  </si>
  <si>
    <t>THREE BRIDGES REGIONAL SECURE UNIT</t>
  </si>
  <si>
    <t>RL1ROBERT JONES AND AGNES HUNT ORTHOPAEDIC HOSPITAL - RL131</t>
  </si>
  <si>
    <t>RL131</t>
  </si>
  <si>
    <t>ROBERT JONES AND AGNES HUNT ORTHOPAEDIC HOSPITAL - RL131</t>
  </si>
  <si>
    <t>ROBERT JONES AND AGNES HUNT ORTHOPAEDIC HOSPITAL</t>
  </si>
  <si>
    <t>RL1</t>
  </si>
  <si>
    <t>RL4BLAKENALL VILLAGE CENTRE - RL404</t>
  </si>
  <si>
    <t>RL404</t>
  </si>
  <si>
    <t>BLAKENALL VILLAGE CENTRE - RL404</t>
  </si>
  <si>
    <t>BLAKENALL VILLAGE CENTRE</t>
  </si>
  <si>
    <t>RL4</t>
  </si>
  <si>
    <t>COMMUNITY PAEDIATRICS - CDC</t>
  </si>
  <si>
    <t>RATDRUG &amp; ALCOHOL ILFORD</t>
  </si>
  <si>
    <t>RATRD</t>
  </si>
  <si>
    <t>DRUG &amp; ALCOHOL ILFORD</t>
  </si>
  <si>
    <t>RATFACE TO FACE</t>
  </si>
  <si>
    <t>RATFF</t>
  </si>
  <si>
    <t>FACE TO FACE</t>
  </si>
  <si>
    <t>RATFIVE ELMS (CHS)</t>
  </si>
  <si>
    <t>RATFG</t>
  </si>
  <si>
    <t>FIVE ELMS (CHS)</t>
  </si>
  <si>
    <t>RATFOXGLOVE WARD</t>
  </si>
  <si>
    <t>RATKG</t>
  </si>
  <si>
    <t>FOXGLOVE WARD</t>
  </si>
  <si>
    <t>RATGALLEON AND HERONWOOD</t>
  </si>
  <si>
    <t>RATGF</t>
  </si>
  <si>
    <t>GALLEON AND HERONWOOD</t>
  </si>
  <si>
    <t>RATGOODMAYES HOSPITAL</t>
  </si>
  <si>
    <t>RATGM</t>
  </si>
  <si>
    <t>GOODMAYES HOSPITAL</t>
  </si>
  <si>
    <t>RATGREENTHORNE</t>
  </si>
  <si>
    <t>RATGT</t>
  </si>
  <si>
    <t>GREENTHORNE</t>
  </si>
  <si>
    <t>RATWF</t>
  </si>
  <si>
    <t>RATGROVELANDS DAY HOSPITAL</t>
  </si>
  <si>
    <t>RATRJ</t>
  </si>
  <si>
    <t>GROVELANDS DAY HOSPITAL</t>
  </si>
  <si>
    <t>RATHAWKWELL COURT</t>
  </si>
  <si>
    <t>RATHC</t>
  </si>
  <si>
    <t>HAWKWELL COURT</t>
  </si>
  <si>
    <t>RATHERONWOOD AND GALLEON</t>
  </si>
  <si>
    <t>RATC5</t>
  </si>
  <si>
    <t>HERONWOOD AND GALLEON</t>
  </si>
  <si>
    <t>RATICAT</t>
  </si>
  <si>
    <t>RATC2</t>
  </si>
  <si>
    <t>ICAT</t>
  </si>
  <si>
    <t>RATINITIAL ASSESSMENT (HAV)</t>
  </si>
  <si>
    <t>RATHA</t>
  </si>
  <si>
    <t>INITIAL ASSESSMENT (HAV)</t>
  </si>
  <si>
    <t>RATJONES UNIT - RIVERSIDE</t>
  </si>
  <si>
    <t>RATRV</t>
  </si>
  <si>
    <t>JONES UNIT - RIVERSIDE</t>
  </si>
  <si>
    <t>RATJULIA ENGWELL (CHS)</t>
  </si>
  <si>
    <t>RATJE</t>
  </si>
  <si>
    <t>JULIA ENGWELL (CHS)</t>
  </si>
  <si>
    <t>RATKING GEORGES HOSPITAL</t>
  </si>
  <si>
    <t>RATDG</t>
  </si>
  <si>
    <t>KING GEORGES HOSPITAL</t>
  </si>
  <si>
    <t>RATLITTLE HIGHWOOD</t>
  </si>
  <si>
    <t>RATLH</t>
  </si>
  <si>
    <t>LITTLE HIGHWOOD</t>
  </si>
  <si>
    <t>got to equal 0</t>
  </si>
  <si>
    <t>RATLOXFORD HALL</t>
  </si>
  <si>
    <t>RATLX</t>
  </si>
  <si>
    <t>LOXFORD HALL</t>
  </si>
  <si>
    <t>List one specialty</t>
  </si>
  <si>
    <t>Total planned hrs &gt;0</t>
  </si>
  <si>
    <t>Total actual hrs &gt;0</t>
  </si>
  <si>
    <t>Total hrs &gt;1448</t>
  </si>
  <si>
    <t>Check Spec 1 name</t>
  </si>
  <si>
    <t>Check Spec 2 Name</t>
  </si>
  <si>
    <t>Missing site code</t>
  </si>
  <si>
    <t>RATRQ</t>
  </si>
  <si>
    <t>code in list</t>
  </si>
  <si>
    <t>name in list</t>
  </si>
  <si>
    <t>does site belong to trust</t>
  </si>
  <si>
    <t>RATMARKS GATE (CHS)</t>
  </si>
  <si>
    <t>RATMG</t>
  </si>
  <si>
    <t>MARKS GATE (CHS)</t>
  </si>
  <si>
    <t>RATMASCALLS OLDER PEOPLE HAV</t>
  </si>
  <si>
    <t>RATHG</t>
  </si>
  <si>
    <t>MASCALLS OLDER PEOPLE HAV</t>
  </si>
  <si>
    <t>2- all blank</t>
  </si>
  <si>
    <t>RATNEW DIRECTIONS</t>
  </si>
  <si>
    <t>RATHP</t>
  </si>
  <si>
    <t>NEW DIRECTIONS</t>
  </si>
  <si>
    <t>RATOAHTT (BARKING HOSPITAL)</t>
  </si>
  <si>
    <t>RATT3</t>
  </si>
  <si>
    <t>OAHTT (BARKING HOSPITAL)</t>
  </si>
  <si>
    <t>RATORSETT HOSPITAL</t>
  </si>
  <si>
    <t>RATPH</t>
  </si>
  <si>
    <t>ORSETT HOSPITAL</t>
  </si>
  <si>
    <t>RATQUEENS HOSPITAL</t>
  </si>
  <si>
    <t>RATQH</t>
  </si>
  <si>
    <t>QUEENS HOSPITAL</t>
  </si>
  <si>
    <t>RATREDBRIDGE HTT</t>
  </si>
  <si>
    <t>RATRN</t>
  </si>
  <si>
    <t>REDBRIDGE HTT</t>
  </si>
  <si>
    <t>RATROMFORD CRT</t>
  </si>
  <si>
    <t>RATH3</t>
  </si>
  <si>
    <t>ROMFORD CRT</t>
  </si>
  <si>
    <t>RATST GEORGES</t>
  </si>
  <si>
    <t>RATGK</t>
  </si>
  <si>
    <t>ST GEORGES</t>
  </si>
  <si>
    <t>RATST GEORGES DAY HOSPITAL</t>
  </si>
  <si>
    <t>RATC3</t>
  </si>
  <si>
    <t>ST GEORGES DAY HOSPITAL</t>
  </si>
  <si>
    <t>RATSTONELEA</t>
  </si>
  <si>
    <t>RATTL</t>
  </si>
  <si>
    <t>STONELEA</t>
  </si>
  <si>
    <t>RATTHAMES VIEW (CHS)</t>
  </si>
  <si>
    <t>RATTV</t>
  </si>
  <si>
    <t>THAMES VIEW (CHS)</t>
  </si>
  <si>
    <t>RATTHE AINSLIE REHAB UNIT</t>
  </si>
  <si>
    <t>RAT42</t>
  </si>
  <si>
    <t>THE AINSLIE REHAB UNIT</t>
  </si>
  <si>
    <t>RATTHORNEBURY UNIT</t>
  </si>
  <si>
    <t>RATHN</t>
  </si>
  <si>
    <t>THORNEBURY UNIT</t>
  </si>
  <si>
    <t>RATTHORPE COOMBE</t>
  </si>
  <si>
    <t>RATTH</t>
  </si>
  <si>
    <t>THORPE COOMBE</t>
  </si>
  <si>
    <t>RATTHURROCK COMMUNITY HOSPITAL</t>
  </si>
  <si>
    <t>RATH7</t>
  </si>
  <si>
    <t>THURROCK COMMUNITY HOSPITAL</t>
  </si>
  <si>
    <t>RATTOMSWOOD REHAB. UNIT</t>
  </si>
  <si>
    <t>RATWT</t>
  </si>
  <si>
    <t>TOMSWOOD REHAB. UNIT</t>
  </si>
  <si>
    <t>RATUPMINSTER CRT1</t>
  </si>
  <si>
    <t>RATH5</t>
  </si>
  <si>
    <t>UPMINSTER CRT1</t>
  </si>
  <si>
    <t>RATVICARAGE FIELDS (CHS)</t>
  </si>
  <si>
    <t>RATVF</t>
  </si>
  <si>
    <t>VICARAGE FIELDS (CHS)</t>
  </si>
  <si>
    <t>RATWOODBURY UNIT</t>
  </si>
  <si>
    <t>RATWD</t>
  </si>
  <si>
    <t>WOODBURY UNIT</t>
  </si>
  <si>
    <t>RAXKINGSTON HOSPITAL - RAX01</t>
  </si>
  <si>
    <t>RAX01</t>
  </si>
  <si>
    <t>KINGSTON HOSPITAL - RAX01</t>
  </si>
  <si>
    <t>KINGSTON HOSPITAL</t>
  </si>
  <si>
    <t>RAX</t>
  </si>
  <si>
    <t>RBAFROME VICTORIA HOSPITAL - RBAD1</t>
  </si>
  <si>
    <t>RBAD1</t>
  </si>
  <si>
    <t>FROME VICTORIA HOSPITAL - RBAD1</t>
  </si>
  <si>
    <t>FROME VICTORIA HOSPITAL</t>
  </si>
  <si>
    <t>RBA</t>
  </si>
  <si>
    <t>RBAMUSGROVE PARK HOSPITAL - RBA11</t>
  </si>
  <si>
    <t>RBA11</t>
  </si>
  <si>
    <t>MUSGROVE PARK HOSPITAL - RBA11</t>
  </si>
  <si>
    <t>MUSGROVE PARK HOSPITAL</t>
  </si>
  <si>
    <t>RBASHEPTON MALLET COMMUNITY HOSPITAL - RBAD2</t>
  </si>
  <si>
    <t>RBAD2</t>
  </si>
  <si>
    <t>SHEPTON MALLET COMMUNITY HOSPITAL - RBAD2</t>
  </si>
  <si>
    <t>SHEPTON MALLET COMMUNITY HOSPITAL</t>
  </si>
  <si>
    <t>RBBCHIPPENHAM HOSPITAL - RBBP1</t>
  </si>
  <si>
    <t>RBBP1</t>
  </si>
  <si>
    <t>CHIPPENHAM HOSPITAL - RBBP1</t>
  </si>
  <si>
    <t>CHIPPENHAM HOSPITAL</t>
  </si>
  <si>
    <t>RBB</t>
  </si>
  <si>
    <t>RBBDEVIZES HOSPITAL - RBBP2</t>
  </si>
  <si>
    <t>RBBP2</t>
  </si>
  <si>
    <t>DEVIZES HOSPITAL - RBBP2</t>
  </si>
  <si>
    <t>DEVIZES HOSPITAL</t>
  </si>
  <si>
    <t>RBBFROME COMMUNITY HOSPITAL - RBBP3</t>
  </si>
  <si>
    <t>RBBP3</t>
  </si>
  <si>
    <t>FROME COMMUNITY HOSPITAL - RBBP3</t>
  </si>
  <si>
    <t>FROME COMMUNITY HOSPITAL</t>
  </si>
  <si>
    <t>RBBPAULTON MEMORIAL HOSPITAL - RBBP4</t>
  </si>
  <si>
    <t>RBBP4</t>
  </si>
  <si>
    <t>PAULTON MEMORIAL HOSPITAL - RBBP4</t>
  </si>
  <si>
    <t>RBBROYAL NATIONAL HOSPITAL FOR RHEUMATIC DISEASES - RBB01</t>
  </si>
  <si>
    <t>RBB01</t>
  </si>
  <si>
    <t>ROYAL NATIONAL HOSPITAL FOR RHEUMATIC DISEASES - RBB01</t>
  </si>
  <si>
    <t>ROYAL NATIONAL HOSPITAL FOR RHEUMATIC DISEASES</t>
  </si>
  <si>
    <t>RBBWARMINSTER HOSPITAL - RBBP5</t>
  </si>
  <si>
    <t>RBBP5</t>
  </si>
  <si>
    <t>WARMINSTER HOSPITAL - RBBP5</t>
  </si>
  <si>
    <t>WARMINSTER HOSPITAL</t>
  </si>
  <si>
    <t>RBDBLANDFORD COMMUNITY HOSPITAL - RBD20</t>
  </si>
  <si>
    <t>RBD20</t>
  </si>
  <si>
    <t>BLANDFORD COMMUNITY HOSPITAL - RBD20</t>
  </si>
  <si>
    <t>BLANDFORD COMMUNITY HOSPITAL</t>
  </si>
  <si>
    <t>RBD</t>
  </si>
  <si>
    <t>RBDBRIDPORT COMMUNITY HOSPITAL - RBD42</t>
  </si>
  <si>
    <t>RBD42</t>
  </si>
  <si>
    <t>BRIDPORT COMMUNITY HOSPITAL - RBD42</t>
  </si>
  <si>
    <t>BRIDPORT COMMUNITY HOSPITAL</t>
  </si>
  <si>
    <t>RBDDORSET COUNTY HOSPITAL - RBD01</t>
  </si>
  <si>
    <t>RBD01</t>
  </si>
  <si>
    <t>DORSET COUNTY HOSPITAL - RBD01</t>
  </si>
  <si>
    <t>DORSET COUNTY HOSPITAL</t>
  </si>
  <si>
    <t>RBDPORTLAND HOSPITAL - RBD08</t>
  </si>
  <si>
    <t>RBD08</t>
  </si>
  <si>
    <t>PORTLAND HOSPITAL - RBD08</t>
  </si>
  <si>
    <t>PORTLAND HOSPITAL</t>
  </si>
  <si>
    <t>RBDWEYMOUTH COMMUNITY HOSPITAL - RBD05</t>
  </si>
  <si>
    <t>RBD05</t>
  </si>
  <si>
    <t>WEYMOUTH COMMUNITY HOSPITAL - RBD05</t>
  </si>
  <si>
    <t>WEYMOUTH COMMUNITY HOSPITAL</t>
  </si>
  <si>
    <t>RBDYEATMAN HOSPITAL - RBD30</t>
  </si>
  <si>
    <t>RBD30</t>
  </si>
  <si>
    <t>YEATMAN HOSPITAL - RBD30</t>
  </si>
  <si>
    <t>YEATMAN HOSPITAL</t>
  </si>
  <si>
    <t>RBKGOSCOTE HOSPITAL - RBK03</t>
  </si>
  <si>
    <t>RBK03</t>
  </si>
  <si>
    <t>GOSCOTE HOSPITAL - RBK03</t>
  </si>
  <si>
    <t>GOSCOTE HOSPITAL</t>
  </si>
  <si>
    <t>RBK</t>
  </si>
  <si>
    <t>RBKMANOR HOSPITAL - RBK02</t>
  </si>
  <si>
    <t>RBK02</t>
  </si>
  <si>
    <t>MANOR HOSPITAL - RBK02</t>
  </si>
  <si>
    <t>MANOR HOSPITAL</t>
  </si>
  <si>
    <t>RBLARROWE PARK HOSPITAL - RBL14</t>
  </si>
  <si>
    <t>RBL14</t>
  </si>
  <si>
    <t>ARROWE PARK HOSPITAL - RBL14</t>
  </si>
  <si>
    <t>ARROWE PARK HOSPITAL</t>
  </si>
  <si>
    <t>RBL</t>
  </si>
  <si>
    <t>RBLCLATTERBRIDGE HOSPITAL - RBL20</t>
  </si>
  <si>
    <t>RBL20</t>
  </si>
  <si>
    <t>CLATTERBRIDGE HOSPITAL - RBL20</t>
  </si>
  <si>
    <t>CLATTERBRIDGE HOSPITAL</t>
  </si>
  <si>
    <t>RBLOUTPATIENTS DEPARTMENT (ST JOHN'S HOSPICE) - RBL25</t>
  </si>
  <si>
    <t>RBL25</t>
  </si>
  <si>
    <t>OUTPATIENTS DEPARTMENT (ST JOHN'S HOSPICE) - RBL25</t>
  </si>
  <si>
    <t>OUTPATIENTS DEPARTMENT (ST JOHN'S HOSPICE)</t>
  </si>
  <si>
    <t>RBLST. CATHERINES HOSPITAL - RBL01</t>
  </si>
  <si>
    <t>RBL01</t>
  </si>
  <si>
    <t>ST. CATHERINES HOSPITAL - RBL01</t>
  </si>
  <si>
    <t>ST. CATHERINES HOSPITAL</t>
  </si>
  <si>
    <t>RBLVICTORIA CENTRAL HOSPITAL - RBL02</t>
  </si>
  <si>
    <t>RBL02</t>
  </si>
  <si>
    <t>VICTORIA CENTRAL HOSPITAL - RBL02</t>
  </si>
  <si>
    <t>VICTORIA CENTRAL HOSPITAL</t>
  </si>
  <si>
    <t>RBNNEWTON COMMUNITY HOSPITAL - RBN03</t>
  </si>
  <si>
    <t>RBN03</t>
  </si>
  <si>
    <t>NEWTON COMMUNITY HOSPITAL - RBN03</t>
  </si>
  <si>
    <t>NEWTON COMMUNITY HOSPITAL</t>
  </si>
  <si>
    <t>RBN</t>
  </si>
  <si>
    <t>RBNST HELENS HOSPITAL - RBN02</t>
  </si>
  <si>
    <t>RBN02</t>
  </si>
  <si>
    <t>ST HELENS HOSPITAL - RBN02</t>
  </si>
  <si>
    <t>ST HELENS HOSPITAL</t>
  </si>
  <si>
    <t>RBNWHISTON HEALTH CENTRE - RBN34</t>
  </si>
  <si>
    <t>RBN34</t>
  </si>
  <si>
    <t>WHISTON HEALTH CENTRE - RBN34</t>
  </si>
  <si>
    <t>WHISTON HEALTH CENTRE</t>
  </si>
  <si>
    <t>RBNWHISTON HOSPITAL - RBN01</t>
  </si>
  <si>
    <t>RBN01</t>
  </si>
  <si>
    <t>WHISTON HOSPITAL - RBN01</t>
  </si>
  <si>
    <t>WHISTON HOSPITAL</t>
  </si>
  <si>
    <t>RBQLIVERPOOL HEART AND CHEST HOSPITAL NHS TRUST HQ - RBQHQ</t>
  </si>
  <si>
    <t>RBQHQ</t>
  </si>
  <si>
    <t>LIVERPOOL HEART AND CHEST HOSPITAL NHS TRUST HQ - RBQHQ</t>
  </si>
  <si>
    <t>LIVERPOOL HEART AND CHEST HOSPITAL NHS TRUST HQ</t>
  </si>
  <si>
    <t>RBQ</t>
  </si>
  <si>
    <t>RBSALDER HEY CHILDREN'S NHS - RBS25</t>
  </si>
  <si>
    <t>RBS25</t>
  </si>
  <si>
    <t>ALDER HEY CHILDREN'S NHS - RBS25</t>
  </si>
  <si>
    <t>ALDER HEY CHILDREN'S NHS</t>
  </si>
  <si>
    <t>RBS</t>
  </si>
  <si>
    <t>RBSLIVERPOOL WOMEN'S HOSPITAL - RBS76</t>
  </si>
  <si>
    <t>RBS76</t>
  </si>
  <si>
    <t>LIVERPOOL WOMEN'S HOSPITAL - RBS76</t>
  </si>
  <si>
    <t>LIVERPOOL WOMEN'S HOSPITAL</t>
  </si>
  <si>
    <t>RBTLEIGHTON HOSPITAL - RBT20</t>
  </si>
  <si>
    <t>RBT20</t>
  </si>
  <si>
    <t>LEIGHTON HOSPITAL - RBT20</t>
  </si>
  <si>
    <t>LEIGHTON HOSPITAL</t>
  </si>
  <si>
    <t>RBT</t>
  </si>
  <si>
    <t>RBTTARPORLEY WAR MEMORIAL HOSPITAL - RBT22</t>
  </si>
  <si>
    <t>RBT22</t>
  </si>
  <si>
    <t>TARPORLEY WAR MEMORIAL HOSPITAL - RBT22</t>
  </si>
  <si>
    <t>TARPORLEY WAR MEMORIAL HOSPITAL</t>
  </si>
  <si>
    <t>RBTVICTORIA INFIRMARY (NORTHWICH) - RBT21</t>
  </si>
  <si>
    <t>RBT21</t>
  </si>
  <si>
    <t>VICTORIA INFIRMARY (NORTHWICH) - RBT21</t>
  </si>
  <si>
    <t>VICTORIA INFIRMARY (NORTHWICH)</t>
  </si>
  <si>
    <t>RBVTHE CHRISTIE - RBV01</t>
  </si>
  <si>
    <t>RBV01</t>
  </si>
  <si>
    <t>THE CHRISTIE - RBV01</t>
  </si>
  <si>
    <t>THE CHRISTIE</t>
  </si>
  <si>
    <t>RBV</t>
  </si>
  <si>
    <t>RBZAXMINSTER HOSPITAL</t>
  </si>
  <si>
    <t>RBZ82</t>
  </si>
  <si>
    <t>AXMINSTER HOSPITAL</t>
  </si>
  <si>
    <t>RBZ</t>
  </si>
  <si>
    <t>RBZBIDEFORD HOSPITAL - RBZ95</t>
  </si>
  <si>
    <t>RBZ95</t>
  </si>
  <si>
    <t>BIDEFORD HOSPITAL - RBZ95</t>
  </si>
  <si>
    <t>BIDEFORD HOSPITAL</t>
  </si>
  <si>
    <t>RBZCREDITON HOSPITAL</t>
  </si>
  <si>
    <t>RBZ88</t>
  </si>
  <si>
    <t>CREDITON HOSPITAL</t>
  </si>
  <si>
    <t>RBZEXMOUTH HOSPITAL</t>
  </si>
  <si>
    <t>RBZ84</t>
  </si>
  <si>
    <t>EXMOUTH HOSPITAL</t>
  </si>
  <si>
    <t>RBZ85</t>
  </si>
  <si>
    <t>RBZHOLSWORTHY HOSPITAL - RBZ92</t>
  </si>
  <si>
    <t>RBZ92</t>
  </si>
  <si>
    <t>HOLSWORTHY HOSPITAL - RBZ92</t>
  </si>
  <si>
    <t>HOLSWORTHY HOSPITAL</t>
  </si>
  <si>
    <t>RBZHONITON HOSPITAL</t>
  </si>
  <si>
    <t>RBZ80</t>
  </si>
  <si>
    <t>HONITON HOSPITAL</t>
  </si>
  <si>
    <t>RBZILFRACOMBE - RBZ91</t>
  </si>
  <si>
    <t>RBZ91</t>
  </si>
  <si>
    <t>ILFRACOMBE - RBZ91</t>
  </si>
  <si>
    <t>ILFRACOMBE</t>
  </si>
  <si>
    <t>RBZNORTH DEVON DISTRICT HOSPITAL - RBZ12</t>
  </si>
  <si>
    <t>RBZ12</t>
  </si>
  <si>
    <t>NORTH DEVON DISTRICT HOSPITAL - RBZ12</t>
  </si>
  <si>
    <t>NORTH DEVON DISTRICT HOSPITAL</t>
  </si>
  <si>
    <t>RBZOKEHAMPTON HOSPITAL</t>
  </si>
  <si>
    <t>RBZ87</t>
  </si>
  <si>
    <t>OKEHAMPTON HOSPITAL</t>
  </si>
  <si>
    <t>RBZOTTERY ST MARY HOSPITAL</t>
  </si>
  <si>
    <t>RBZ81</t>
  </si>
  <si>
    <t>OTTERY ST MARY HOSPITAL</t>
  </si>
  <si>
    <t>RBZSEATON HOSPITAL</t>
  </si>
  <si>
    <t>RBZ86</t>
  </si>
  <si>
    <t>SEATON HOSPITAL</t>
  </si>
  <si>
    <t>RBZSIDMOUTH HOSPITAL</t>
  </si>
  <si>
    <t>RBZ83</t>
  </si>
  <si>
    <t>SIDMOUTH HOSPITAL</t>
  </si>
  <si>
    <t>RBZSOUTH MOLTON HOSPITAL - RBZ99</t>
  </si>
  <si>
    <t>RBZ99</t>
  </si>
  <si>
    <t>SOUTH MOLTON HOSPITAL - RBZ99</t>
  </si>
  <si>
    <t>SOUTH MOLTON HOSPITAL</t>
  </si>
  <si>
    <t>RBZTIVERTON AND DISTRICT HOSPITAL</t>
  </si>
  <si>
    <t>RBZ93</t>
  </si>
  <si>
    <t>TIVERTON AND DISTRICT HOSPITAL</t>
  </si>
  <si>
    <t>RBZTORRINGTON HOSPITAL - RBZ98</t>
  </si>
  <si>
    <t>RBZ98</t>
  </si>
  <si>
    <t>TORRINGTON HOSPITAL - RBZ98</t>
  </si>
  <si>
    <t>TORRINGTON HOSPITAL</t>
  </si>
  <si>
    <t>RBZWHIPTON HOSPITAL</t>
  </si>
  <si>
    <t>RBZ79</t>
  </si>
  <si>
    <t>WHIPTON HOSPITAL</t>
  </si>
  <si>
    <t>RC1BEDFORD HOSPITAL NORTH WING - RC111</t>
  </si>
  <si>
    <t>RC111</t>
  </si>
  <si>
    <t>BEDFORD HOSPITAL NORTH WING - RC111</t>
  </si>
  <si>
    <t>BEDFORD HOSPITAL NORTH WING</t>
  </si>
  <si>
    <t>RC1</t>
  </si>
  <si>
    <t>RC1BEDFORD HOSPITAL SOUTH WING - RC110</t>
  </si>
  <si>
    <t>RC110</t>
  </si>
  <si>
    <t>BEDFORD HOSPITAL SOUTH WING - RC110</t>
  </si>
  <si>
    <t>BEDFORD HOSPITAL SOUTH WING</t>
  </si>
  <si>
    <t>RC3CENTRAL MIDDLESEX HOSPITAL - RC321</t>
  </si>
  <si>
    <t>RC321</t>
  </si>
  <si>
    <t>CENTRAL MIDDLESEX HOSPITAL - RC321</t>
  </si>
  <si>
    <t>CENTRAL MIDDLESEX HOSPITAL</t>
  </si>
  <si>
    <t>RC3</t>
  </si>
  <si>
    <t>RC3EALING HOSPITAL - RC368</t>
  </si>
  <si>
    <t>RC368</t>
  </si>
  <si>
    <t>EALING HOSPITAL - RC368</t>
  </si>
  <si>
    <t>EALING HOSPITAL</t>
  </si>
  <si>
    <t>RC3FROME COMMUNITY HOSPITAL</t>
  </si>
  <si>
    <t>RC3C2</t>
  </si>
  <si>
    <t xml:space="preserve">RC3NEW SPECIALTY-INTERMEDIATE CARE EALING </t>
  </si>
  <si>
    <t>RC330</t>
  </si>
  <si>
    <t xml:space="preserve">NEW SPECIALTY-INTERMEDIATE CARE EALING </t>
  </si>
  <si>
    <t>RC3THE MANOR HOUSE - RC328</t>
  </si>
  <si>
    <t>RC328</t>
  </si>
  <si>
    <t>THE MANOR HOUSE - RC328</t>
  </si>
  <si>
    <t>THE MANOR HOUSE</t>
  </si>
  <si>
    <t>RC3WILLESDEN CENTRE FOR HEALTH AND CARE - RC304</t>
  </si>
  <si>
    <t>RC304</t>
  </si>
  <si>
    <t>WILLESDEN CENTRE FOR HEALTH AND CARE - RC304</t>
  </si>
  <si>
    <t>WILLESDEN CENTRE FOR HEALTH AND CARE</t>
  </si>
  <si>
    <t>RC9LUTON AND DUNSTABLE HOSPITAL - RC971</t>
  </si>
  <si>
    <t>RC971</t>
  </si>
  <si>
    <t>LUTON AND DUNSTABLE HOSPITAL - RC971</t>
  </si>
  <si>
    <t>LUTON AND DUNSTABLE HOSPITAL</t>
  </si>
  <si>
    <t>RC9</t>
  </si>
  <si>
    <t>RCBBOOTHAM PARK HOSPITAL - RCB16</t>
  </si>
  <si>
    <t>RCB16</t>
  </si>
  <si>
    <t>BOOTHAM PARK HOSPITAL - RCB16</t>
  </si>
  <si>
    <t>BOOTHAM PARK HOSPITAL</t>
  </si>
  <si>
    <t>RCB</t>
  </si>
  <si>
    <t>RCBBRIDLINGTON AND DISTRICT HOSPITAL - RCBNH</t>
  </si>
  <si>
    <t>RCBNH</t>
  </si>
  <si>
    <t>BRIDLINGTON AND DISTRICT HOSPITAL - RCBNH</t>
  </si>
  <si>
    <t>BRIDLINGTON AND DISTRICT HOSPITAL</t>
  </si>
  <si>
    <t>RCBCROSS LANE HOSPITAL - RCBN1</t>
  </si>
  <si>
    <t>RCBN1</t>
  </si>
  <si>
    <t>CROSS LANE HOSPITAL - RCBN1</t>
  </si>
  <si>
    <t>CROSS LANE HOSPITAL</t>
  </si>
  <si>
    <t>RCBMALTON COMMUNITY HOSPITAL - RCBL8</t>
  </si>
  <si>
    <t>RCBL8</t>
  </si>
  <si>
    <t>MALTON COMMUNITY HOSPITAL - RCBL8</t>
  </si>
  <si>
    <t>MALTON COMMUNITY HOSPITAL</t>
  </si>
  <si>
    <t>RCBSCARBOROUGH GENERAL HOSPITAL - RCBCA</t>
  </si>
  <si>
    <t>RCBCA</t>
  </si>
  <si>
    <t>SCARBOROUGH GENERAL HOSPITAL - RCBCA</t>
  </si>
  <si>
    <t>SCARBOROUGH GENERAL HOSPITAL</t>
  </si>
  <si>
    <t>RCBSELBY AND DISTRICT WAR MEMORIAL HOSPITAL - RCB07</t>
  </si>
  <si>
    <t>RCB07</t>
  </si>
  <si>
    <t>SELBY AND DISTRICT WAR MEMORIAL HOSPITAL - RCB07</t>
  </si>
  <si>
    <t>SELBY AND DISTRICT WAR MEMORIAL HOSPITAL</t>
  </si>
  <si>
    <t>RCBST HELENS REHABILITATION HOSPITAL - RCBTV</t>
  </si>
  <si>
    <t>RCBTV</t>
  </si>
  <si>
    <t>ST HELENS REHABILITATION HOSPITAL - RCBTV</t>
  </si>
  <si>
    <t>ST HELENS REHABILITATION HOSPITAL</t>
  </si>
  <si>
    <t>RCBST MARY'S HOSPITAL - RCBN2</t>
  </si>
  <si>
    <t>RCBN2</t>
  </si>
  <si>
    <t>ST MARY'S HOSPITAL - RCBN2</t>
  </si>
  <si>
    <t>RCBST MONICAS HOSPITAL - RCB05</t>
  </si>
  <si>
    <t>RCB05</t>
  </si>
  <si>
    <t>ST MONICAS HOSPITAL - RCB05</t>
  </si>
  <si>
    <t>ST MONICAS HOSPITAL</t>
  </si>
  <si>
    <t>RCBWHITBY COMMUNITY HOSPITAL - RCBG1</t>
  </si>
  <si>
    <t>RCBG1</t>
  </si>
  <si>
    <t>WHITBY COMMUNITY HOSPITAL - RCBG1</t>
  </si>
  <si>
    <t>WHITBY COMMUNITY HOSPITAL</t>
  </si>
  <si>
    <t>RCBWHITE CROSS REHABILITATION HOSPITAL - RCBP9</t>
  </si>
  <si>
    <t>RCBP9</t>
  </si>
  <si>
    <t>WHITE CROSS REHABILITATION HOSPITAL - RCBP9</t>
  </si>
  <si>
    <t>WHITE CROSS REHABILITATION HOSPITAL</t>
  </si>
  <si>
    <t>RCBYORK HOSPITAL - RCB55</t>
  </si>
  <si>
    <t>RCB55</t>
  </si>
  <si>
    <t>YORK HOSPITAL - RCB55</t>
  </si>
  <si>
    <t>YORK HOSPITAL</t>
  </si>
  <si>
    <t>RCDHARROGATE DISTRICT HOSPITAL - RCD01</t>
  </si>
  <si>
    <t>RCD01</t>
  </si>
  <si>
    <t>HARROGATE DISTRICT HOSPITAL - RCD01</t>
  </si>
  <si>
    <t>HARROGATE DISTRICT HOSPITAL</t>
  </si>
  <si>
    <t>RCD</t>
  </si>
  <si>
    <t>RCDLANCASTER PARK ROAD (SITE 2) - RCD22</t>
  </si>
  <si>
    <t>RCD22</t>
  </si>
  <si>
    <t>LANCASTER PARK ROAD (SITE 2) - RCD22</t>
  </si>
  <si>
    <t>LANCASTER PARK ROAD (SITE 2)</t>
  </si>
  <si>
    <t>RCDLANCASTER PARK ROAD (SITE 3) - RCD23</t>
  </si>
  <si>
    <t>RCD23</t>
  </si>
  <si>
    <t>LANCASTER PARK ROAD (SITE 3) - RCD23</t>
  </si>
  <si>
    <t>LANCASTER PARK ROAD (SITE 3)</t>
  </si>
  <si>
    <t>RCDLASCELLES YOUNGER DISABLED UNIT - RCD08</t>
  </si>
  <si>
    <t>RCD08</t>
  </si>
  <si>
    <t>LASCELLES YOUNGER DISABLED UNIT - RCD08</t>
  </si>
  <si>
    <t>LASCELLES YOUNGER DISABLED UNIT</t>
  </si>
  <si>
    <t>RCDRIPON AND DISTRICT COMMUNITY HOSPITAL - RCD02</t>
  </si>
  <si>
    <t>RCD02</t>
  </si>
  <si>
    <t>RIPON AND DISTRICT COMMUNITY HOSPITAL - RCD02</t>
  </si>
  <si>
    <t>RIPON AND DISTRICT COMMUNITY HOSPITAL</t>
  </si>
  <si>
    <t>RCFAIREDALE GENERAL HOSPITAL - RCF22</t>
  </si>
  <si>
    <t>RCF22</t>
  </si>
  <si>
    <t>AIREDALE GENERAL HOSPITAL - RCF22</t>
  </si>
  <si>
    <t>AIREDALE GENERAL HOSPITAL</t>
  </si>
  <si>
    <t>RCF</t>
  </si>
  <si>
    <t>RCFBINGLEY HOSPITAL - RCF23</t>
  </si>
  <si>
    <t>RCF23</t>
  </si>
  <si>
    <t>BINGLEY HOSPITAL - RCF23</t>
  </si>
  <si>
    <t>BINGLEY HOSPITAL</t>
  </si>
  <si>
    <t>RCFCASTLEBERG HOSPITAL - RCF30</t>
  </si>
  <si>
    <t>RCF30</t>
  </si>
  <si>
    <t>CASTLEBERG HOSPITAL - RCF30</t>
  </si>
  <si>
    <t>CASTLEBERG HOSPITAL</t>
  </si>
  <si>
    <t>RCFCORONATION HOSPITAL - RCF26</t>
  </si>
  <si>
    <t>RCF26</t>
  </si>
  <si>
    <t>CORONATION HOSPITAL - RCF26</t>
  </si>
  <si>
    <t>CORONATION HOSPITAL</t>
  </si>
  <si>
    <t>RCFGROVE CONVALESCENT HOSPITAL - RCF32</t>
  </si>
  <si>
    <t>RCF32</t>
  </si>
  <si>
    <t>GROVE CONVALESCENT HOSPITAL - RCF32</t>
  </si>
  <si>
    <t>GROVE CONVALESCENT HOSPITAL</t>
  </si>
  <si>
    <t>RCFSCALEBOR PARK HOSPITAL - RCF25</t>
  </si>
  <si>
    <t>RCF25</t>
  </si>
  <si>
    <t>SCALEBOR PARK HOSPITAL - RCF25</t>
  </si>
  <si>
    <t>SCALEBOR PARK HOSPITAL</t>
  </si>
  <si>
    <t>RCFSKIPTON GENERAL HOSPITAL - RCF31</t>
  </si>
  <si>
    <t>RCF31</t>
  </si>
  <si>
    <t>SKIPTON GENERAL HOSPITAL - RCF31</t>
  </si>
  <si>
    <t>SKIPTON GENERAL HOSPITAL</t>
  </si>
  <si>
    <t>RCUCENTRAL HEALTH CLINIC - RCU04</t>
  </si>
  <si>
    <t>RCU04</t>
  </si>
  <si>
    <t>CENTRAL HEALTH CLINIC - RCU04</t>
  </si>
  <si>
    <t>CENTRAL HEALTH CLINIC</t>
  </si>
  <si>
    <t>RCU</t>
  </si>
  <si>
    <t>RCUNORTHERN GENERAL HOSPITAL - RCU03</t>
  </si>
  <si>
    <t>RCU03</t>
  </si>
  <si>
    <t>NORTHERN GENERAL HOSPITAL - RCU03</t>
  </si>
  <si>
    <t>NORTHERN GENERAL HOSPITAL</t>
  </si>
  <si>
    <t>RCUOAKWOOD YOUNG PEOPLES CENTRE - RCU55</t>
  </si>
  <si>
    <t>RCU55</t>
  </si>
  <si>
    <t>OAKWOOD YOUNG PEOPLES CENTRE - RCU55</t>
  </si>
  <si>
    <t>OAKWOOD YOUNG PEOPLES CENTRE</t>
  </si>
  <si>
    <t>RCUSHEFFIELD CHILDREN'S HOSPITAL - RCUEF</t>
  </si>
  <si>
    <t>RCUEF</t>
  </si>
  <si>
    <t>SHEFFIELD CHILDREN'S HOSPITAL - RCUEF</t>
  </si>
  <si>
    <t>SHEFFIELD CHILDREN'S HOSPITAL</t>
  </si>
  <si>
    <t>RCXNORTH CAMBRIDGESHIRE HOSPITAL - RCX66</t>
  </si>
  <si>
    <t>RCX66</t>
  </si>
  <si>
    <t>NORTH CAMBRIDGESHIRE HOSPITAL - RCX66</t>
  </si>
  <si>
    <t>NORTH CAMBRIDGESHIRE HOSPITAL</t>
  </si>
  <si>
    <t>RCX</t>
  </si>
  <si>
    <t>RCXTHE QUEEN ELIZABETH HOSPITAL - RCX70</t>
  </si>
  <si>
    <t>RCX70</t>
  </si>
  <si>
    <t>THE QUEEN ELIZABETH HOSPITAL - RCX70</t>
  </si>
  <si>
    <t>THE QUEEN ELIZABETH HOSPITAL</t>
  </si>
  <si>
    <t>RD1BRADFORD ON AVON COMMUNITY HOSPITAL - RD101</t>
  </si>
  <si>
    <t>RD101</t>
  </si>
  <si>
    <t>BRADFORD ON AVON COMMUNITY HOSPITAL - RD101</t>
  </si>
  <si>
    <t>BRADFORD ON AVON COMMUNITY HOSPITAL</t>
  </si>
  <si>
    <t>RD1</t>
  </si>
  <si>
    <t>RD1CHIPPENHAM HOSPITAL - RD102</t>
  </si>
  <si>
    <t>RD102</t>
  </si>
  <si>
    <t>CHIPPENHAM HOSPITAL - RD102</t>
  </si>
  <si>
    <t>RD1DEVIZES HOSPITAL - RD107</t>
  </si>
  <si>
    <t>RD107</t>
  </si>
  <si>
    <t>DEVIZES HOSPITAL - RD107</t>
  </si>
  <si>
    <t>RD1FROME VICTORIA HOSPITAL - RD121</t>
  </si>
  <si>
    <t>RD121</t>
  </si>
  <si>
    <t>FROME VICTORIA HOSPITAL - RD121</t>
  </si>
  <si>
    <t>RD1MALMESBURY HOSPITAL - RD103</t>
  </si>
  <si>
    <t>RD103</t>
  </si>
  <si>
    <t>MALMESBURY HOSPITAL - RD103</t>
  </si>
  <si>
    <t>MALMESBURY HOSPITAL</t>
  </si>
  <si>
    <t>RD1MELKSHAM HOSPITAL - RD104</t>
  </si>
  <si>
    <t>RD104</t>
  </si>
  <si>
    <t>MELKSHAM HOSPITAL - RD104</t>
  </si>
  <si>
    <t>MELKSHAM HOSPITAL</t>
  </si>
  <si>
    <t>RD1PAULTON HOSPITAL - RD129</t>
  </si>
  <si>
    <t>RD129</t>
  </si>
  <si>
    <t>PAULTON HOSPITAL - RD129</t>
  </si>
  <si>
    <t>PAULTON HOSPITAL</t>
  </si>
  <si>
    <t>RD1ROUNDWAY HOSPITAL - RD119</t>
  </si>
  <si>
    <t>RD119</t>
  </si>
  <si>
    <t>ROUNDWAY HOSPITAL - RD119</t>
  </si>
  <si>
    <t>ROUNDWAY HOSPITAL</t>
  </si>
  <si>
    <t>RD1ROYAL UNITED HOSPITAL - RD130</t>
  </si>
  <si>
    <t>RD130</t>
  </si>
  <si>
    <t>ROYAL UNITED HOSPITAL - RD130</t>
  </si>
  <si>
    <t>ROYAL UNITED HOSPITAL</t>
  </si>
  <si>
    <t>RD1SHEPTON MALLET COMMUNITY HOSPITAL - RD167</t>
  </si>
  <si>
    <t>RD167</t>
  </si>
  <si>
    <t>SHEPTON MALLET COMMUNITY HOSPITAL - RD167</t>
  </si>
  <si>
    <t>RD1ST MARTINS HOSPITAL (BATH) - RD132</t>
  </si>
  <si>
    <t>RD132</t>
  </si>
  <si>
    <t>ST MARTINS HOSPITAL (BATH) - RD132</t>
  </si>
  <si>
    <t>ST MARTINS HOSPITAL (BATH)</t>
  </si>
  <si>
    <t>RD1TROWBRIDGE HOSPITAL - RD108</t>
  </si>
  <si>
    <t>RD108</t>
  </si>
  <si>
    <t>TROWBRIDGE HOSPITAL - RD108</t>
  </si>
  <si>
    <t>TROWBRIDGE HOSPITAL</t>
  </si>
  <si>
    <t>RD1WARMINSTER HOSPITAL - RD105</t>
  </si>
  <si>
    <t>RD105</t>
  </si>
  <si>
    <t>WARMINSTER HOSPITAL - RD105</t>
  </si>
  <si>
    <t>RD1WESTBURY HOSPITAL - RD106</t>
  </si>
  <si>
    <t>RD106</t>
  </si>
  <si>
    <t>WESTBURY HOSPITAL - RD106</t>
  </si>
  <si>
    <t>WESTBURY HOSPITAL</t>
  </si>
  <si>
    <t>RD3POOLE GENERAL HOSPITAL NHS TRUST HQ - RD304</t>
  </si>
  <si>
    <t>RD304</t>
  </si>
  <si>
    <t>POOLE GENERAL HOSPITAL NHS TRUST HQ - RD304</t>
  </si>
  <si>
    <t>POOLE GENERAL HOSPITAL NHS TRUST HQ</t>
  </si>
  <si>
    <t>RD3</t>
  </si>
  <si>
    <t>RD7CHALFONT'S AND GERRARDS CROSS HOSPITAL - RD766</t>
  </si>
  <si>
    <t>RD766</t>
  </si>
  <si>
    <t>CHALFONT'S AND GERRARDS CROSS HOSPITAL - RD766</t>
  </si>
  <si>
    <t>CHALFONT'S AND GERRARDS CROSS HOSPITAL</t>
  </si>
  <si>
    <t>RD7</t>
  </si>
  <si>
    <t>RD7FARNHAM ROAD - RD762</t>
  </si>
  <si>
    <t>RD762</t>
  </si>
  <si>
    <t>FARNHAM ROAD - RD762</t>
  </si>
  <si>
    <t>FARNHAM ROAD</t>
  </si>
  <si>
    <t>RD7GREAT HOLLANDS - RD764</t>
  </si>
  <si>
    <t>RD764</t>
  </si>
  <si>
    <t>GREAT HOLLANDS - RD764</t>
  </si>
  <si>
    <t>GREAT HOLLANDS</t>
  </si>
  <si>
    <t>RD7HEATHERWOOD AND WEXHAM PARK HOSPITALS NHS TRUST - RD700</t>
  </si>
  <si>
    <t>RD700</t>
  </si>
  <si>
    <t>HEATHERWOOD AND WEXHAM PARK HOSPITALS NHS TRUST - RD700</t>
  </si>
  <si>
    <t>HEATHERWOOD AND WEXHAM PARK HOSPITALS NHS TRUST</t>
  </si>
  <si>
    <t>RD7HEATHERWOOD HOSPITAL - RD752</t>
  </si>
  <si>
    <t>RD752</t>
  </si>
  <si>
    <t>HEATHERWOOD HOSPITAL - RD752</t>
  </si>
  <si>
    <t>HEATHERWOOD HOSPITAL</t>
  </si>
  <si>
    <t>RD7HSH BROADMOOR HOSPITAL - RD765</t>
  </si>
  <si>
    <t>RD765</t>
  </si>
  <si>
    <t>HSH BROADMOOR HOSPITAL - RD765</t>
  </si>
  <si>
    <t>HSH BROADMOOR HOSPITAL</t>
  </si>
  <si>
    <t>RD7KING EDWARD VII HOSPITAL - RD753</t>
  </si>
  <si>
    <t>RD753</t>
  </si>
  <si>
    <t>KING EDWARD VII HOSPITAL - RD753</t>
  </si>
  <si>
    <t>KING EDWARD VII HOSPITAL</t>
  </si>
  <si>
    <t>RD7LANGLEY HEALTH CENTRE - RD763</t>
  </si>
  <si>
    <t>RD763</t>
  </si>
  <si>
    <t>LANGLEY HEALTH CENTRE - RD763</t>
  </si>
  <si>
    <t>LANGLEY HEALTH CENTRE</t>
  </si>
  <si>
    <t>RD7PAUL BEVAN HOUSE (THAMES HOSPICE CARE) - RD761</t>
  </si>
  <si>
    <t>RD761</t>
  </si>
  <si>
    <t>PAUL BEVAN HOUSE (THAMES HOSPICE CARE) - RD761</t>
  </si>
  <si>
    <t>PAUL BEVAN HOUSE (THAMES HOSPICE CARE)</t>
  </si>
  <si>
    <t>RD7PINE LODGE (THAMES HOSPICE CARE) - RD760</t>
  </si>
  <si>
    <t>RD760</t>
  </si>
  <si>
    <t>PINE LODGE (THAMES HOSPICE CARE) - RD760</t>
  </si>
  <si>
    <t>PINE LODGE (THAMES HOSPICE CARE)</t>
  </si>
  <si>
    <t>RD7ST MARK'S HOSPITAL - RD754</t>
  </si>
  <si>
    <t>RD754</t>
  </si>
  <si>
    <t>ST MARK'S HOSPITAL - RD754</t>
  </si>
  <si>
    <t>ST MARK'S HOSPITAL</t>
  </si>
  <si>
    <t>RD7UPTON HOSPITAL - RD755</t>
  </si>
  <si>
    <t>RD755</t>
  </si>
  <si>
    <t>UPTON HOSPITAL - RD755</t>
  </si>
  <si>
    <t>UPTON HOSPITAL</t>
  </si>
  <si>
    <t>RD7WEXHAM PARK HOSPITAL - RD750</t>
  </si>
  <si>
    <t>RD750</t>
  </si>
  <si>
    <t>WEXHAM PARK HOSPITAL - RD750</t>
  </si>
  <si>
    <t>WEXHAM PARK HOSPITAL</t>
  </si>
  <si>
    <t>RD8MILTON KEYNES HOSPITAL - RD816</t>
  </si>
  <si>
    <t>RD816</t>
  </si>
  <si>
    <t>MILTON KEYNES HOSPITAL - RD816</t>
  </si>
  <si>
    <t>MILTON KEYNES HOSPITAL</t>
  </si>
  <si>
    <t>RD8</t>
  </si>
  <si>
    <t>RDDBASILDON UNIVERSITY HOSPITAL - RDDH0</t>
  </si>
  <si>
    <t>RDDH0</t>
  </si>
  <si>
    <t>BASILDON UNIVERSITY HOSPITAL - RDDH0</t>
  </si>
  <si>
    <t>BASILDON UNIVERSITY HOSPITAL</t>
  </si>
  <si>
    <t>RDD</t>
  </si>
  <si>
    <t>RDDBRENTWOOD COMMUNITY HOSPITAL</t>
  </si>
  <si>
    <t>RDDH6</t>
  </si>
  <si>
    <t>RDDORSETT HOSPITAL - RDDH1</t>
  </si>
  <si>
    <t>RDDH1</t>
  </si>
  <si>
    <t>ORSETT HOSPITAL - RDDH1</t>
  </si>
  <si>
    <t>RDDTHE ESSEX CARDIOTHORACIC CENTRE - RDDH8</t>
  </si>
  <si>
    <t>RDDH8</t>
  </si>
  <si>
    <t>THE ESSEX CARDIOTHORACIC CENTRE - RDDH8</t>
  </si>
  <si>
    <t>THE ESSEX CARDIOTHORACIC CENTRE</t>
  </si>
  <si>
    <t>RDECAPIO OAKS HOSPITAL</t>
  </si>
  <si>
    <t>RDEP1</t>
  </si>
  <si>
    <t>CAPIO OAKS HOSPITAL</t>
  </si>
  <si>
    <t>RDE</t>
  </si>
  <si>
    <t>RDECAPIO SPRINGFIELD HOSPITAL</t>
  </si>
  <si>
    <t>RDEP4</t>
  </si>
  <si>
    <t>CAPIO SPRINGFIELD HOSPITAL</t>
  </si>
  <si>
    <t>RDECLACTON AND DISTRICT HOSPITAL - RDEE2</t>
  </si>
  <si>
    <t>RDEE2</t>
  </si>
  <si>
    <t>CLACTON AND DISTRICT HOSPITAL - RDEE2</t>
  </si>
  <si>
    <t>CLACTON AND DISTRICT HOSPITAL</t>
  </si>
  <si>
    <t>RDECOLCHESTER GENERAL HOSPITAL - RDEE4</t>
  </si>
  <si>
    <t>RDEE4</t>
  </si>
  <si>
    <t>COLCHESTER GENERAL HOSPITAL - RDEE4</t>
  </si>
  <si>
    <t>RDECOLCHESTER PRIMARY CARE TREATMENT CENTRE - RDEEV</t>
  </si>
  <si>
    <t>RDEEV</t>
  </si>
  <si>
    <t>COLCHESTER PRIMARY CARE TREATMENT CENTRE - RDEEV</t>
  </si>
  <si>
    <t>COLCHESTER PRIMARY CARE TREATMENT CENTRE</t>
  </si>
  <si>
    <t>RDEESSEX COUNTY HOSPITAL - RDEEB</t>
  </si>
  <si>
    <t>RDEEB</t>
  </si>
  <si>
    <t>ESSEX COUNTY HOSPITAL - RDEEB</t>
  </si>
  <si>
    <t>ESSEX COUNTY HOSPITAL</t>
  </si>
  <si>
    <t>RDEHALSTEAD HOSPITAL - RDEEK</t>
  </si>
  <si>
    <t>RDEEK</t>
  </si>
  <si>
    <t>HALSTEAD HOSPITAL - RDEEK</t>
  </si>
  <si>
    <t>HALSTEAD HOSPITAL</t>
  </si>
  <si>
    <t>RDETHE FRYATT HOSPITAL AND MAYFLOWER MEDICAL CENTRE</t>
  </si>
  <si>
    <t>RDEEE</t>
  </si>
  <si>
    <t>THE FRYATT HOSPITAL AND MAYFLOWER MEDICAL CENTRE</t>
  </si>
  <si>
    <t>RDRARUNDEL AND DISTRICT HOSPITAL</t>
  </si>
  <si>
    <t>RDR1R</t>
  </si>
  <si>
    <t>ARUNDEL AND DISTRICT HOSPITAL</t>
  </si>
  <si>
    <t>RDR</t>
  </si>
  <si>
    <t>RDRBATTLE SCA</t>
  </si>
  <si>
    <t>RDR01</t>
  </si>
  <si>
    <t>BATTLE SCA</t>
  </si>
  <si>
    <t>RDR53</t>
  </si>
  <si>
    <t>RDRBOGNOR REGIS WAR MEMORIAL HOSPITAL</t>
  </si>
  <si>
    <t>RDR2V</t>
  </si>
  <si>
    <t>BOGNOR REGIS WAR MEMORIAL HOSPITAL</t>
  </si>
  <si>
    <t>RDRBRADBURY UNIT</t>
  </si>
  <si>
    <t>RDRDY</t>
  </si>
  <si>
    <t>BRADBURY UNIT</t>
  </si>
  <si>
    <t>RDRBRIGHTON GENERAL HOSPITAL</t>
  </si>
  <si>
    <t>RDR05</t>
  </si>
  <si>
    <t>BRIGHTON GENERAL HOSPITAL</t>
  </si>
  <si>
    <t>RDRCHAILEY NEW HERITAGE</t>
  </si>
  <si>
    <t>RDRCN</t>
  </si>
  <si>
    <t>CHAILEY NEW HERITAGE</t>
  </si>
  <si>
    <t>RDRCLERMONT CHILD PROTECTION UNIT</t>
  </si>
  <si>
    <t>RDRCC</t>
  </si>
  <si>
    <t>CLERMONT CHILD PROTECTION UNIT</t>
  </si>
  <si>
    <t>RDRCOUNTY BUILDINGS</t>
  </si>
  <si>
    <t>RDRCT</t>
  </si>
  <si>
    <t>COUNTY BUILDINGS</t>
  </si>
  <si>
    <t>RDRCRAWLEY HOSPITAL</t>
  </si>
  <si>
    <t>RDR3E</t>
  </si>
  <si>
    <t>CRAWLEY HOSPITAL</t>
  </si>
  <si>
    <t>RDRDOWNS VIEW</t>
  </si>
  <si>
    <t>RDRDV</t>
  </si>
  <si>
    <t>DOWNS VIEW</t>
  </si>
  <si>
    <t>RDREASTBOURNE DISTRICT GENERAL HOSPITAL</t>
  </si>
  <si>
    <t>RDR1V</t>
  </si>
  <si>
    <t>EASTBOURNE DISTRICT GENERAL HOSPITAL</t>
  </si>
  <si>
    <t>RDRFINCHES</t>
  </si>
  <si>
    <t>RDRRM</t>
  </si>
  <si>
    <t>FINCHES</t>
  </si>
  <si>
    <t>RDRGATWICK HEALTH CONTROL</t>
  </si>
  <si>
    <t>RDR4R</t>
  </si>
  <si>
    <t>GATWICK HEALTH CONTROL</t>
  </si>
  <si>
    <t>RDRHAZEL COTTAGE</t>
  </si>
  <si>
    <t>RDRHZ</t>
  </si>
  <si>
    <t>HAZEL COTTAGE</t>
  </si>
  <si>
    <t>RDRHORIZON UNIT</t>
  </si>
  <si>
    <t>RDRHR</t>
  </si>
  <si>
    <t>HORIZON UNIT</t>
  </si>
  <si>
    <t>RDRHORSHAM HOSPITAL</t>
  </si>
  <si>
    <t>RDR3L</t>
  </si>
  <si>
    <t>HORSHAM HOSPITAL</t>
  </si>
  <si>
    <t>RDRHORSHAM MIU</t>
  </si>
  <si>
    <t>RDRHM</t>
  </si>
  <si>
    <t>HORSHAM MIU</t>
  </si>
  <si>
    <t>RDRICATS CRAWLEY</t>
  </si>
  <si>
    <t>RDRC8</t>
  </si>
  <si>
    <t>ICATS CRAWLEY</t>
  </si>
  <si>
    <t>RDRICS CRAVEN VALE</t>
  </si>
  <si>
    <t>RDRCV</t>
  </si>
  <si>
    <t>ICS CRAVEN VALE</t>
  </si>
  <si>
    <t>RDRICS QUEENS PARK VILLAS</t>
  </si>
  <si>
    <t>RDRQP</t>
  </si>
  <si>
    <t>ICS QUEENS PARK VILLAS</t>
  </si>
  <si>
    <t>RDRLENS EMPLOYMENT REHABILITATION</t>
  </si>
  <si>
    <t>RDRLN</t>
  </si>
  <si>
    <t>LENS EMPLOYMENT REHABILITATION</t>
  </si>
  <si>
    <t>RDRLITTLEHAMPTON HOSPITAL</t>
  </si>
  <si>
    <t>RDR1N</t>
  </si>
  <si>
    <t>LITTLEHAMPTON HOSPITAL</t>
  </si>
  <si>
    <t>RDRMIDHURST COMMUNITY HOSPITAL</t>
  </si>
  <si>
    <t>RDR2F</t>
  </si>
  <si>
    <t>MIDHURST COMMUNITY HOSPITAL</t>
  </si>
  <si>
    <t>RDRMILL VIEW HOSPITAL</t>
  </si>
  <si>
    <t>RDRMH</t>
  </si>
  <si>
    <t>MILL VIEW HOSPITAL</t>
  </si>
  <si>
    <t>RDRMINOR INJURIES UNIT</t>
  </si>
  <si>
    <t>RDRBM</t>
  </si>
  <si>
    <t>RDRNEVILL HOSPITAL</t>
  </si>
  <si>
    <t>RDRNH</t>
  </si>
  <si>
    <t>NEVILL HOSPITAL</t>
  </si>
  <si>
    <t>RDRNEWHAVEN DOWNS</t>
  </si>
  <si>
    <t>RDRXR</t>
  </si>
  <si>
    <t>NEWHAVEN DOWNS</t>
  </si>
  <si>
    <t>RDRPRINCESS ROYAL HOSPITAL</t>
  </si>
  <si>
    <t>RDR4E</t>
  </si>
  <si>
    <t>RDRHH</t>
  </si>
  <si>
    <t>RDRQUADRANT</t>
  </si>
  <si>
    <t>RDRQD</t>
  </si>
  <si>
    <t>QUADRANT</t>
  </si>
  <si>
    <t>RDRQUEEN VICTORIA HOSPITAL</t>
  </si>
  <si>
    <t>RDR4L</t>
  </si>
  <si>
    <t>QUEEN VICTORIA HOSPITAL</t>
  </si>
  <si>
    <t>RDRRHEUMATOLOGY</t>
  </si>
  <si>
    <t>RDRWR</t>
  </si>
  <si>
    <t>RHEUMATOLOGY</t>
  </si>
  <si>
    <t>RDRRHEUMATOLOGY VALE</t>
  </si>
  <si>
    <t>RDRRV</t>
  </si>
  <si>
    <t>RHEUMATOLOGY VALE</t>
  </si>
  <si>
    <t>RDRROYAL ALEXANDRA</t>
  </si>
  <si>
    <t>RDRRA</t>
  </si>
  <si>
    <t>ROYAL ALEXANDRA</t>
  </si>
  <si>
    <t>RDRSALVINGTON LODGE</t>
  </si>
  <si>
    <t>RDR1H</t>
  </si>
  <si>
    <t>SALVINGTON LODGE</t>
  </si>
  <si>
    <t>RDRSOUTHLANDS HOSPITAL</t>
  </si>
  <si>
    <t>RDR1X</t>
  </si>
  <si>
    <t>SOUTHLANDS HOSPITAL</t>
  </si>
  <si>
    <t>RDRSOUTHPOINT</t>
  </si>
  <si>
    <t>RDRSP</t>
  </si>
  <si>
    <t>SOUTHPOINT</t>
  </si>
  <si>
    <t>RDRST RICHARDS HOSPITAL</t>
  </si>
  <si>
    <t>RDR2M</t>
  </si>
  <si>
    <t>ST RICHARDS HOSPITAL</t>
  </si>
  <si>
    <t>RDRTHE ASHINGTON VILLAGE SPORTS PAVILION</t>
  </si>
  <si>
    <t>RDR4P</t>
  </si>
  <si>
    <t>THE ASHINGTON VILLAGE SPORTS PAVILION</t>
  </si>
  <si>
    <t>RDRTHE CHERRIES</t>
  </si>
  <si>
    <t>RDR2K</t>
  </si>
  <si>
    <t>THE CHERRIES</t>
  </si>
  <si>
    <t>RDRTHE KLEINWORT CENTRE</t>
  </si>
  <si>
    <t>RDR4C</t>
  </si>
  <si>
    <t>THE KLEINWORT CENTRE</t>
  </si>
  <si>
    <t>RDRTHE MARTLETS</t>
  </si>
  <si>
    <t>RDRMT</t>
  </si>
  <si>
    <t>THE MARTLETS</t>
  </si>
  <si>
    <t>RDRTHE OLD MARKET</t>
  </si>
  <si>
    <t>RDR25</t>
  </si>
  <si>
    <t>THE OLD MARKET</t>
  </si>
  <si>
    <t>RDRTHE PEARSON UNIT</t>
  </si>
  <si>
    <t>RDRPE</t>
  </si>
  <si>
    <t>THE PEARSON UNIT</t>
  </si>
  <si>
    <t>RDRTHE ROWANS</t>
  </si>
  <si>
    <t>RDRRW</t>
  </si>
  <si>
    <t>THE ROWANS</t>
  </si>
  <si>
    <t>RDRWORTHING HOSPITAL</t>
  </si>
  <si>
    <t>RDR1D</t>
  </si>
  <si>
    <t>WORTHING HOSPITAL</t>
  </si>
  <si>
    <t>RDRZACHARY MERTON HOSPITAL</t>
  </si>
  <si>
    <t>RDR1L</t>
  </si>
  <si>
    <t>ZACHARY MERTON HOSPITAL</t>
  </si>
  <si>
    <t>RDUALDERSHOT NHS OUTPATIENTS - RDU04</t>
  </si>
  <si>
    <t>RDU04</t>
  </si>
  <si>
    <t>ALDERSHOT NHS OUTPATIENTS - RDU04</t>
  </si>
  <si>
    <t>ALDERSHOT NHS OUTPATIENTS</t>
  </si>
  <si>
    <t>RDU</t>
  </si>
  <si>
    <t>RDUBERKSHIRE INDEPENDENT HOSPITAL - RDU17</t>
  </si>
  <si>
    <t>RDU17</t>
  </si>
  <si>
    <t>BERKSHIRE INDEPENDENT HOSPITAL - RDU17</t>
  </si>
  <si>
    <t>BERKSHIRE INDEPENDENT HOSPITAL</t>
  </si>
  <si>
    <t>RDUDUNEDIN HOSPITAL - RDU18</t>
  </si>
  <si>
    <t>RDU18</t>
  </si>
  <si>
    <t>DUNEDIN HOSPITAL - RDU18</t>
  </si>
  <si>
    <t>DUNEDIN HOSPITAL</t>
  </si>
  <si>
    <t>RDUFARNHAM HOSPITAL OUTPATIENTS DEPARTMENT - RDU02</t>
  </si>
  <si>
    <t>RDU02</t>
  </si>
  <si>
    <t>FARNHAM HOSPITAL OUTPATIENTS DEPARTMENT - RDU02</t>
  </si>
  <si>
    <t>FARNHAM HOSPITAL OUTPATIENTS DEPARTMENT</t>
  </si>
  <si>
    <t>RDUFLEET HOSPITAL OUTPATIENTS DEPARTMENT - RDU03</t>
  </si>
  <si>
    <t>RDU03</t>
  </si>
  <si>
    <t>FLEET HOSPITAL OUTPATIENTS DEPARTMENT - RDU03</t>
  </si>
  <si>
    <t>FLEET HOSPITAL OUTPATIENTS DEPARTMENT</t>
  </si>
  <si>
    <t>RDUFRIMLEY CHILDREN'S CENTRE - RDU14</t>
  </si>
  <si>
    <t>RDU14</t>
  </si>
  <si>
    <t>FRIMLEY CHILDREN'S CENTRE - RDU14</t>
  </si>
  <si>
    <t>FRIMLEY CHILDREN'S CENTRE</t>
  </si>
  <si>
    <t>RDUFRIMLEY PARK HOSPITAL - RDU01</t>
  </si>
  <si>
    <t>RDU01</t>
  </si>
  <si>
    <t>FRIMLEY PARK HOSPITAL - RDU01</t>
  </si>
  <si>
    <t>RDUGUILDFORD NUFFIELD - RDU15</t>
  </si>
  <si>
    <t>RDU15</t>
  </si>
  <si>
    <t>GUILDFORD NUFFIELD - RDU15</t>
  </si>
  <si>
    <t>GUILDFORD NUFFIELD</t>
  </si>
  <si>
    <t>RDUKING EDWARD VII HOSPITAL - RDU19</t>
  </si>
  <si>
    <t>RDU19</t>
  </si>
  <si>
    <t>KING EDWARD VII HOSPITAL - RDU19</t>
  </si>
  <si>
    <t>RDUTHE ROYAL HOSPITAL HASLAR - RDU13</t>
  </si>
  <si>
    <t>RDU13</t>
  </si>
  <si>
    <t>THE ROYAL HOSPITAL HASLAR - RDU13</t>
  </si>
  <si>
    <t>THE ROYAL HOSPITAL HASLAR</t>
  </si>
  <si>
    <t>RDUWOKING NUFFIELD HOSPITAL - RDU20</t>
  </si>
  <si>
    <t>RDU20</t>
  </si>
  <si>
    <t>WOKING NUFFIELD HOSPITAL - RDU20</t>
  </si>
  <si>
    <t>WOKING NUFFIELD HOSPITAL</t>
  </si>
  <si>
    <t>RDYADDINGTON UNIT</t>
  </si>
  <si>
    <t>RDY17</t>
  </si>
  <si>
    <t>ADDINGTON UNIT</t>
  </si>
  <si>
    <t>RDY</t>
  </si>
  <si>
    <t>RDYADULT MH - FORSTON UNIT AE</t>
  </si>
  <si>
    <t>RDYHC</t>
  </si>
  <si>
    <t>ADULT MH - FORSTON UNIT AE</t>
  </si>
  <si>
    <t>RDYALDERNEY HOSPITAL</t>
  </si>
  <si>
    <t>RDY22</t>
  </si>
  <si>
    <t>ALDERNEY HOSPITAL</t>
  </si>
  <si>
    <t>RDYBELLE VUE</t>
  </si>
  <si>
    <t>RDYEP</t>
  </si>
  <si>
    <t>BELLE VUE</t>
  </si>
  <si>
    <t>RDYBLANDFORD BETTY HIGHWOOD</t>
  </si>
  <si>
    <t>RDYKM</t>
  </si>
  <si>
    <t>BLANDFORD BETTY HIGHWOOD</t>
  </si>
  <si>
    <t>RDYBLANDFORD COMMUNITY HOSPITAL</t>
  </si>
  <si>
    <t>RDYER</t>
  </si>
  <si>
    <t>RDYBLANDFORD DERMATOLOGY</t>
  </si>
  <si>
    <t>RDYHM</t>
  </si>
  <si>
    <t>BLANDFORD DERMATOLOGY</t>
  </si>
  <si>
    <t>RDYBLANDFORD ENT</t>
  </si>
  <si>
    <t>RDYJA</t>
  </si>
  <si>
    <t>BLANDFORD ENT</t>
  </si>
  <si>
    <t>RDYBLANDFORD HEALTH</t>
  </si>
  <si>
    <t>RDYFL</t>
  </si>
  <si>
    <t>BLANDFORD HEALTH</t>
  </si>
  <si>
    <t>RDYBLANDFORD MIU</t>
  </si>
  <si>
    <t>RDYJH</t>
  </si>
  <si>
    <t>BLANDFORD MIU</t>
  </si>
  <si>
    <t>RDYBLANDFORD TARRANT WARD</t>
  </si>
  <si>
    <t>RDYJC</t>
  </si>
  <si>
    <t>BLANDFORD TARRANT WARD</t>
  </si>
  <si>
    <t>RDYBLANDFORD THEATRE</t>
  </si>
  <si>
    <t>RDYKP</t>
  </si>
  <si>
    <t>BLANDFORD THEATRE</t>
  </si>
  <si>
    <t>RDYBOSCOMBE COMMUNITY HOSPITAL</t>
  </si>
  <si>
    <t>RDY01</t>
  </si>
  <si>
    <t>BOSCOMBE COMMUNITY HOSPITAL</t>
  </si>
  <si>
    <t>RDYBOURNEMOUTH HOSPITAL</t>
  </si>
  <si>
    <t>RDYFV</t>
  </si>
  <si>
    <t>BOURNEMOUTH HOSPITAL</t>
  </si>
  <si>
    <t>RDYBRIDPORT COMMUNITY HOSPITAL</t>
  </si>
  <si>
    <t>RDYEJ</t>
  </si>
  <si>
    <t>RDYBRIDPORT DERMATOLOGY</t>
  </si>
  <si>
    <t>RDYHN</t>
  </si>
  <si>
    <t>BRIDPORT DERMATOLOGY</t>
  </si>
  <si>
    <t>RDYBRIDPORT HOSPITAL THEATRE</t>
  </si>
  <si>
    <t>RDYKQ</t>
  </si>
  <si>
    <t>BRIDPORT HOSPITAL THEATRE</t>
  </si>
  <si>
    <t>RDYBRIDPORT HOSPITAL WARDS</t>
  </si>
  <si>
    <t>RDYKR</t>
  </si>
  <si>
    <t>BRIDPORT HOSPITAL WARDS</t>
  </si>
  <si>
    <t>RDYBRIDPORT HUGHES UNIT</t>
  </si>
  <si>
    <t>RDYKV</t>
  </si>
  <si>
    <t>BRIDPORT HUGHES UNIT</t>
  </si>
  <si>
    <t>RDYBRIDPORT MIU</t>
  </si>
  <si>
    <t>RDYJG</t>
  </si>
  <si>
    <t>BRIDPORT MIU</t>
  </si>
  <si>
    <t>RDYBRIDPORT RHEUMATOLOGY</t>
  </si>
  <si>
    <t>RDYJM</t>
  </si>
  <si>
    <t>BRIDPORT RHEUMATOLOGY</t>
  </si>
  <si>
    <t>RDYCADAS</t>
  </si>
  <si>
    <t>RDYEN</t>
  </si>
  <si>
    <t>CADAS</t>
  </si>
  <si>
    <t>RDYCAFMHS COMMUNITY HUB, WIMBORNE</t>
  </si>
  <si>
    <t>RDYMG</t>
  </si>
  <si>
    <t>CAFMHS COMMUNITY HUB, WIMBORNE</t>
  </si>
  <si>
    <t>RDYCHAT</t>
  </si>
  <si>
    <t>RDYND</t>
  </si>
  <si>
    <t>CHAT</t>
  </si>
  <si>
    <t>RDYCONIFERS</t>
  </si>
  <si>
    <t>RDYEV</t>
  </si>
  <si>
    <t>CONIFERS</t>
  </si>
  <si>
    <t>RDYCONNECTIONS</t>
  </si>
  <si>
    <t>RDYDK</t>
  </si>
  <si>
    <t>CONNECTIONS</t>
  </si>
  <si>
    <t>RDYCONTRACEPTION &amp; SHS</t>
  </si>
  <si>
    <t>RDYHL</t>
  </si>
  <si>
    <t>CONTRACEPTION &amp; SHS</t>
  </si>
  <si>
    <t>RDYDELPHWOOD</t>
  </si>
  <si>
    <t>RDY99</t>
  </si>
  <si>
    <t>DELPHWOOD</t>
  </si>
  <si>
    <t>RDYDORCHESTER MINTERNE WARD</t>
  </si>
  <si>
    <t>RDYHE</t>
  </si>
  <si>
    <t>DORCHESTER MINTERNE WARD</t>
  </si>
  <si>
    <t>RDYDORSET COUNTY HOSPITAL</t>
  </si>
  <si>
    <t>RDYGC</t>
  </si>
  <si>
    <t>RDYFINIGAN UNIT</t>
  </si>
  <si>
    <t>RDY46</t>
  </si>
  <si>
    <t>FINIGAN UNIT</t>
  </si>
  <si>
    <t>RDYFLAGHEAD UNIT</t>
  </si>
  <si>
    <t>RDYFY</t>
  </si>
  <si>
    <t>FLAGHEAD UNIT</t>
  </si>
  <si>
    <t>RDYFOREST HOLME (PALLIATIVE CARE)</t>
  </si>
  <si>
    <t>RDYGQ</t>
  </si>
  <si>
    <t>FOREST HOLME (PALLIATIVE CARE)</t>
  </si>
  <si>
    <t>RDYHERBERT HOSPITAL</t>
  </si>
  <si>
    <t>RDY12</t>
  </si>
  <si>
    <t>HERBERT HOSPITAL</t>
  </si>
  <si>
    <t>RDYHILLCREST</t>
  </si>
  <si>
    <t>RDY25</t>
  </si>
  <si>
    <t>HILLCREST</t>
  </si>
  <si>
    <t>RDYINPATIENT EMERGENCY - ALDERNEY</t>
  </si>
  <si>
    <t>RDYAL</t>
  </si>
  <si>
    <t>INPATIENT EMERGENCY - ALDERNEY</t>
  </si>
  <si>
    <t>RDYINPATIENT EMERGENCY - KINGS PARK</t>
  </si>
  <si>
    <t>RDYAK</t>
  </si>
  <si>
    <t>INPATIENT EMERGENCY - KINGS PARK</t>
  </si>
  <si>
    <t>RDYINPATIENT EMERGENCY - ST ANNS</t>
  </si>
  <si>
    <t>RDYAY</t>
  </si>
  <si>
    <t>INPATIENT EMERGENCY - ST ANNS</t>
  </si>
  <si>
    <t>RDYIN-REACH DORCHESTER</t>
  </si>
  <si>
    <t>RDYLW</t>
  </si>
  <si>
    <t>IN-REACH DORCHESTER</t>
  </si>
  <si>
    <t>RDYIN-REACH GUYS MARSH</t>
  </si>
  <si>
    <t>RDYLX</t>
  </si>
  <si>
    <t>IN-REACH GUYS MARSH</t>
  </si>
  <si>
    <t>RDYIN-REACH PORTLAND</t>
  </si>
  <si>
    <t>RDYMA</t>
  </si>
  <si>
    <t>IN-REACH PORTLAND</t>
  </si>
  <si>
    <t>RDYIN-REACH VERNE</t>
  </si>
  <si>
    <t>RDYLY</t>
  </si>
  <si>
    <t>IN-REACH VERNE</t>
  </si>
  <si>
    <t>RDYKINGS PARK HOSPITAL</t>
  </si>
  <si>
    <t>RDY02</t>
  </si>
  <si>
    <t>KINGS PARK HOSPITAL</t>
  </si>
  <si>
    <t>RDYLADDERS YAC</t>
  </si>
  <si>
    <t>RDYGD</t>
  </si>
  <si>
    <t>LADDERS YAC</t>
  </si>
  <si>
    <t>RDYLANGDON WARD B'PORT</t>
  </si>
  <si>
    <t>RDYHR</t>
  </si>
  <si>
    <t>LANGDON WARD B'PORT</t>
  </si>
  <si>
    <t>RDYLD WEST DORSET</t>
  </si>
  <si>
    <t>RDYCC</t>
  </si>
  <si>
    <t>LD WEST DORSET</t>
  </si>
  <si>
    <t>RDYMUNICIPAL BUILDING</t>
  </si>
  <si>
    <t>RDYDF</t>
  </si>
  <si>
    <t>MUNICIPAL BUILDING</t>
  </si>
  <si>
    <t>RDYOAKCROFT</t>
  </si>
  <si>
    <t>RDYCV</t>
  </si>
  <si>
    <t>OAKCROFT</t>
  </si>
  <si>
    <t>RDYPACT</t>
  </si>
  <si>
    <t>RDYCA</t>
  </si>
  <si>
    <t>PACT</t>
  </si>
  <si>
    <t>RDYPORTFIELD HALL</t>
  </si>
  <si>
    <t>RDYDX</t>
  </si>
  <si>
    <t>PORTFIELD HALL</t>
  </si>
  <si>
    <t>RDYPORTLAND CASTLETOWN WARD</t>
  </si>
  <si>
    <t>RDYHK</t>
  </si>
  <si>
    <t>PORTLAND CASTLETOWN WARD</t>
  </si>
  <si>
    <t>RDYPORTLAND HOSPITAL</t>
  </si>
  <si>
    <t>RDYEH</t>
  </si>
  <si>
    <t>RDYPORTLAND MIU</t>
  </si>
  <si>
    <t>RDYJF</t>
  </si>
  <si>
    <t>PORTLAND MIU</t>
  </si>
  <si>
    <t>RDYPSYCHOLOGICAL THERAPIES HAMBLE</t>
  </si>
  <si>
    <t>RDYKD</t>
  </si>
  <si>
    <t>PSYCHOLOGICAL THERAPIES HAMBLE</t>
  </si>
  <si>
    <t>RDYS'BURY ELDERLY CARE CONS</t>
  </si>
  <si>
    <t>RDYHT</t>
  </si>
  <si>
    <t>S'BURY ELDERLY CARE CONS</t>
  </si>
  <si>
    <t>RDYSEDMAN UNIT</t>
  </si>
  <si>
    <t>RDY48</t>
  </si>
  <si>
    <t>SEDMAN UNIT</t>
  </si>
  <si>
    <t>RDYCJ</t>
  </si>
  <si>
    <t>RDYSHAFTESBURY MIU</t>
  </si>
  <si>
    <t>RDYJJ</t>
  </si>
  <si>
    <t>SHAFTESBURY MIU</t>
  </si>
  <si>
    <t>RDYSHAFTESBURY SHASTON WARD</t>
  </si>
  <si>
    <t>RDYJD</t>
  </si>
  <si>
    <t>SHAFTESBURY SHASTON WARD</t>
  </si>
  <si>
    <t>RDYSHERBORNE COM HOSPITAL</t>
  </si>
  <si>
    <t>RDYHV</t>
  </si>
  <si>
    <t>SHERBORNE COM HOSPITAL</t>
  </si>
  <si>
    <t>RDYSHERBORNE DERMATOLOGY</t>
  </si>
  <si>
    <t>RDYHP</t>
  </si>
  <si>
    <t>SHERBORNE DERMATOLOGY</t>
  </si>
  <si>
    <t>RDYSHERBORNE MIU</t>
  </si>
  <si>
    <t>RDYJK</t>
  </si>
  <si>
    <t>SHERBORNE MIU</t>
  </si>
  <si>
    <t>RDYSHERBORNE WILLOWS UNIT</t>
  </si>
  <si>
    <t>RDYJE</t>
  </si>
  <si>
    <t>SHERBORNE WILLOWS UNIT</t>
  </si>
  <si>
    <t>RDYST ANN'S HOSPITAL</t>
  </si>
  <si>
    <t>RDY10</t>
  </si>
  <si>
    <t>ST ANN'S HOSPITAL</t>
  </si>
  <si>
    <t>RDYST GABRIELS</t>
  </si>
  <si>
    <t>RDY30</t>
  </si>
  <si>
    <t>ST GABRIELS</t>
  </si>
  <si>
    <t>RDYST LEONARDS COMMUNITY HOSPITAL</t>
  </si>
  <si>
    <t>RDYFG</t>
  </si>
  <si>
    <t>ST LEONARDS COMMUNITY HOSPITAL</t>
  </si>
  <si>
    <t>RDYST LEONARD'S FAYREWOOD</t>
  </si>
  <si>
    <t>RDYJT</t>
  </si>
  <si>
    <t>ST LEONARD'S FAYREWOOD</t>
  </si>
  <si>
    <t>RDYSUSSED</t>
  </si>
  <si>
    <t>RDYGG</t>
  </si>
  <si>
    <t>SUSSED</t>
  </si>
  <si>
    <t>RDYSWANAGE COMMUNTIY HOSPITAL</t>
  </si>
  <si>
    <t>RDYFF</t>
  </si>
  <si>
    <t>SWANAGE COMMUNTIY HOSPITAL</t>
  </si>
  <si>
    <t>RDYSWANAGE HOSPITAL MIU</t>
  </si>
  <si>
    <t>RDYLE</t>
  </si>
  <si>
    <t>SWANAGE HOSPITAL MIU</t>
  </si>
  <si>
    <t>RDYSWANAGE HOSPITAL THEATRE</t>
  </si>
  <si>
    <t>RDYLF</t>
  </si>
  <si>
    <t>SWANAGE HOSPITAL THEATRE</t>
  </si>
  <si>
    <t>RDYSWANAGE STANLEY PURSER</t>
  </si>
  <si>
    <t>RDYJV</t>
  </si>
  <si>
    <t>SWANAGE STANLEY PURSER</t>
  </si>
  <si>
    <t>RDYTHE CEDARS (POOLE)</t>
  </si>
  <si>
    <t>RDY27</t>
  </si>
  <si>
    <t>THE CEDARS (POOLE)</t>
  </si>
  <si>
    <t>RDYTHE EXCHANGE STURMINSTER NEWTON</t>
  </si>
  <si>
    <t>RDYMY</t>
  </si>
  <si>
    <t>THE EXCHANGE STURMINSTER NEWTON</t>
  </si>
  <si>
    <t>RDYTHE GLENDENNING UNIT</t>
  </si>
  <si>
    <t>RDYPC</t>
  </si>
  <si>
    <t>THE GLENDENNING UNIT</t>
  </si>
  <si>
    <t>RDYTHE JUNCTION</t>
  </si>
  <si>
    <t>RDYGE</t>
  </si>
  <si>
    <t>THE JUNCTION</t>
  </si>
  <si>
    <t>RDYTHE OAKS</t>
  </si>
  <si>
    <t>RDY23</t>
  </si>
  <si>
    <t>THE OAKS</t>
  </si>
  <si>
    <t>RDYTREADS</t>
  </si>
  <si>
    <t>RDYLS</t>
  </si>
  <si>
    <t>TREADS</t>
  </si>
  <si>
    <t>RDYUNIT 4 PARK PLACE</t>
  </si>
  <si>
    <t>RDYGX</t>
  </si>
  <si>
    <t>UNIT 4 PARK PLACE</t>
  </si>
  <si>
    <t>RDYUPAC</t>
  </si>
  <si>
    <t>RDYJW</t>
  </si>
  <si>
    <t>UPAC</t>
  </si>
  <si>
    <t>RDYVICTORIA HOSPITAL W'BORNE</t>
  </si>
  <si>
    <t>RDYFE</t>
  </si>
  <si>
    <t>VICTORIA HOSPITAL W'BORNE</t>
  </si>
  <si>
    <t>RDYWAREHAM COMMUNITY HOSPITAL</t>
  </si>
  <si>
    <t>RDYFD</t>
  </si>
  <si>
    <t>WAREHAM COMMUNITY HOSPITAL</t>
  </si>
  <si>
    <t>RDYWESSEX HEALTH</t>
  </si>
  <si>
    <t>RDYNJ</t>
  </si>
  <si>
    <t>WESSEX HEALTH</t>
  </si>
  <si>
    <t>RDYWEST DORSET ISCR</t>
  </si>
  <si>
    <t>RDY73</t>
  </si>
  <si>
    <t>WEST DORSET ISCR</t>
  </si>
  <si>
    <t>RDYWESTHAVEN HOSPITAL</t>
  </si>
  <si>
    <t>RDYEG</t>
  </si>
  <si>
    <t>WESTHAVEN HOSPITAL</t>
  </si>
  <si>
    <t>RDYWESTHAVEN RADIPOLE WARD</t>
  </si>
  <si>
    <t>RDYJL</t>
  </si>
  <si>
    <t>WESTHAVEN RADIPOLE WARD</t>
  </si>
  <si>
    <t>RDYWESTMINSTER MEMORIAL HOSPITAL</t>
  </si>
  <si>
    <t>RDYEY</t>
  </si>
  <si>
    <t>WESTMINSTER MEMORIAL HOSPITAL</t>
  </si>
  <si>
    <t>RDYWEYMOUTH CHALBURY ELDERLY</t>
  </si>
  <si>
    <t>RDYHW</t>
  </si>
  <si>
    <t>WEYMOUTH CHALBURY ELDERLY</t>
  </si>
  <si>
    <t>RDYWEYMOUTH COMMUNITY HOSPITAL</t>
  </si>
  <si>
    <t>RDYEF</t>
  </si>
  <si>
    <t>RDYWEYMOUTH LINDEN UNIT</t>
  </si>
  <si>
    <t>RDYKW</t>
  </si>
  <si>
    <t>WEYMOUTH LINDEN UNIT</t>
  </si>
  <si>
    <t>RDYWEYMOUTH MIU</t>
  </si>
  <si>
    <t>RDYFQ</t>
  </si>
  <si>
    <t>WEYMOUTH MIU</t>
  </si>
  <si>
    <t>RDYWIMBORNE HANHAM WARD</t>
  </si>
  <si>
    <t>RDYLH</t>
  </si>
  <si>
    <t>WIMBORNE HANHAM WARD</t>
  </si>
  <si>
    <t>RDYWIMBORNE HOSPITAL THEATRE</t>
  </si>
  <si>
    <t>RDYLG</t>
  </si>
  <si>
    <t>WIMBORNE HOSPITAL THEATRE</t>
  </si>
  <si>
    <t>RDYYADAS</t>
  </si>
  <si>
    <t>RDYCK</t>
  </si>
  <si>
    <t>YADAS</t>
  </si>
  <si>
    <t>RDYYEATMAN HOSPITAL</t>
  </si>
  <si>
    <t>RDYFC</t>
  </si>
  <si>
    <t>RDZCHRISTCHURCH HOSPITAL - RDZ05</t>
  </si>
  <si>
    <t>RDZ05</t>
  </si>
  <si>
    <t>CHRISTCHURCH HOSPITAL - RDZ05</t>
  </si>
  <si>
    <t>CHRISTCHURCH HOSPITAL</t>
  </si>
  <si>
    <t>RDZ</t>
  </si>
  <si>
    <t>RDZMACMILLAN UNIT - RDZ01</t>
  </si>
  <si>
    <t>RDZ01</t>
  </si>
  <si>
    <t>MACMILLAN UNIT - RDZ01</t>
  </si>
  <si>
    <t>MACMILLAN UNIT</t>
  </si>
  <si>
    <t>RDZROYAL BOURNEMOUTH GENERAL HOSPITAL - RDZ20</t>
  </si>
  <si>
    <t>RDZ20</t>
  </si>
  <si>
    <t>ROYAL BOURNEMOUTH GENERAL HOSPITAL - RDZ20</t>
  </si>
  <si>
    <t>ROYAL BOURNEMOUTH GENERAL HOSPITAL</t>
  </si>
  <si>
    <t>RE9BOKER LANE HEALTH CENTRE - RE901</t>
  </si>
  <si>
    <t>RE901</t>
  </si>
  <si>
    <t>BOKER LANE HEALTH CENTRE - RE901</t>
  </si>
  <si>
    <t>BOKER LANE HEALTH CENTRE</t>
  </si>
  <si>
    <t>RE9</t>
  </si>
  <si>
    <t>RE9BOLDON LANE CLINIC - RE902</t>
  </si>
  <si>
    <t>RE902</t>
  </si>
  <si>
    <t>BOLDON LANE CLINIC - RE902</t>
  </si>
  <si>
    <t>BOLDON LANE CLINIC</t>
  </si>
  <si>
    <t>RE9CLEVELAND VOCATIONAL TRAINING SCHEME - RE909</t>
  </si>
  <si>
    <t>RE909</t>
  </si>
  <si>
    <t>CLEVELAND VOCATIONAL TRAINING SCHEME - RE909</t>
  </si>
  <si>
    <t>CLEVELAND VOCATIONAL TRAINING SCHEME</t>
  </si>
  <si>
    <t>RE9GLASGOW ROAD CLINIC - RE912</t>
  </si>
  <si>
    <t>RE912</t>
  </si>
  <si>
    <t>GLASGOW ROAD CLINIC - RE912</t>
  </si>
  <si>
    <t>GLASGOW ROAD CLINIC</t>
  </si>
  <si>
    <t>RE9HEBBURN HEALTH CENTRE - RE903</t>
  </si>
  <si>
    <t>RE903</t>
  </si>
  <si>
    <t>HEBBURN HEALTH CENTRE - RE903</t>
  </si>
  <si>
    <t>HEBBURN HEALTH CENTRE</t>
  </si>
  <si>
    <t>RE9MARSDEN ROAD HEALTH CENTRE - RE905</t>
  </si>
  <si>
    <t>RE905</t>
  </si>
  <si>
    <t>MARSDEN ROAD HEALTH CENTRE - RE905</t>
  </si>
  <si>
    <t>MARSDEN ROAD HEALTH CENTRE</t>
  </si>
  <si>
    <t>RE9MONKTON HALL HOSPITAL - RE906</t>
  </si>
  <si>
    <t>RE906</t>
  </si>
  <si>
    <t>MONKTON HALL HOSPITAL - RE906</t>
  </si>
  <si>
    <t>MONKTON HALL HOSPITAL</t>
  </si>
  <si>
    <t>RE9PALMER COMMUNITY HOSPITAL - RE9GF</t>
  </si>
  <si>
    <t>RE9GF</t>
  </si>
  <si>
    <t>PALMER COMMUNITY HOSPITAL - RE9GF</t>
  </si>
  <si>
    <t>PALMER COMMUNITY HOSPITAL</t>
  </si>
  <si>
    <t>RE9POST GRADUATE INSTITUTE FOR MEDICINE AND DENTISTRY - RE910</t>
  </si>
  <si>
    <t>RE910</t>
  </si>
  <si>
    <t>POST GRADUATE INSTITUTE FOR MEDICINE AND DENTISTRY - RE910</t>
  </si>
  <si>
    <t>POST GRADUATE INSTITUTE FOR MEDICINE AND DENTISTRY</t>
  </si>
  <si>
    <t>RE9PRIMROSE HILL HOSPITAL - RE9GC</t>
  </si>
  <si>
    <t>RE9GC</t>
  </si>
  <si>
    <t>PRIMROSE HILL HOSPITAL - RE9GC</t>
  </si>
  <si>
    <t>PRIMROSE HILL HOSPITAL</t>
  </si>
  <si>
    <t>RE9SOUTH TYNESIDE DISTRICT HOSPITAL - RE9GA</t>
  </si>
  <si>
    <t>RE9GA</t>
  </si>
  <si>
    <t>SOUTH TYNESIDE DISTRICT HOSPITAL - RE9GA</t>
  </si>
  <si>
    <t>SOUTH TYNESIDE DISTRICT HOSPITAL</t>
  </si>
  <si>
    <t>RE9SOUTH TYNESIDE PCT HQ - RE913</t>
  </si>
  <si>
    <t>RE913</t>
  </si>
  <si>
    <t>SOUTH TYNESIDE PCT HQ - RE913</t>
  </si>
  <si>
    <t>SOUTH TYNESIDE PCT HQ</t>
  </si>
  <si>
    <t>RE922</t>
  </si>
  <si>
    <t>ST BENEDICT'S HOSPICE</t>
  </si>
  <si>
    <t>RE9ST CLAIR'S HOSPICE - RE907</t>
  </si>
  <si>
    <t>RE907</t>
  </si>
  <si>
    <t>ST CLAIR'S HOSPICE - RE907</t>
  </si>
  <si>
    <t>ST CLAIR'S HOSPICE</t>
  </si>
  <si>
    <t>RE9ST NICHOLAS HOSPITAL - RE914</t>
  </si>
  <si>
    <t>RE914</t>
  </si>
  <si>
    <t>ST NICHOLAS HOSPITAL - RE914</t>
  </si>
  <si>
    <t>ST NICHOLAS HOSPITAL</t>
  </si>
  <si>
    <t>RE9STANHOPE PARADE HEALTH CENTRE - RE908</t>
  </si>
  <si>
    <t>RE908</t>
  </si>
  <si>
    <t>STANHOPE PARADE HEALTH CENTRE - RE908</t>
  </si>
  <si>
    <t>STANHOPE PARADE HEALTH CENTRE</t>
  </si>
  <si>
    <t>RE9WESTOE ROAD - RE911</t>
  </si>
  <si>
    <t>RE911</t>
  </si>
  <si>
    <t>WESTOE ROAD - RE911</t>
  </si>
  <si>
    <t>WESTOE ROAD</t>
  </si>
  <si>
    <t>REFROYAL CORNWALL HOSPITAL (TRELISKE) - REF12</t>
  </si>
  <si>
    <t>REF12</t>
  </si>
  <si>
    <t>ROYAL CORNWALL HOSPITAL (TRELISKE) - REF12</t>
  </si>
  <si>
    <t>ROYAL CORNWALL HOSPITAL (TRELISKE)</t>
  </si>
  <si>
    <t>REF</t>
  </si>
  <si>
    <t>REFST MICHAEL'S HOSPITAL - REF02</t>
  </si>
  <si>
    <t>REF02</t>
  </si>
  <si>
    <t>ST MICHAEL'S HOSPITAL - REF02</t>
  </si>
  <si>
    <t>REFSTRATTON HOSPITAL - REF90</t>
  </si>
  <si>
    <t>REF90</t>
  </si>
  <si>
    <t>STRATTON HOSPITAL - REF90</t>
  </si>
  <si>
    <t>STRATTON HOSPITAL</t>
  </si>
  <si>
    <t>REFWEST CORNWALL HOSPITAL (PENZANCE) - REF01</t>
  </si>
  <si>
    <t>REF01</t>
  </si>
  <si>
    <t>WEST CORNWALL HOSPITAL (PENZANCE) - REF01</t>
  </si>
  <si>
    <t>WEST CORNWALL HOSPITAL (PENZANCE)</t>
  </si>
  <si>
    <t>REMST. CATHERINE'S HOSPITAL - REM34</t>
  </si>
  <si>
    <t>REM34</t>
  </si>
  <si>
    <t>ST. CATHERINE'S HOSPITAL - REM34</t>
  </si>
  <si>
    <t>ST. CATHERINE'S HOSPITAL</t>
  </si>
  <si>
    <t>REM</t>
  </si>
  <si>
    <t>REMUNIVERSITY HOSPITAL AINTREE - REM21</t>
  </si>
  <si>
    <t>REM21</t>
  </si>
  <si>
    <t>UNIVERSITY HOSPITAL AINTREE - REM21</t>
  </si>
  <si>
    <t>UNIVERSITY HOSPITAL AINTREE</t>
  </si>
  <si>
    <t>REMVICTORIA CENTRAL HOSPITAL - REM35</t>
  </si>
  <si>
    <t>REM35</t>
  </si>
  <si>
    <t>VICTORIA CENTRAL HOSPITAL - REM35</t>
  </si>
  <si>
    <t>REMWALTON HOSPITAL - REM20</t>
  </si>
  <si>
    <t>REM20</t>
  </si>
  <si>
    <t>WALTON HOSPITAL - REM20</t>
  </si>
  <si>
    <t>WALTON HOSPITAL</t>
  </si>
  <si>
    <t>RENCLATTERBRIDGE CANCER CENTRE LIVERPOOL - REN21</t>
  </si>
  <si>
    <t>REN21</t>
  </si>
  <si>
    <t>CLATTERBRIDGE CANCER CENTRE LIVERPOOL - REN21</t>
  </si>
  <si>
    <t>CLATTERBRIDGE CANCER CENTRE LIVERPOOL</t>
  </si>
  <si>
    <t>REN</t>
  </si>
  <si>
    <t>RENTHE CLATTERBRIDGE CANCER CENTRE - REN20</t>
  </si>
  <si>
    <t>REN20</t>
  </si>
  <si>
    <t>THE CLATTERBRIDGE CANCER CENTRE - REN20</t>
  </si>
  <si>
    <t>THE CLATTERBRIDGE CANCER CENTRE</t>
  </si>
  <si>
    <t>REPAINTREE CENTRE FOR WOMENS HEALTH</t>
  </si>
  <si>
    <t>REP21</t>
  </si>
  <si>
    <t>AINTREE CENTRE FOR WOMENS HEALTH</t>
  </si>
  <si>
    <t>REP</t>
  </si>
  <si>
    <t>REPLIVERPOOL WOMENS HOSPITAL - REP01</t>
  </si>
  <si>
    <t>REP01</t>
  </si>
  <si>
    <t>LIVERPOOL WOMENS HOSPITAL - REP01</t>
  </si>
  <si>
    <t>LIVERPOOL WOMENS HOSPITAL</t>
  </si>
  <si>
    <t>RETTHE WALTON CENTRE FOR NEUROLOGY AND NEUROSURGERY NHS TRUST - RET20</t>
  </si>
  <si>
    <t>RET20</t>
  </si>
  <si>
    <t>THE WALTON CENTRE FOR NEUROLOGY AND NEUROSURGERY NHS TRUST - RET20</t>
  </si>
  <si>
    <t>THE WALTON CENTRE FOR NEUROLOGY AND NEUROSURGERY NHS TRUST</t>
  </si>
  <si>
    <t>RET</t>
  </si>
  <si>
    <t>RF4HAROLD WOOD HOSPITAL - RF4HA</t>
  </si>
  <si>
    <t>RF4HA</t>
  </si>
  <si>
    <t>HAROLD WOOD HOSPITAL - RF4HA</t>
  </si>
  <si>
    <t>HAROLD WOOD HOSPITAL</t>
  </si>
  <si>
    <t>RF4</t>
  </si>
  <si>
    <t>RF4KING GEORGE HOSPITAL - RF4DG</t>
  </si>
  <si>
    <t>RF4DG</t>
  </si>
  <si>
    <t>KING GEORGE HOSPITAL - RF4DG</t>
  </si>
  <si>
    <t>KING GEORGE HOSPITAL</t>
  </si>
  <si>
    <t>RF4OLDCHURCH HOSPITAL - RF4OC</t>
  </si>
  <si>
    <t>RF4OC</t>
  </si>
  <si>
    <t>OLDCHURCH HOSPITAL - RF4OC</t>
  </si>
  <si>
    <t>OLDCHURCH HOSPITAL</t>
  </si>
  <si>
    <t>RF4QUEEN'S HOSPITAL - RF4QH</t>
  </si>
  <si>
    <t>RF4QH</t>
  </si>
  <si>
    <t>QUEEN'S HOSPITAL - RF4QH</t>
  </si>
  <si>
    <t>QUEEN'S HOSPITAL</t>
  </si>
  <si>
    <t>RFFBARNSLEY HOSPITAL NHS FOUNDATION TRUST HQ - RFFAA</t>
  </si>
  <si>
    <t>RFFAA</t>
  </si>
  <si>
    <t>BARNSLEY HOSPITAL NHS FOUNDATION TRUST HQ - RFFAA</t>
  </si>
  <si>
    <t>BARNSLEY HOSPITAL NHS FOUNDATION TRUST HQ</t>
  </si>
  <si>
    <t>RFF</t>
  </si>
  <si>
    <t>RFRBARNSLEY HOSPITALS - RFRAA</t>
  </si>
  <si>
    <t>RFRAA</t>
  </si>
  <si>
    <t>BARNSLEY HOSPITALS - RFRAA</t>
  </si>
  <si>
    <t>BARNSLEY HOSPITALS</t>
  </si>
  <si>
    <t>RFR</t>
  </si>
  <si>
    <t>RFRDONCASTER &amp; BASSETLAW HOSPITALS</t>
  </si>
  <si>
    <t>RFRDR</t>
  </si>
  <si>
    <t>DONCASTER &amp; BASSETLAW HOSPITALS</t>
  </si>
  <si>
    <t>RFRROTHERHAM DISTRICT GENERAL HOSPITAL - RFRPA</t>
  </si>
  <si>
    <t>RFRPA</t>
  </si>
  <si>
    <t>ROTHERHAM DISTRICT GENERAL HOSPITAL - RFRPA</t>
  </si>
  <si>
    <t>ROTHERHAM DISTRICT GENERAL HOSPITAL</t>
  </si>
  <si>
    <t>RFSBUXTON HOSPITAL - RFSAC</t>
  </si>
  <si>
    <t>RFSAC</t>
  </si>
  <si>
    <t>BUXTON HOSPITAL - RFSAC</t>
  </si>
  <si>
    <t>BUXTON HOSPITAL</t>
  </si>
  <si>
    <t>RFS</t>
  </si>
  <si>
    <t>RFSCHESTERFIELD ROYAL HOSPITAL - RFSDA</t>
  </si>
  <si>
    <t>RFSDA</t>
  </si>
  <si>
    <t>CHESTERFIELD ROYAL HOSPITAL - RFSDA</t>
  </si>
  <si>
    <t>CHESTERFIELD ROYAL HOSPITAL</t>
  </si>
  <si>
    <t>RFSFOLJAMBE ROAD - RFSDL</t>
  </si>
  <si>
    <t>RFSDL</t>
  </si>
  <si>
    <t>FOLJAMBE ROAD - RFSDL</t>
  </si>
  <si>
    <t>FOLJAMBE ROAD</t>
  </si>
  <si>
    <t>RFSSCARSDALE HOSPITAL - RFSAD</t>
  </si>
  <si>
    <t>RFSAD</t>
  </si>
  <si>
    <t>SCARSDALE HOSPITAL - RFSAD</t>
  </si>
  <si>
    <t>SCARSDALE HOSPITAL</t>
  </si>
  <si>
    <t>RFSWHITWORTH HOSPITAL - RFSAB</t>
  </si>
  <si>
    <t>RFSAB</t>
  </si>
  <si>
    <t>WHITWORTH HOSPITAL - RFSAB</t>
  </si>
  <si>
    <t>WHITWORTH HOSPITAL</t>
  </si>
  <si>
    <t>RFWTEDDINGTON MEMORIAL HOSPITAL - RFW04</t>
  </si>
  <si>
    <t>RFW04</t>
  </si>
  <si>
    <t>TEDDINGTON MEMORIAL HOSPITAL - RFW04</t>
  </si>
  <si>
    <t>TEDDINGTON MEMORIAL HOSPITAL</t>
  </si>
  <si>
    <t>RFW</t>
  </si>
  <si>
    <t>RFWTHE HILLINGDON HOSPITAL - RFW03</t>
  </si>
  <si>
    <t>RFW03</t>
  </si>
  <si>
    <t>THE HILLINGDON HOSPITAL - RFW03</t>
  </si>
  <si>
    <t>THE HILLINGDON HOSPITAL</t>
  </si>
  <si>
    <t>RFWWEST MIDDLESEX UNIVERSITY HOSPITAL - RFW01</t>
  </si>
  <si>
    <t>RFW01</t>
  </si>
  <si>
    <t>WEST MIDDLESEX UNIVERSITY HOSPITAL - RFW01</t>
  </si>
  <si>
    <t>WEST MIDDLESEX UNIVERSITY HOSPITAL</t>
  </si>
  <si>
    <t>RGDACOMB GARTH</t>
  </si>
  <si>
    <t>RGDT1</t>
  </si>
  <si>
    <t>ACOMB GARTH</t>
  </si>
  <si>
    <t>RGD</t>
  </si>
  <si>
    <t>RGDALPHA HOSPITAL BURY</t>
  </si>
  <si>
    <t>RGDAH</t>
  </si>
  <si>
    <t>ALPHA HOSPITAL BURY</t>
  </si>
  <si>
    <t>RGDARMLEY GRANGE</t>
  </si>
  <si>
    <t>RGDA0</t>
  </si>
  <si>
    <t>ARMLEY GRANGE</t>
  </si>
  <si>
    <t>RGDASKET CROFT</t>
  </si>
  <si>
    <t>RGD10</t>
  </si>
  <si>
    <t>ASKET CROFT</t>
  </si>
  <si>
    <t>RGDASKET HOUSE</t>
  </si>
  <si>
    <t>RGDAP</t>
  </si>
  <si>
    <t>ASKET HOUSE</t>
  </si>
  <si>
    <t>RGDBECKLIN CENTRE</t>
  </si>
  <si>
    <t>RGDBL</t>
  </si>
  <si>
    <t>BECKLIN CENTRE</t>
  </si>
  <si>
    <t>RGDBOOTHAM PARK HOSPITAL</t>
  </si>
  <si>
    <t>RGDT3</t>
  </si>
  <si>
    <t>RGDCATTERICK GARRISON</t>
  </si>
  <si>
    <t>RGDVX</t>
  </si>
  <si>
    <t>CATTERICK GARRISON</t>
  </si>
  <si>
    <t>RGDCHAPEL ALLERTON HOSPITAL</t>
  </si>
  <si>
    <t>Fill rate indicator return</t>
  </si>
  <si>
    <t>Concat</t>
  </si>
  <si>
    <t>Clinic code</t>
  </si>
  <si>
    <t>Clinic list</t>
  </si>
  <si>
    <t>Site code</t>
  </si>
  <si>
    <t>Site List</t>
  </si>
  <si>
    <t>Parent Org</t>
  </si>
  <si>
    <t>Org:</t>
  </si>
  <si>
    <t>Staffing: Nursing, midwifery and care staff</t>
  </si>
  <si>
    <t>NHMALDEBURGH COMMUNITY HOSPITAL</t>
  </si>
  <si>
    <t>NHM02</t>
  </si>
  <si>
    <t>ALDEBURGH COMMUNITY HOSPITAL</t>
  </si>
  <si>
    <t>NHM</t>
  </si>
  <si>
    <t>Period:</t>
  </si>
  <si>
    <t>NHMBLUEBIRD LODGE</t>
  </si>
  <si>
    <t>NHM03</t>
  </si>
  <si>
    <t>BLUEBIRD LODGE</t>
  </si>
  <si>
    <t>NHMFELIXSTOWE COMMUNITY HOSPITAL</t>
  </si>
  <si>
    <t>NHM05</t>
  </si>
  <si>
    <t>FELIXSTOWE COMMUNITY HOSPITAL</t>
  </si>
  <si>
    <t>Please provide the URL to the page on your trust website where your staffing information is available</t>
  </si>
  <si>
    <t>NHMNEWMARKET COMMUNITY HOSPITAL</t>
  </si>
  <si>
    <t>NHM04</t>
  </si>
  <si>
    <t>NEWMARKET COMMUNITY HOSPITAL</t>
  </si>
  <si>
    <t>(Please can you ensure that the URL you attach to the spreadhsheet is correct and links to the correct web page)</t>
  </si>
  <si>
    <t>NHMSUFFOLK COMMUNITY HEALTHCARE - IPSWICH</t>
  </si>
  <si>
    <t>NHM01</t>
  </si>
  <si>
    <t>SUFFOLK COMMUNITY HEALTHCARE - IPSWICH</t>
  </si>
  <si>
    <t>http://www.esht.nhs.uk./nursing/staffing-levels/</t>
  </si>
  <si>
    <t>NLXCHIPPENHAM COMMUNITY HOSPITAL</t>
  </si>
  <si>
    <t>NLX17</t>
  </si>
  <si>
    <t>CHIPPENHAM COMMUNITY HOSPITAL</t>
  </si>
  <si>
    <t>NLX</t>
  </si>
  <si>
    <t>NLXCOSSHAM HOSPITAL</t>
  </si>
  <si>
    <t>NLX23</t>
  </si>
  <si>
    <t>COSSHAM HOSPITAL</t>
  </si>
  <si>
    <t/>
  </si>
  <si>
    <t xml:space="preserve">Only complete sites your organisation is accountable for </t>
  </si>
  <si>
    <t>Day</t>
  </si>
  <si>
    <t>Night</t>
  </si>
  <si>
    <t>NLXDEVIZES COMMUNITY HOSPITAL</t>
  </si>
  <si>
    <t>NLX18</t>
  </si>
  <si>
    <t>DEVIZES COMMUNITY HOSPITAL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</si>
  <si>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</si>
  <si>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</si>
  <si>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</si>
  <si>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</si>
  <si>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</si>
  <si>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</si>
  <si>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</si>
  <si>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NLXGREYSTONES</t>
  </si>
  <si>
    <t>NLX12</t>
  </si>
  <si>
    <t>GREYSTONES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</si>
  <si>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</si>
  <si>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</si>
  <si>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</si>
  <si>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</si>
  <si>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</si>
  <si>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</si>
  <si>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</si>
  <si>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NLXHANHAM HEALTH</t>
  </si>
  <si>
    <t>NLX27</t>
  </si>
  <si>
    <t>HANHAM HEALTH</t>
  </si>
  <si>
    <t>NLXHOMELINK &amp; COMMUNITY OPTIONS</t>
  </si>
  <si>
    <t>NLX14</t>
  </si>
  <si>
    <t>HOMELINK &amp; COMMUNITY OPTIONS</t>
  </si>
  <si>
    <t>NLXMELKSHAM COMMUNITY HOSPITAL</t>
  </si>
  <si>
    <t>NLX19</t>
  </si>
  <si>
    <t>MELKSHAM COMMUNITY HOSPITAL</t>
  </si>
  <si>
    <t>NLXPAULTON MEMORIAL HOSPITAL</t>
  </si>
  <si>
    <t>NLX02</t>
  </si>
  <si>
    <t>PAULTON MEMORIAL HOSPITAL</t>
  </si>
  <si>
    <t>Selected Org:</t>
  </si>
  <si>
    <t>NLXST MARTINS HOSPITAL</t>
  </si>
  <si>
    <t>NLX01</t>
  </si>
  <si>
    <t>ST MARTINS HOSPITAL</t>
  </si>
  <si>
    <t>RXC</t>
  </si>
  <si>
    <t>NLXTHORNBURY HOSPITAL</t>
  </si>
  <si>
    <t>NLX22</t>
  </si>
  <si>
    <t>THORNBURY HOSPITAL</t>
  </si>
  <si>
    <t>NLXTROWBRIDGE COMMUNITY HOSPITAL</t>
  </si>
  <si>
    <t>NLX20</t>
  </si>
  <si>
    <t>TROWBRIDGE COMMUNITY HOSPITAL</t>
  </si>
  <si>
    <t>Match:</t>
  </si>
  <si>
    <t>NQ1</t>
  </si>
  <si>
    <t>NQ1ACE CIC (CLACTON ON SEA)</t>
  </si>
  <si>
    <t>NQ101</t>
  </si>
  <si>
    <t>ACE CIC (CLACTON ON SEA)</t>
  </si>
  <si>
    <t>Countif:</t>
  </si>
  <si>
    <t>NQ1CLACTON HOSPITAL</t>
  </si>
  <si>
    <t>NQ108</t>
  </si>
  <si>
    <t>CLACTON HOSPITAL</t>
  </si>
  <si>
    <t>NQ1COLCHESTER GENERAL HOSPITAL</t>
  </si>
  <si>
    <t>NQ107</t>
  </si>
  <si>
    <t>COLCHESTER GENERAL HOSPITAL</t>
  </si>
  <si>
    <t>Concat Items:</t>
  </si>
  <si>
    <t>NQ1CONNAUGHT MEWS SUITES 6-10</t>
  </si>
  <si>
    <t>NQ126</t>
  </si>
  <si>
    <t>CONNAUGHT MEWS SUITES 6-10</t>
  </si>
  <si>
    <t>$AQ</t>
  </si>
  <si>
    <t>NQ1CORNERSTONE</t>
  </si>
  <si>
    <t>NQ123</t>
  </si>
  <si>
    <t>CORNERSTONE</t>
  </si>
  <si>
    <t>:$AQ</t>
  </si>
  <si>
    <t>NQ1FRYATT HOSPITAL</t>
  </si>
  <si>
    <t>NQ106</t>
  </si>
  <si>
    <t>FRYATT HOSPITAL</t>
  </si>
  <si>
    <t>NVCASHTEAD HOSPITAL</t>
  </si>
  <si>
    <t>NVC01</t>
  </si>
  <si>
    <t>ASHTEAD HOSPITAL</t>
  </si>
  <si>
    <t>NVC</t>
  </si>
  <si>
    <t>Concat Final:</t>
  </si>
  <si>
    <t>NVCBOSTON WEST HOSPITAL</t>
  </si>
  <si>
    <t>NVC27</t>
  </si>
  <si>
    <t>BOSTON WEST HOSPITAL</t>
  </si>
  <si>
    <t>NVCCLIFTON PARK HOSPITAL</t>
  </si>
  <si>
    <t>NVC28</t>
  </si>
  <si>
    <t>CLIFTON PARK HOSPITAL</t>
  </si>
  <si>
    <t>NVCCOBALT HOSPITAL</t>
  </si>
  <si>
    <t>NVC29</t>
  </si>
  <si>
    <t>COBALT HOSPITAL</t>
  </si>
  <si>
    <t>NVCDUCHY HOSPITAL</t>
  </si>
  <si>
    <t>NVC04</t>
  </si>
  <si>
    <t>DUCHY HOSPITAL</t>
  </si>
  <si>
    <t>NVCEUXTON HALL HOSPITAL</t>
  </si>
  <si>
    <t>NVC05</t>
  </si>
  <si>
    <t>EUXTON HALL HOSPITAL</t>
  </si>
  <si>
    <t>NVCFITZWILLIAM HOSPITAL</t>
  </si>
  <si>
    <t>NVC06</t>
  </si>
  <si>
    <t>FITZWILLIAM HOSPITAL</t>
  </si>
  <si>
    <t>NVCFULWOOD HALL HOSPITAL</t>
  </si>
  <si>
    <t>NVC07</t>
  </si>
  <si>
    <t>FULWOOD HALL HOSPITAL</t>
  </si>
  <si>
    <t>CONQUEST HOSPITAL - RXC01</t>
  </si>
  <si>
    <t>NVCHORTON NHS TREATMENT CENTRE</t>
  </si>
  <si>
    <t>NVC25</t>
  </si>
  <si>
    <t>HORTON NHS TREATMENT CENTRE</t>
  </si>
  <si>
    <t>NVCMOUNT STUART HOSPITAL</t>
  </si>
  <si>
    <t>NVC08</t>
  </si>
  <si>
    <t>MOUNT STUART HOSPITAL</t>
  </si>
  <si>
    <t>NVCNEW HALL HOSPITAL</t>
  </si>
  <si>
    <t>NVC09</t>
  </si>
  <si>
    <t>NEW HALL HOSPITAL</t>
  </si>
  <si>
    <t>NVCNORTH DOWNS HOSPITAL</t>
  </si>
  <si>
    <t>NVC11</t>
  </si>
  <si>
    <t>NORTH DOWNS HOSPITAL</t>
  </si>
  <si>
    <t>NVCNOTTINGHAM WOODTHORPE HOSPITAL</t>
  </si>
  <si>
    <t>NVC40</t>
  </si>
  <si>
    <t>NOTTINGHAM WOODTHORPE HOSPITAL</t>
  </si>
  <si>
    <t>NVCOAKLANDS HOSPITAL</t>
  </si>
  <si>
    <t>NVC12</t>
  </si>
  <si>
    <t>OAKLANDS HOSPITAL</t>
  </si>
  <si>
    <t>NVCOAKS HOSPITAL</t>
  </si>
  <si>
    <t>NVC13</t>
  </si>
  <si>
    <t>OAKS HOSPITAL</t>
  </si>
  <si>
    <t>NVCPARK HILL HOSPITAL</t>
  </si>
  <si>
    <t>NVC14</t>
  </si>
  <si>
    <t>PARK HILL HOSPITAL</t>
  </si>
  <si>
    <t>NVCPINEHILL HOSPITAL</t>
  </si>
  <si>
    <t>NVC15</t>
  </si>
  <si>
    <t>PINEHILL HOSPITAL</t>
  </si>
  <si>
    <t>NVCRENACRES HOSPITAL</t>
  </si>
  <si>
    <t>NVC16</t>
  </si>
  <si>
    <t>RENACRES HOSPITAL</t>
  </si>
  <si>
    <t>NVCRIVERS HOSPITAL</t>
  </si>
  <si>
    <t>NVC19</t>
  </si>
  <si>
    <t>RIVERS HOSPITAL</t>
  </si>
  <si>
    <t>NVCROWLEY HALL HOSPITAL</t>
  </si>
  <si>
    <t>NVC17</t>
  </si>
  <si>
    <t>ROWLEY HALL HOSPITAL</t>
  </si>
  <si>
    <t>NVCTHE WESTBOURNE CENTRE</t>
  </si>
  <si>
    <t>NVC44</t>
  </si>
  <si>
    <t>THE WESTBOURNE CENTRE</t>
  </si>
  <si>
    <t>NVCTHE YORKSHIRE CLINIC</t>
  </si>
  <si>
    <t>NVC20</t>
  </si>
  <si>
    <t>THE YORKSHIRE CLINIC</t>
  </si>
  <si>
    <t>NVCWEST MIDLANDS HOSPITAL</t>
  </si>
  <si>
    <t>NVC21</t>
  </si>
  <si>
    <t>WEST MIDLANDS HOSPITAL</t>
  </si>
  <si>
    <t>NVCWINFIELD HOSPITAL</t>
  </si>
  <si>
    <t>NVC22</t>
  </si>
  <si>
    <t>WINFIELD HOSPITAL</t>
  </si>
  <si>
    <t>NVCWOODLAND HOSPITAL</t>
  </si>
  <si>
    <t>NVC23</t>
  </si>
  <si>
    <t>WOODLAND HOSPITAL</t>
  </si>
  <si>
    <t>R1AACONBURY UNIT</t>
  </si>
  <si>
    <t>R1ADY</t>
  </si>
  <si>
    <t>ACONBURY UNIT</t>
  </si>
  <si>
    <t>R1A</t>
  </si>
  <si>
    <t>R1AALEXANDRA HOSPITAL</t>
  </si>
  <si>
    <t>R1AAL</t>
  </si>
  <si>
    <t>ALEXANDRA HOSPITAL</t>
  </si>
  <si>
    <t>R1AARROWSIDE UNIT (ALEXANDRA HOSPITAL)</t>
  </si>
  <si>
    <t>R1A1X</t>
  </si>
  <si>
    <t>ARROWSIDE UNIT (ALEXANDRA HOSPITAL)</t>
  </si>
  <si>
    <t>R1ABATCHLEY FIRST NURSERY PLUS</t>
  </si>
  <si>
    <t>R1AHC</t>
  </si>
  <si>
    <t>BATCHLEY FIRST NURSERY PLUS</t>
  </si>
  <si>
    <t>R1ABEACONSIDE AUTISM BASE</t>
  </si>
  <si>
    <t>R1A05</t>
  </si>
  <si>
    <t>BEACONSIDE AUTISM BASE</t>
  </si>
  <si>
    <t>R1ABIRMINGHAM CHILDREN'S HOSPITAL</t>
  </si>
  <si>
    <t>R1A03</t>
  </si>
  <si>
    <t>BIRMINGHAM CHILDREN'S HOSPITAL</t>
  </si>
  <si>
    <t>R1ACOMM HOSP WARDS (EVESHAM)</t>
  </si>
  <si>
    <t>R1ARE</t>
  </si>
  <si>
    <t>COMM HOSP WARDS (EVESHAM)</t>
  </si>
  <si>
    <t>R1ACOMM HOSP WARDS (MALVERN)</t>
  </si>
  <si>
    <t>R1ARG</t>
  </si>
  <si>
    <t>COMM HOSP WARDS (MALVERN)</t>
  </si>
  <si>
    <t>R1ACOMM HOSP WARDS (PERSHORE)</t>
  </si>
  <si>
    <t>R1ARJ</t>
  </si>
  <si>
    <t>COMM HOSP WARDS (PERSHORE)</t>
  </si>
  <si>
    <t>R1ACOMM HOSP WARDS (TENBURY)</t>
  </si>
  <si>
    <t>R1ARL</t>
  </si>
  <si>
    <t>COMM HOSP WARDS (TENBURY)</t>
  </si>
  <si>
    <t>R1ACOMM HOSP WARDS (WF GP UNIT)</t>
  </si>
  <si>
    <t>R1ARN</t>
  </si>
  <si>
    <t>COMM HOSP WARDS (WF GP UNIT)</t>
  </si>
  <si>
    <t>R1ACOMMUNITY FIRST</t>
  </si>
  <si>
    <t>R1A94</t>
  </si>
  <si>
    <t>COMMUNITY FIRST</t>
  </si>
  <si>
    <t>R1ACOMMUNITY HOSP WARDS (POWCH)</t>
  </si>
  <si>
    <t>R1ARK</t>
  </si>
  <si>
    <t>COMMUNITY HOSP WARDS (POWCH)</t>
  </si>
  <si>
    <t>R1ACOMMUNITY INREACH EVESHAM</t>
  </si>
  <si>
    <t>R1AJX</t>
  </si>
  <si>
    <t>COMMUNITY INREACH EVESHAM</t>
  </si>
  <si>
    <t>R1ACOMMUNITY INREACH REDDITCH 6</t>
  </si>
  <si>
    <t>R1AJV</t>
  </si>
  <si>
    <t>COMMUNITY INREACH REDDITCH 6</t>
  </si>
  <si>
    <t>R1ACOMMUNITY INREACH REDDITCH 8</t>
  </si>
  <si>
    <t>R1AJY</t>
  </si>
  <si>
    <t>COMMUNITY INREACH REDDITCH 8</t>
  </si>
  <si>
    <t>R1ACOMMUNITY PAEDESTRICIANS-1</t>
  </si>
  <si>
    <t>R1AQQ</t>
  </si>
  <si>
    <t>COMMUNITY PAEDESTRICIANS-1</t>
  </si>
  <si>
    <t>R1ACOMMUNITY UNIT</t>
  </si>
  <si>
    <t>R1ADV</t>
  </si>
  <si>
    <t>COMMUNITY UNIT</t>
  </si>
  <si>
    <t>R1ACOMMUNITY VENUE</t>
  </si>
  <si>
    <t>R1A76</t>
  </si>
  <si>
    <t>COMMUNITY VENUE</t>
  </si>
  <si>
    <t>R1ACOVERCROFT</t>
  </si>
  <si>
    <t>R1APF</t>
  </si>
  <si>
    <t>COVERCROFT</t>
  </si>
  <si>
    <t>R1ACROWNGATE PHYSIOTHERAPY</t>
  </si>
  <si>
    <t>R1A82</t>
  </si>
  <si>
    <t>CROWNGATE PHYSIOTHERAPY</t>
  </si>
  <si>
    <t>R1ADROITWICH SPA PRIVATE HOSPITAL</t>
  </si>
  <si>
    <t>R1AFT</t>
  </si>
  <si>
    <t>DROITWICH SPA PRIVATE HOSPITAL</t>
  </si>
  <si>
    <t>R1AELGAR UNIT</t>
  </si>
  <si>
    <t>R1ADW</t>
  </si>
  <si>
    <t>ELGAR UNIT</t>
  </si>
  <si>
    <t>R1AESTATES BUILDING</t>
  </si>
  <si>
    <t>R1ACE</t>
  </si>
  <si>
    <t>ESTATES BUILDING</t>
  </si>
  <si>
    <t>R1AEVESHAM COMMUNITY HOSPITAL</t>
  </si>
  <si>
    <t>R1A1P</t>
  </si>
  <si>
    <t>EVESHAM COMMUNITY HOSPITAL</t>
  </si>
  <si>
    <t>R1AGOLD HILL CARE HOME</t>
  </si>
  <si>
    <t>R1AKK</t>
  </si>
  <si>
    <t>GOLD HILL CARE HOME</t>
  </si>
  <si>
    <t>R1AHASTINGS CARE HOME</t>
  </si>
  <si>
    <t>R1AKG</t>
  </si>
  <si>
    <t>HASTINGS CARE HOME</t>
  </si>
  <si>
    <t>R1AHILL CREST 1</t>
  </si>
  <si>
    <t>R1APM</t>
  </si>
  <si>
    <t>HILL CREST 1</t>
  </si>
  <si>
    <t>R1AHILL CREST 2</t>
  </si>
  <si>
    <t>R1APQ</t>
  </si>
  <si>
    <t>HILL CREST 2</t>
  </si>
  <si>
    <t>R1AHILL CREST MENTAL HEALTH UNIT</t>
  </si>
  <si>
    <t>R1A49</t>
  </si>
  <si>
    <t>HILL CREST MENTAL HEALTH UNIT</t>
  </si>
  <si>
    <t>R1AHOME FARM TRUST</t>
  </si>
  <si>
    <t>R1A89</t>
  </si>
  <si>
    <t>HOME FARM TRUST</t>
  </si>
  <si>
    <t>R1AHOME TREATMENT 1</t>
  </si>
  <si>
    <t>R1APL</t>
  </si>
  <si>
    <t>HOME TREATMENT 1</t>
  </si>
  <si>
    <t>R1AHOME TREATMENT 2</t>
  </si>
  <si>
    <t>R1APN</t>
  </si>
  <si>
    <t>HOME TREATMENT 2</t>
  </si>
  <si>
    <t>R1AHOMEWARD BOUND UNIT</t>
  </si>
  <si>
    <t>R1ADE</t>
  </si>
  <si>
    <t>HOMEWARD BOUND UNIT</t>
  </si>
  <si>
    <t>R1AKEMPSEY PARISH HALL</t>
  </si>
  <si>
    <t>R1AHL</t>
  </si>
  <si>
    <t>KEMPSEY PARISH HALL</t>
  </si>
  <si>
    <t>R1ALICKEY LANGUAGE UNIT</t>
  </si>
  <si>
    <t>R1AHV</t>
  </si>
  <si>
    <t>LICKEY LANGUAGE UNIT</t>
  </si>
  <si>
    <t>R1ALINK HORTICULTURIAL NURSERIES - SHELTERED EMPLOYMENT</t>
  </si>
  <si>
    <t>R1AAE</t>
  </si>
  <si>
    <t>LINK HORTICULTURIAL NURSERIES - SHELTERED EMPLOYMENT</t>
  </si>
  <si>
    <t>R1AMALVERN COMMUNITY HOSPITAL</t>
  </si>
  <si>
    <t>R1ADC</t>
  </si>
  <si>
    <t>MALVERN COMMUNITY HOSPITAL</t>
  </si>
  <si>
    <t>R1AMATCHBOROUGH FIRST NURSERY PLUS</t>
  </si>
  <si>
    <t>R1AHF</t>
  </si>
  <si>
    <t>MATCHBOROUGH FIRST NURSERY PLUS</t>
  </si>
  <si>
    <t>R1ANEW BROOK</t>
  </si>
  <si>
    <t>R1ACF</t>
  </si>
  <si>
    <t>NEW BROOK</t>
  </si>
  <si>
    <t>R1ANEW BROOK UNIT 1</t>
  </si>
  <si>
    <t>R1APK</t>
  </si>
  <si>
    <t>NEW BROOK UNIT 1</t>
  </si>
  <si>
    <t>R1ANEW BROOK UNIT 2</t>
  </si>
  <si>
    <t>R1APP</t>
  </si>
  <si>
    <t>NEW BROOK UNIT 2</t>
  </si>
  <si>
    <t>R1ANEW CROSS HOSPITAL</t>
  </si>
  <si>
    <t>R1A1N</t>
  </si>
  <si>
    <t>NEW CROSS HOSPITAL</t>
  </si>
  <si>
    <t>R1ANEW HAVEN (MENTAL HEALTH UNIT)</t>
  </si>
  <si>
    <t>R1ACC</t>
  </si>
  <si>
    <t>NEW HAVEN (MENTAL HEALTH UNIT)</t>
  </si>
  <si>
    <t>R1AORCHARD PLACE</t>
  </si>
  <si>
    <t>R1A37</t>
  </si>
  <si>
    <t>ORCHARD PLACE</t>
  </si>
  <si>
    <t>R1AOT STORES</t>
  </si>
  <si>
    <t>R1AGK</t>
  </si>
  <si>
    <t>OT STORES</t>
  </si>
  <si>
    <t>R1APALLIATIVE CARE (R&amp;B)</t>
  </si>
  <si>
    <t>R1AQP</t>
  </si>
  <si>
    <t>PALLIATIVE CARE (R&amp;B)</t>
  </si>
  <si>
    <t>R1APALLIATIVE CARE (SW)</t>
  </si>
  <si>
    <t>R1ART</t>
  </si>
  <si>
    <t>PALLIATIVE CARE (SW)</t>
  </si>
  <si>
    <t>R1APALLIATIVE CARE (WF)</t>
  </si>
  <si>
    <t>R1ARR</t>
  </si>
  <si>
    <t>PALLIATIVE CARE (WF)</t>
  </si>
  <si>
    <t>R1APARKSIDE MIDDLE AUTISM BASE</t>
  </si>
  <si>
    <t>R1AEM</t>
  </si>
  <si>
    <t>PARKSIDE MIDDLE AUTISM BASE</t>
  </si>
  <si>
    <t>R1APERSHORE HOSPITAL</t>
  </si>
  <si>
    <t>R1ACW</t>
  </si>
  <si>
    <t>PERSHORE HOSPITAL</t>
  </si>
  <si>
    <t>R1APHYSIO UNIT ROSEHILL</t>
  </si>
  <si>
    <t>R1AA6</t>
  </si>
  <si>
    <t>PHYSIO UNIT ROSEHILL</t>
  </si>
  <si>
    <t>R1APHYSIO UNIT THORNTON</t>
  </si>
  <si>
    <t>R1A1A</t>
  </si>
  <si>
    <t>PHYSIO UNIT THORNTON</t>
  </si>
  <si>
    <t>R1APOSTNATAL UNIT</t>
  </si>
  <si>
    <t>R1ADM</t>
  </si>
  <si>
    <t>POSTNATAL UNIT</t>
  </si>
  <si>
    <t>R1APRINCESS OF WALES HOSPITAL</t>
  </si>
  <si>
    <t>R1ACG</t>
  </si>
  <si>
    <t>PRINCESS OF WALES HOSPITAL</t>
  </si>
  <si>
    <t>R1APUPIL REFERRAL UNIT</t>
  </si>
  <si>
    <t>R1A60</t>
  </si>
  <si>
    <t>PUPIL REFERRAL UNIT</t>
  </si>
  <si>
    <t>R1AQUEEN ELIZABETH HOSPITAL</t>
  </si>
  <si>
    <t>R1A02</t>
  </si>
  <si>
    <t>QUEEN ELIZABETH HOSPITAL</t>
  </si>
  <si>
    <t>R1ARIVENDELL</t>
  </si>
  <si>
    <t>R1A14</t>
  </si>
  <si>
    <t>RIVENDELL</t>
  </si>
  <si>
    <t>R1ARIVERBANK NEONATAL UNIT</t>
  </si>
  <si>
    <t>R1ADN</t>
  </si>
  <si>
    <t>RIVERBANK NEONATAL UNIT</t>
  </si>
  <si>
    <t>R1ARUSSELLS HALL HOSPITAL</t>
  </si>
  <si>
    <t>R1A56</t>
  </si>
  <si>
    <t>RUSSELLS HALL HOSPITAL</t>
  </si>
  <si>
    <t>R1ASILVERBIRCH</t>
  </si>
  <si>
    <t>R1ACH</t>
  </si>
  <si>
    <t>SILVERBIRCH</t>
  </si>
  <si>
    <t>R1ASTUDDERT KENNEDY OA</t>
  </si>
  <si>
    <t>R1APG</t>
  </si>
  <si>
    <t>STUDDERT KENNEDY OA</t>
  </si>
  <si>
    <t>R1ATENBURY COMMUNITY HOSPITAL</t>
  </si>
  <si>
    <t>R1AAN</t>
  </si>
  <si>
    <t>TENBURY COMMUNITY HOSPITAL</t>
  </si>
  <si>
    <t>R1ATESCO KIDDERMINSTER</t>
  </si>
  <si>
    <t>R1A67</t>
  </si>
  <si>
    <t>TESCO KIDDERMINSTER</t>
  </si>
  <si>
    <t>R1ATESCO REDDITCH</t>
  </si>
  <si>
    <t>R1A43</t>
  </si>
  <si>
    <t>TESCO REDDITCH</t>
  </si>
  <si>
    <t>R1ATESCO ST PETERS</t>
  </si>
  <si>
    <t>R1A1G</t>
  </si>
  <si>
    <t>TESCO ST PETERS</t>
  </si>
  <si>
    <t>R1ATESCO WARNDON</t>
  </si>
  <si>
    <t>R1AA1</t>
  </si>
  <si>
    <t>TESCO WARNDON</t>
  </si>
  <si>
    <t>R1ATHE FIRS REST HOME</t>
  </si>
  <si>
    <t>R1A1F</t>
  </si>
  <si>
    <t>THE FIRS REST HOME</t>
  </si>
  <si>
    <t>R1ATHE GRANGE</t>
  </si>
  <si>
    <t>R1A66</t>
  </si>
  <si>
    <t>THE GRANGE</t>
  </si>
  <si>
    <t>R1ATHE HIVE</t>
  </si>
  <si>
    <t>R1AKX</t>
  </si>
  <si>
    <t>THE HIVE</t>
  </si>
  <si>
    <t>R1ATHE OLD VICARAGE</t>
  </si>
  <si>
    <t>R1AKL</t>
  </si>
  <si>
    <t>THE OLD VICARAGE</t>
  </si>
  <si>
    <t>R1ATHE PINES</t>
  </si>
  <si>
    <t>R1AHX</t>
  </si>
  <si>
    <t>THE PINES</t>
  </si>
  <si>
    <t>R1ATHE WOODLANDS</t>
  </si>
  <si>
    <t>R1A44</t>
  </si>
  <si>
    <t>THE WOODLANDS</t>
  </si>
  <si>
    <t>R1ATIMBERDINE HOME RESIDENTIAL CARE</t>
  </si>
  <si>
    <t>R1AHM</t>
  </si>
  <si>
    <t>TIMBERDINE HOME RESIDENTIAL CARE</t>
  </si>
  <si>
    <t>R1ATOUCHSTONE UNIT</t>
  </si>
  <si>
    <t>R1AAD</t>
  </si>
  <si>
    <t>TOUCHSTONE UNIT</t>
  </si>
  <si>
    <t>R1AWALKWOOD MIDDLE AUTISM BASE</t>
  </si>
  <si>
    <t>R1A31</t>
  </si>
  <si>
    <t>WALKWOOD MIDDLE AUTISM BASE</t>
  </si>
  <si>
    <t>R1AWALSGRAVE HOSPITAL</t>
  </si>
  <si>
    <t>R1A55</t>
  </si>
  <si>
    <t>WALSGRAVE HOSPITAL</t>
  </si>
  <si>
    <t>R1AWASELY HIGH AUTISM BASE</t>
  </si>
  <si>
    <t>R1A06</t>
  </si>
  <si>
    <t>WASELY HIGH AUTISM BASE</t>
  </si>
  <si>
    <t>R1AWATERSIDE</t>
  </si>
  <si>
    <t>R1AQG</t>
  </si>
  <si>
    <t>WATERSIDE</t>
  </si>
  <si>
    <t>R1AWATERSIDE CARE HOME</t>
  </si>
  <si>
    <t>R1AKR</t>
  </si>
  <si>
    <t>WATERSIDE CARE HOME</t>
  </si>
  <si>
    <t>R1AWATERSIDE MENTAL HEALTH DAY HOSPITAL</t>
  </si>
  <si>
    <t>R1A1V</t>
  </si>
  <si>
    <t>WATERSIDE MENTAL HEALTH DAY HOSPITAL</t>
  </si>
  <si>
    <t>R1AWHCT HEALTHCARE FEATHERSTONE</t>
  </si>
  <si>
    <t>R1AHY</t>
  </si>
  <si>
    <t>WHCT HEALTHCARE FEATHERSTONE</t>
  </si>
  <si>
    <t>R1AWILDMOOR MILL FARM</t>
  </si>
  <si>
    <t>R1A21</t>
  </si>
  <si>
    <t>WILDMOOR MILL FARM</t>
  </si>
  <si>
    <t>R1AWISHMOOR REST HOME</t>
  </si>
  <si>
    <t>R1AKN</t>
  </si>
  <si>
    <t>WISHMOOR REST HOME</t>
  </si>
  <si>
    <t>R1AWOODSIDE</t>
  </si>
  <si>
    <t>R1A1C</t>
  </si>
  <si>
    <t>WOODSIDE</t>
  </si>
  <si>
    <t>R1AWORCESTER CITY MH 1</t>
  </si>
  <si>
    <t>R1AQF</t>
  </si>
  <si>
    <t>WORCESTER CITY MH 1</t>
  </si>
  <si>
    <t>R1AWORCESTER CITY MH 2</t>
  </si>
  <si>
    <t>R1AQH</t>
  </si>
  <si>
    <t>WORCESTER CITY MH 2</t>
  </si>
  <si>
    <t>R1AWORCESTER CITY MH 3</t>
  </si>
  <si>
    <t>R1AQK</t>
  </si>
  <si>
    <t>WORCESTER CITY MH 3</t>
  </si>
  <si>
    <t>R1AWORCESTER INTERMEDIATE CARE UNIT (WICU)</t>
  </si>
  <si>
    <t>R1A1Q</t>
  </si>
  <si>
    <t>WORCESTER INTERMEDIATE CARE UNIT (WICU)</t>
  </si>
  <si>
    <t>R1AWORCESTERSHIRE ROYAL HOSPITAL</t>
  </si>
  <si>
    <t>R1ADP</t>
  </si>
  <si>
    <t>WORCESTERSHIRE ROYAL HOSPITAL</t>
  </si>
  <si>
    <t>R1AWULSTAN UNIT</t>
  </si>
  <si>
    <t>R1AEC</t>
  </si>
  <si>
    <t>WULSTAN UNIT</t>
  </si>
  <si>
    <t>R1AWULSTAN UNIT REHABILITATION</t>
  </si>
  <si>
    <t>R1AED</t>
  </si>
  <si>
    <t>WULSTAN UNIT REHABILITATION</t>
  </si>
  <si>
    <t>R1AWYCHAVON OA</t>
  </si>
  <si>
    <t>R1AQJ</t>
  </si>
  <si>
    <t>WYCHAVON OA</t>
  </si>
  <si>
    <t>R1CADULT MENTAL HEALTH</t>
  </si>
  <si>
    <t>R1C19</t>
  </si>
  <si>
    <t>ADULT MENTAL HEALTH</t>
  </si>
  <si>
    <t>R1C</t>
  </si>
  <si>
    <t>R1CAMULREE DAY HOSPITAL</t>
  </si>
  <si>
    <t>R1C14</t>
  </si>
  <si>
    <t>AMULREE DAY HOSPITAL</t>
  </si>
  <si>
    <t>R1CASHURST HOSPITAL</t>
  </si>
  <si>
    <t>R1C07</t>
  </si>
  <si>
    <t>ASHURST HOSPITAL</t>
  </si>
  <si>
    <t>R1CBEHAVIOUR RESOURCE (BRS)</t>
  </si>
  <si>
    <t>R1C54</t>
  </si>
  <si>
    <t>BEHAVIOUR RESOURCE (BRS)</t>
  </si>
  <si>
    <t>R1CBRAMBLES WARD</t>
  </si>
  <si>
    <t>R1C48</t>
  </si>
  <si>
    <t>BRAMBLES WARD</t>
  </si>
  <si>
    <t>R1CC&amp;SH ANDOVER</t>
  </si>
  <si>
    <t>R1C62</t>
  </si>
  <si>
    <t>C&amp;SH ANDOVER</t>
  </si>
  <si>
    <t>R1CC&amp;SH BASINGSTOKE</t>
  </si>
  <si>
    <t>R1C45</t>
  </si>
  <si>
    <t>C&amp;SH BASINGSTOKE</t>
  </si>
  <si>
    <t>R1CC&amp;SH PORTSMOUTH</t>
  </si>
  <si>
    <t>R1C17</t>
  </si>
  <si>
    <t>C&amp;SH PORTSMOUTH</t>
  </si>
  <si>
    <t>R1CC&amp;SH SOUTHAMPTON</t>
  </si>
  <si>
    <t>R1C51</t>
  </si>
  <si>
    <t>C&amp;SH SOUTHAMPTON</t>
  </si>
  <si>
    <t>R1CC&amp;SH WINCHESTER</t>
  </si>
  <si>
    <t>R1C58</t>
  </si>
  <si>
    <t>C&amp;SH WINCHESTER</t>
  </si>
  <si>
    <t>R1CCAMPION PLACE</t>
  </si>
  <si>
    <t>R1C90</t>
  </si>
  <si>
    <t>CAMPION PLACE</t>
  </si>
  <si>
    <t>R1CCHASE COMMUNITY HOSPITAL</t>
  </si>
  <si>
    <t>R1CG1</t>
  </si>
  <si>
    <t>CHASE COMMUNITY HOSPITAL</t>
  </si>
  <si>
    <t>R1CCOMMUNITY PAEDIATRICS - EAST</t>
  </si>
  <si>
    <t>R1C22</t>
  </si>
  <si>
    <t>COMMUNITY PAEDIATRICS - EAST</t>
  </si>
  <si>
    <t>R1CCOMMUNITY PAEDIATRICS - WEST</t>
  </si>
  <si>
    <t>R1C55</t>
  </si>
  <si>
    <t>COMMUNITY PAEDIATRICS - WEST</t>
  </si>
  <si>
    <t>R1CCOMMUNITY PAEDS N.FOREST</t>
  </si>
  <si>
    <t>R1CA6</t>
  </si>
  <si>
    <t>COMMUNITY PAEDS N.FOREST</t>
  </si>
  <si>
    <t>R1CCROWN HEIGHTS</t>
  </si>
  <si>
    <t>R1CH3</t>
  </si>
  <si>
    <t>CROWN HEIGHTS</t>
  </si>
  <si>
    <t>R1CEASTLEIGH DAS</t>
  </si>
  <si>
    <t>R1CR3</t>
  </si>
  <si>
    <t>EASTLEIGH DAS</t>
  </si>
  <si>
    <t>R1CELMLEIGH HOSPITAL</t>
  </si>
  <si>
    <t>R1CM8</t>
  </si>
  <si>
    <t>ELMLEIGH HOSPITAL</t>
  </si>
  <si>
    <t>R1CFANSHAWE WARD</t>
  </si>
  <si>
    <t>R1C49</t>
  </si>
  <si>
    <t>FANSHAWE WARD</t>
  </si>
  <si>
    <t>R1CFAREHAM COMMUNITY HOSPITAL</t>
  </si>
  <si>
    <t>R1CF4</t>
  </si>
  <si>
    <t>FAREHAM COMMUNITY HOSPITAL</t>
  </si>
  <si>
    <t>R1CFAREHAM REACH UNIT</t>
  </si>
  <si>
    <t>R1C89</t>
  </si>
  <si>
    <t>FAREHAM REACH UNIT</t>
  </si>
  <si>
    <t>R1CFENWICK HOSPITAL</t>
  </si>
  <si>
    <t>R1CT7</t>
  </si>
  <si>
    <t>FENWICK HOSPITAL</t>
  </si>
  <si>
    <t>R1CFLEET COMMUNITY HOSPITAL</t>
  </si>
  <si>
    <t>R1CG3</t>
  </si>
  <si>
    <t>FLEET COMMUNITY HOSPITAL</t>
  </si>
  <si>
    <t>R1CFRITH COTTAGE DAS</t>
  </si>
  <si>
    <t>R1C09</t>
  </si>
  <si>
    <t>FRITH COTTAGE DAS</t>
  </si>
  <si>
    <t>R1CGOSPORT WAR MEMORIAL HOSPITAL</t>
  </si>
  <si>
    <t>R1C70</t>
  </si>
  <si>
    <t>GOSPORT WAR MEMORIAL HOSPITAL</t>
  </si>
  <si>
    <t>R1CHAVANT WAR MEMORIAL HOSPITAL</t>
  </si>
  <si>
    <t>R1CJ2</t>
  </si>
  <si>
    <t>HAVANT WAR MEMORIAL HOSPITAL</t>
  </si>
  <si>
    <t>R1CHOOK SHADIE AT THE BASE</t>
  </si>
  <si>
    <t>R1CE8</t>
  </si>
  <si>
    <t>HOOK SHADIE AT THE BASE</t>
  </si>
  <si>
    <t>R1CHUNTERCOMBE MANOR HOSPITAL</t>
  </si>
  <si>
    <t>R1CA9</t>
  </si>
  <si>
    <t>HUNTERCOMBE MANOR HOSPITAL</t>
  </si>
  <si>
    <t>R1CHYTHE HOSPITAL</t>
  </si>
  <si>
    <t>R1CG7</t>
  </si>
  <si>
    <t>HYTHE HOSPITAL</t>
  </si>
  <si>
    <t>R1CINSCAPE</t>
  </si>
  <si>
    <t>R1C95</t>
  </si>
  <si>
    <t>INSCAPE</t>
  </si>
  <si>
    <t>R1CINTEGRATED DRUG TREATMENT</t>
  </si>
  <si>
    <t>R1C59</t>
  </si>
  <si>
    <t>INTEGRATED DRUG TREATMENT</t>
  </si>
  <si>
    <t>R1CLOWER MOUNTBATTON GALLERY</t>
  </si>
  <si>
    <t>R1C12</t>
  </si>
  <si>
    <t>LOWER MOUNTBATTON GALLERY</t>
  </si>
  <si>
    <t>R1CLYMINGTON NEW FOREST HOSPITAL</t>
  </si>
  <si>
    <t>R1CG4</t>
  </si>
  <si>
    <t>LYMINGTON NEW FOREST HOSPITAL</t>
  </si>
  <si>
    <t>R1CMILFORD WAR MEMORIAL HOSPITAL</t>
  </si>
  <si>
    <t>R1CG5</t>
  </si>
  <si>
    <t>MILFORD WAR MEMORIAL HOSPITAL</t>
  </si>
  <si>
    <t>R1CMINOR INJURIES UNIT</t>
  </si>
  <si>
    <t>R1CH0</t>
  </si>
  <si>
    <t>MINOR INJURIES UNIT</t>
  </si>
  <si>
    <t>R1CMOORGREEN HOSPITAL</t>
  </si>
  <si>
    <t>R1C02</t>
  </si>
  <si>
    <t>MOORGREEN HOSPITAL</t>
  </si>
  <si>
    <t>R1CNEW FOREST DAS</t>
  </si>
  <si>
    <t>R1C65</t>
  </si>
  <si>
    <t>NEW FOREST DAS</t>
  </si>
  <si>
    <t>R1CNO LIMITS</t>
  </si>
  <si>
    <t>R1CG6</t>
  </si>
  <si>
    <t>NO LIMITS</t>
  </si>
  <si>
    <t>R1CNO LIMITS - SHIRLEY</t>
  </si>
  <si>
    <t>R1CL2</t>
  </si>
  <si>
    <t>NO LIMITS - SHIRLEY</t>
  </si>
  <si>
    <t>R1CNO LIMITS - SHOLING</t>
  </si>
  <si>
    <t>R1CL3</t>
  </si>
  <si>
    <t>NO LIMITS - SHOLING</t>
  </si>
  <si>
    <t>R1COAKRIDGE HALL FOR ALL</t>
  </si>
  <si>
    <t>R1CL5</t>
  </si>
  <si>
    <t>OAKRIDGE HALL FOR ALL</t>
  </si>
  <si>
    <t>R1COLDER PERS MENTAL HEALTH</t>
  </si>
  <si>
    <t>R1C26</t>
  </si>
  <si>
    <t>OLDER PERS MENTAL HEALTH</t>
  </si>
  <si>
    <t>R1CPETERSFIELD HOSPITAL</t>
  </si>
  <si>
    <t>R1CD8</t>
  </si>
  <si>
    <t>PETERSFIELD HOSPITAL</t>
  </si>
  <si>
    <t>R1CPICKLES COPPICE</t>
  </si>
  <si>
    <t>R1C44</t>
  </si>
  <si>
    <t>PICKLES COPPICE</t>
  </si>
  <si>
    <t>R1CPRINCESS ANNE HOSPITAL</t>
  </si>
  <si>
    <t>R1C36</t>
  </si>
  <si>
    <t>PRINCESS ANNE HOSPITAL</t>
  </si>
  <si>
    <t>R1CQUEEN ALEXANDRA HOSPITAL</t>
  </si>
  <si>
    <t>R1CJ7</t>
  </si>
  <si>
    <t>QUEEN ALEXANDRA HOSPITAL</t>
  </si>
  <si>
    <t>R1CROMSEY HOSPITAL</t>
  </si>
  <si>
    <t>R1C46</t>
  </si>
  <si>
    <t>ROMSEY HOSPITAL</t>
  </si>
  <si>
    <t>R1CSAINSBURYS</t>
  </si>
  <si>
    <t>R1CV7</t>
  </si>
  <si>
    <t>SAINSBURYS</t>
  </si>
  <si>
    <t>R1CSNOWDON NEURO REHAB UNIT</t>
  </si>
  <si>
    <t>R1C52</t>
  </si>
  <si>
    <t>SNOWDON NEURO REHAB UNIT</t>
  </si>
  <si>
    <t>R1CSOUTHAMPTON GENERAL HOSPITAL</t>
  </si>
  <si>
    <t>R1C40</t>
  </si>
  <si>
    <t>SOUTHAMPTON GENERAL HOSPITAL</t>
  </si>
  <si>
    <t>R1CSPINNAKER WARD</t>
  </si>
  <si>
    <t>R1CC3</t>
  </si>
  <si>
    <t>SPINNAKER WARD</t>
  </si>
  <si>
    <t>R1CST JAMES' HOSPITAL</t>
  </si>
  <si>
    <t>R1CF2</t>
  </si>
  <si>
    <t>ST JAMES' HOSPITAL</t>
  </si>
  <si>
    <t>R1CST MARY'S HEALTH CAMPUS</t>
  </si>
  <si>
    <t>R1CD4</t>
  </si>
  <si>
    <t>ST MARY'S HEALTH CAMPUS</t>
  </si>
  <si>
    <t>R1CSTONEHAM MUSCULOSKELETAL</t>
  </si>
  <si>
    <t>R1C60</t>
  </si>
  <si>
    <t>STONEHAM MUSCULOSKELETAL</t>
  </si>
  <si>
    <t>R1CTHE ORIGINAL PLACE</t>
  </si>
  <si>
    <t>R1C79</t>
  </si>
  <si>
    <t>THE ORIGINAL PLACE</t>
  </si>
  <si>
    <t>R1CTHE POTTERIES</t>
  </si>
  <si>
    <t>R1CP5</t>
  </si>
  <si>
    <t>THE POTTERIES</t>
  </si>
  <si>
    <t>R1CTHE ROYAL SOUTH HANTS HOSPITAL</t>
  </si>
  <si>
    <t>R1C34</t>
  </si>
  <si>
    <t>THE ROYAL SOUTH HANTS HOSPITAL</t>
  </si>
  <si>
    <t>R1CVICTORY UNIT</t>
  </si>
  <si>
    <t>R1CD3</t>
  </si>
  <si>
    <t>VICTORY UNIT</t>
  </si>
  <si>
    <t>R1CWESTERN COMMUNITY HOSPITAL</t>
  </si>
  <si>
    <t>R1C03</t>
  </si>
  <si>
    <t>WESTERN COMMUNITY HOSPITAL</t>
  </si>
  <si>
    <t>R1DAPCS SHREWSBURY</t>
  </si>
  <si>
    <t>R1DD3</t>
  </si>
  <si>
    <t>APCS SHREWSBURY</t>
  </si>
  <si>
    <t>R1D</t>
  </si>
  <si>
    <t>R1DBEECHES HOSPITAL</t>
  </si>
  <si>
    <t>R1DAM</t>
  </si>
  <si>
    <t>BEECHES HOSPITAL</t>
  </si>
  <si>
    <t>R1DBELLE VUE (GP)</t>
  </si>
  <si>
    <t>R1D53</t>
  </si>
  <si>
    <t>BELLE VUE (GP)</t>
  </si>
  <si>
    <t>R1DBISHOPS CASTLE COMMUNITY HOSPITAL</t>
  </si>
  <si>
    <t>R1DG4</t>
  </si>
  <si>
    <t>BISHOPS CASTLE COMMUNITY HOSPITAL</t>
  </si>
  <si>
    <t>R1DBISHOPS CASTLE HOSP OPD1</t>
  </si>
  <si>
    <t>R1DJ3</t>
  </si>
  <si>
    <t>BISHOPS CASTLE HOSP OPD1</t>
  </si>
  <si>
    <t>Total</t>
  </si>
  <si>
    <t>R1DBISHOPS CASTLE HOSPITAL</t>
  </si>
  <si>
    <t>R1D25</t>
  </si>
  <si>
    <t>BISHOPS CASTLE HOSPITAL</t>
  </si>
  <si>
    <t>RXC01</t>
  </si>
  <si>
    <t>R1DBRIDGNORTH COMMUNITY HOSPITAL</t>
  </si>
  <si>
    <t>R1DG2</t>
  </si>
  <si>
    <t>BRIDGNORTH COMMUNITY HOSPITAL</t>
  </si>
  <si>
    <t>R1DBRIDGNORTH HOSP OPD1</t>
  </si>
  <si>
    <t>R1DJ1</t>
  </si>
  <si>
    <t>BRIDGNORTH HOSP OPD1</t>
  </si>
  <si>
    <t>R1DBRIDGNORTH HOSPITAL</t>
  </si>
  <si>
    <t>R1D22</t>
  </si>
  <si>
    <t>BRIDGNORTH HOSPITAL</t>
  </si>
  <si>
    <t>RXC02</t>
  </si>
  <si>
    <t>EASTBOURNE DISTRICT GENERAL HOSPITAL - RXC02</t>
  </si>
  <si>
    <t>R1DBUTCHER ROW (GP)</t>
  </si>
  <si>
    <t>R1D55</t>
  </si>
  <si>
    <t>BUTCHER ROW (GP)</t>
  </si>
  <si>
    <t>R1DCASTLE CARE CASTLEHAVEN</t>
  </si>
  <si>
    <t>R1D88</t>
  </si>
  <si>
    <t>CASTLE CARE CASTLEHAVEN</t>
  </si>
  <si>
    <t>R1DCLAREMONT BANK SITE (GP)</t>
  </si>
  <si>
    <t>R1D56</t>
  </si>
  <si>
    <t>CLAREMONT BANK SITE (GP)</t>
  </si>
  <si>
    <t>R1DCLEE HILL (GP)</t>
  </si>
  <si>
    <t>R1D67</t>
  </si>
  <si>
    <t>CLEE HILL (GP)</t>
  </si>
  <si>
    <t>RXC14</t>
  </si>
  <si>
    <t>CROWBOROUGH BIRTHING CENTRE - RXC14</t>
  </si>
  <si>
    <t>R1DCRAVEN ARMS (GP)</t>
  </si>
  <si>
    <t>R1D69</t>
  </si>
  <si>
    <t>CRAVEN ARMS (GP)</t>
  </si>
  <si>
    <t>R1DCSMS 1</t>
  </si>
  <si>
    <t>R1D97</t>
  </si>
  <si>
    <t>CSMS 1</t>
  </si>
  <si>
    <t>R1DCSMS 2</t>
  </si>
  <si>
    <t>R1DAK</t>
  </si>
  <si>
    <t>CSMS 2</t>
  </si>
  <si>
    <t>R1DDALE ACRE - SHROPSHIRE COMMUNITY HEALTH</t>
  </si>
  <si>
    <t>R1DF9</t>
  </si>
  <si>
    <t>DALE ACRE - SHROPSHIRE COMMUNITY HEALTH</t>
  </si>
  <si>
    <t>R1DDIMENSIONS (NSO) RESIDENTIAL HOME</t>
  </si>
  <si>
    <t>R1D78</t>
  </si>
  <si>
    <t>DIMENSIONS (NSO) RESIDENTIAL HOME</t>
  </si>
  <si>
    <t>R1DFAMILY CONNECT</t>
  </si>
  <si>
    <t>R1DHY</t>
  </si>
  <si>
    <t>FAMILY CONNECT</t>
  </si>
  <si>
    <t>R1DGLENVIEW</t>
  </si>
  <si>
    <t>R1D89</t>
  </si>
  <si>
    <t>GLENVIEW</t>
  </si>
  <si>
    <t>R1DHADLEY LEARNING COMMUNITY</t>
  </si>
  <si>
    <t>R1DEG</t>
  </si>
  <si>
    <t>HADLEY LEARNING COMMUNITY</t>
  </si>
  <si>
    <t>R1DHIGHLEY (GP)</t>
  </si>
  <si>
    <t>R1D70</t>
  </si>
  <si>
    <t>HIGHLEY (GP)</t>
  </si>
  <si>
    <t>R1DHINSTOCK MANOR</t>
  </si>
  <si>
    <t>R1DA8</t>
  </si>
  <si>
    <t>HINSTOCK MANOR</t>
  </si>
  <si>
    <t>RXC03</t>
  </si>
  <si>
    <t>BEXHILL HOSPITAL - RXC03</t>
  </si>
  <si>
    <t>R1DHODNET (GP)</t>
  </si>
  <si>
    <t>R1D75</t>
  </si>
  <si>
    <t>HODNET (GP)</t>
  </si>
  <si>
    <t>R1DIRONBRIDGE (GP)</t>
  </si>
  <si>
    <t>R1D64</t>
  </si>
  <si>
    <t>IRONBRIDGE (GP)</t>
  </si>
  <si>
    <t>R1DKEEPER'S CRESCENT</t>
  </si>
  <si>
    <t>R1D91</t>
  </si>
  <si>
    <t>KEEPER'S CRESCENT</t>
  </si>
  <si>
    <t>R1DLABURNHAMS</t>
  </si>
  <si>
    <t>R1D82</t>
  </si>
  <si>
    <t>LABURNHAMS</t>
  </si>
  <si>
    <t>R1DLIFESOURCE COLLABORATIVE PROCUREMENT HUB</t>
  </si>
  <si>
    <t>R1DD8</t>
  </si>
  <si>
    <t>LIFESOURCE COLLABORATIVE PROCUREMENT HUB</t>
  </si>
  <si>
    <t>R1DLUDLOW COMMUNITY HOSPITAL</t>
  </si>
  <si>
    <t>R1DG3</t>
  </si>
  <si>
    <t>LUDLOW COMMUNITY HOSPITAL</t>
  </si>
  <si>
    <t>R1DLUDLOW HOSP OPD1</t>
  </si>
  <si>
    <t>R1DJ2</t>
  </si>
  <si>
    <t>LUDLOW HOSP OPD1</t>
  </si>
  <si>
    <t>R1DLUDLOW HOSPITAL</t>
  </si>
  <si>
    <t>R1D21</t>
  </si>
  <si>
    <t>LUDLOW HOSPITAL</t>
  </si>
  <si>
    <t>R1DMARKET DRAYTON COTTAGE HOSPITAL</t>
  </si>
  <si>
    <t>R1D07</t>
  </si>
  <si>
    <t>MARKET DRAYTON COTTAGE HOSPITAL</t>
  </si>
  <si>
    <t>R1DNEWPORT (GP)</t>
  </si>
  <si>
    <t>R1D63</t>
  </si>
  <si>
    <t>NEWPORT (GP)</t>
  </si>
  <si>
    <t>R1DNEWPORT HOSPITAL</t>
  </si>
  <si>
    <t>R1DAF</t>
  </si>
  <si>
    <t>NEWPORT HOSPITAL</t>
  </si>
  <si>
    <t>R1DOCCUPATIONAL HEALTH DEPARTMENT - FENTON</t>
  </si>
  <si>
    <t>R1DEK</t>
  </si>
  <si>
    <t>OCCUPATIONAL HEALTH DEPARTMENT - FENTON</t>
  </si>
  <si>
    <t>R1DOCCUPATIONAL HEALTH FENTON</t>
  </si>
  <si>
    <t>R1DG7</t>
  </si>
  <si>
    <t>OCCUPATIONAL HEALTH FENTON</t>
  </si>
  <si>
    <t>R1DOCCUPATIONAL HEALTH GAINS PARK</t>
  </si>
  <si>
    <t>R1DD9</t>
  </si>
  <si>
    <t>OCCUPATIONAL HEALTH GAINS PARK</t>
  </si>
  <si>
    <t>R1DOLDFIELD RESIDENTIAL HOME</t>
  </si>
  <si>
    <t>R1D92</t>
  </si>
  <si>
    <t>OLDFIELD RESIDENTIAL HOME</t>
  </si>
  <si>
    <t>R1DOSWESTRY SOCIAL &amp; HEALTH CARE</t>
  </si>
  <si>
    <t>R1DDC</t>
  </si>
  <si>
    <t>OSWESTRY SOCIAL &amp; HEALTH CARE</t>
  </si>
  <si>
    <t>R1DPLAS NEWYDD</t>
  </si>
  <si>
    <t>R1DA6</t>
  </si>
  <si>
    <t>PLAS NEWYDD</t>
  </si>
  <si>
    <t>R1DPRINCESS ROYAL HOSPITAL</t>
  </si>
  <si>
    <t>R1D03</t>
  </si>
  <si>
    <t>PRINCESS ROYAL HOSPITAL</t>
  </si>
  <si>
    <t>R1DROBERT JONES &amp; AGNES HUNT ORTHOPAEDIC HOSPITAL</t>
  </si>
  <si>
    <t>R1DAC</t>
  </si>
  <si>
    <t>ROBERT JONES &amp; AGNES HUNT ORTHOPAEDIC HOSPITAL</t>
  </si>
  <si>
    <t>R1DROYAL SHREWSBURY HOSPITAL</t>
  </si>
  <si>
    <t>R1D16</t>
  </si>
  <si>
    <t>ROYAL SHREWSBURY HOSPITAL</t>
  </si>
  <si>
    <t>R1DSEVERN FIELDS HEALTH VILLAGE</t>
  </si>
  <si>
    <t>R1DFC</t>
  </si>
  <si>
    <t>SEVERN FIELDS HEALTH VILLAGE</t>
  </si>
  <si>
    <t>R1DSHELTON HOSPITAL</t>
  </si>
  <si>
    <t>R1D01</t>
  </si>
  <si>
    <t>SHELTON HOSPITAL</t>
  </si>
  <si>
    <t>R1DSHERBOURNE</t>
  </si>
  <si>
    <t>R1D90</t>
  </si>
  <si>
    <t>SHERBOURNE</t>
  </si>
  <si>
    <t>R1DSINGLE POINT OF ACCESS</t>
  </si>
  <si>
    <t>R1DJ5</t>
  </si>
  <si>
    <t>SINGLE POINT OF ACCESS</t>
  </si>
  <si>
    <t>R1DTELFORD AND WREKIN PCT COMMISSIONERS</t>
  </si>
  <si>
    <t>R1DEJ</t>
  </si>
  <si>
    <t>TELFORD AND WREKIN PCT COMMISSIONERS</t>
  </si>
  <si>
    <t>R1DTERRENCE HIGGINS TRUST WELLINGTON</t>
  </si>
  <si>
    <t>R1DFL</t>
  </si>
  <si>
    <t>TERRENCE HIGGINS TRUST WELLINGTON</t>
  </si>
  <si>
    <t>R1DTHE HEATHERS</t>
  </si>
  <si>
    <t>R1D80</t>
  </si>
  <si>
    <t>THE HEATHERS</t>
  </si>
  <si>
    <t>R1DTHE LAUREL'S</t>
  </si>
  <si>
    <t>R1DC1</t>
  </si>
  <si>
    <t>THE LAUREL'S</t>
  </si>
  <si>
    <t>R1DTHE MEWS</t>
  </si>
  <si>
    <t>R1DDD</t>
  </si>
  <si>
    <t>THE MEWS</t>
  </si>
  <si>
    <t>R1DTHE MOUNT</t>
  </si>
  <si>
    <t>R1D02</t>
  </si>
  <si>
    <t>THE MOUNT</t>
  </si>
  <si>
    <t>R1DTHE OLD BARN</t>
  </si>
  <si>
    <t>R1D93</t>
  </si>
  <si>
    <t>THE OLD BARN</t>
  </si>
  <si>
    <t>R1DVISION HOMES (1A)</t>
  </si>
  <si>
    <t>R1D84</t>
  </si>
  <si>
    <t>VISION HOMES (1A)</t>
  </si>
  <si>
    <t>R1DWEST BANK</t>
  </si>
  <si>
    <t>R1D11</t>
  </si>
  <si>
    <t>WEST BANK</t>
  </si>
  <si>
    <t>R1DWHITCHURCH COMMUNITY HOSPITAL</t>
  </si>
  <si>
    <t>R1DG5</t>
  </si>
  <si>
    <t>WHITCHURCH COMMUNITY HOSPITAL</t>
  </si>
  <si>
    <t>R1DWHITCHURCH HOSP OPD1</t>
  </si>
  <si>
    <t>R1DJ4</t>
  </si>
  <si>
    <t>WHITCHURCH HOSP OPD1</t>
  </si>
  <si>
    <t xml:space="preserve">R1DWHITCHURCH HOSPITAL </t>
  </si>
  <si>
    <t>R1D34</t>
  </si>
  <si>
    <t xml:space="preserve">WHITCHURCH HOSPITAL </t>
  </si>
  <si>
    <t>R1DWREXHAM MAELOR HOSPITAL</t>
  </si>
  <si>
    <t>R1DD4</t>
  </si>
  <si>
    <t>WREXHAM MAELOR HOSPITAL</t>
  </si>
  <si>
    <t>R1EAIRS - CHEADLE HOSPITAL</t>
  </si>
  <si>
    <t>R1EL7</t>
  </si>
  <si>
    <t>AIRS - CHEADLE HOSPITAL</t>
  </si>
  <si>
    <t>R1E</t>
  </si>
  <si>
    <t>R1EAIRS - HAYWOOD HOSPTIAL</t>
  </si>
  <si>
    <t>R1EK8</t>
  </si>
  <si>
    <t>AIRS - HAYWOOD HOSPTIAL</t>
  </si>
  <si>
    <t>R1EAIRS - LEEK MOORLANDS HOSPITAL</t>
  </si>
  <si>
    <t>R1EL8</t>
  </si>
  <si>
    <t>AIRS - LEEK MOORLANDS HOSPITAL</t>
  </si>
  <si>
    <t>R1EAIRS - LONGTON COTTAGE HOSPTIAL</t>
  </si>
  <si>
    <t>R1EK7</t>
  </si>
  <si>
    <t>AIRS - LONGTON COTTAGE HOSPTIAL</t>
  </si>
  <si>
    <t>R1EAIRS -BRADWELL HOSPITAL</t>
  </si>
  <si>
    <t>R1EL6</t>
  </si>
  <si>
    <t>AIRS -BRADWELL HOSPITAL</t>
  </si>
  <si>
    <t>R1EAQUEDUCT</t>
  </si>
  <si>
    <t>R1EM1</t>
  </si>
  <si>
    <t>AQUEDUCT</t>
  </si>
  <si>
    <t>R1EBARTON UNDER NEEDWOOD COTTAGE HOSPITAL</t>
  </si>
  <si>
    <t>R1E04</t>
  </si>
  <si>
    <t>BARTON UNDER NEEDWOOD COTTAGE HOSPITAL</t>
  </si>
  <si>
    <t>R1EBRADWELL HOSPITAL</t>
  </si>
  <si>
    <t>R1EE5</t>
  </si>
  <si>
    <t>BRADWELL HOSPITAL</t>
  </si>
  <si>
    <t>R1EBUCKNALL HOSPITAL</t>
  </si>
  <si>
    <t>R1E74</t>
  </si>
  <si>
    <t>BUCKNALL HOSPITAL</t>
  </si>
  <si>
    <t>R1ECANNOCK CHASE HOSPITAL</t>
  </si>
  <si>
    <t>R1E07</t>
  </si>
  <si>
    <t>CANNOCK CHASE HOSPITAL</t>
  </si>
  <si>
    <t>R1ECHEADLE HOSPITAL</t>
  </si>
  <si>
    <t>R1EE4</t>
  </si>
  <si>
    <t>CHEADLE HOSPITAL</t>
  </si>
  <si>
    <t>R1EDR PARIKH AND PARTNER</t>
  </si>
  <si>
    <t>R1E97</t>
  </si>
  <si>
    <t>DR PARIKH AND PARTNER</t>
  </si>
  <si>
    <t>R1EDRUG LINK</t>
  </si>
  <si>
    <t>R1EA2</t>
  </si>
  <si>
    <t>DRUG LINK</t>
  </si>
  <si>
    <t>R1EHAYWOOD HOSPITAL</t>
  </si>
  <si>
    <t>R1E56</t>
  </si>
  <si>
    <t>HAYWOOD HOSPITAL</t>
  </si>
  <si>
    <t>R1EHILLTOP / ST MICHAELS</t>
  </si>
  <si>
    <t>R1EA4</t>
  </si>
  <si>
    <t>HILLTOP / ST MICHAELS</t>
  </si>
  <si>
    <t>R1EKEELE UNIVERSITY</t>
  </si>
  <si>
    <t>R1ED4</t>
  </si>
  <si>
    <t>KEELE UNIVERSITY</t>
  </si>
  <si>
    <t>R1ELEEK MOORLANDS HOSPITAL</t>
  </si>
  <si>
    <t>R1EE3</t>
  </si>
  <si>
    <t>LEEK MOORLANDS HOSPITAL</t>
  </si>
  <si>
    <t>R1ELONGTON HOSPITAL</t>
  </si>
  <si>
    <t>R1E75</t>
  </si>
  <si>
    <t>LONGTON HOSPITAL</t>
  </si>
  <si>
    <t>R1EMAIN BUILDING CITY GENERAL HOSPITAL</t>
  </si>
  <si>
    <t>R1EH2</t>
  </si>
  <si>
    <t>MAIN BUILDING CITY GENERAL HOSPITAL</t>
  </si>
  <si>
    <t>R1ENORTH STAFFS URGENT CARE</t>
  </si>
  <si>
    <t>R1E89</t>
  </si>
  <si>
    <t>NORTH STAFFS URGENT CARE</t>
  </si>
  <si>
    <t>R1EOAKWOOD</t>
  </si>
  <si>
    <t>R1EH1</t>
  </si>
  <si>
    <t>OAKWOOD</t>
  </si>
  <si>
    <t>R1EREHABILITATION MEDICINE</t>
  </si>
  <si>
    <t>R1EL9</t>
  </si>
  <si>
    <t>REHABILITATION MEDICINE</t>
  </si>
  <si>
    <t>R1ESAMUEL JOHNSON COMMUNITY HOSPITAL</t>
  </si>
  <si>
    <t>R1E28</t>
  </si>
  <si>
    <t>SAMUEL JOHNSON COMMUNITY HOSPITAL</t>
  </si>
  <si>
    <t>R1ESIR ROBERT PEEL HOSPITAL</t>
  </si>
  <si>
    <t>R1E30</t>
  </si>
  <si>
    <t>SIR ROBERT PEEL HOSPITAL</t>
  </si>
  <si>
    <t>R1EST MICHAEL'S HOSPITAL</t>
  </si>
  <si>
    <t>R1E33</t>
  </si>
  <si>
    <t>ST MICHAEL'S HOSPITAL</t>
  </si>
  <si>
    <t>R1ESTOKE SPEAKS OUT</t>
  </si>
  <si>
    <t>R1EC4</t>
  </si>
  <si>
    <t>STOKE SPEAKS OUT</t>
  </si>
  <si>
    <t>R1ETHE MEADOWS RETIREMENT HOME</t>
  </si>
  <si>
    <t>R1ED5</t>
  </si>
  <si>
    <t>THE MEADOWS RETIREMENT HOME</t>
  </si>
  <si>
    <t>R1EUNIVERSITY HOSPITAL OF NORTH STAFFS</t>
  </si>
  <si>
    <t>R1E58</t>
  </si>
  <si>
    <t>UNIVERSITY HOSPITAL OF NORTH STAFFS</t>
  </si>
  <si>
    <t>R1EWHITFIELD UNIT</t>
  </si>
  <si>
    <t>R1EL4</t>
  </si>
  <si>
    <t>WHITFIELD UNIT</t>
  </si>
  <si>
    <t>R1FST MARY'S HOSPITAL - R1F01</t>
  </si>
  <si>
    <t>R1F01</t>
  </si>
  <si>
    <t>ST MARY'S HOSPITAL - R1F01</t>
  </si>
  <si>
    <t>ST MARY'S HOSPITAL</t>
  </si>
  <si>
    <t>R1F</t>
  </si>
  <si>
    <t>R1GASHBURTON AND BUCKFASTLEIGH HOSPITAL</t>
  </si>
  <si>
    <t>R1G09</t>
  </si>
  <si>
    <t>ASHBURTON AND BUCKFASTLEIGH HOSPITAL</t>
  </si>
  <si>
    <t>R1G</t>
  </si>
  <si>
    <t>R1GBOVEY TRACEY HOSPITAL</t>
  </si>
  <si>
    <t>R1G54</t>
  </si>
  <si>
    <t>BOVEY TRACEY HOSPITAL</t>
  </si>
  <si>
    <t>R1GBRISEHAM UNIT</t>
  </si>
  <si>
    <t>R1G06</t>
  </si>
  <si>
    <t>BRISEHAM UNIT</t>
  </si>
  <si>
    <t>R1GBRIXHAM CARERS</t>
  </si>
  <si>
    <t>R1G65</t>
  </si>
  <si>
    <t>BRIXHAM CARERS</t>
  </si>
  <si>
    <t>R1GBRIXHAM HOSPITAL</t>
  </si>
  <si>
    <t>R1G02</t>
  </si>
  <si>
    <t>BRIXHAM HOSPITAL</t>
  </si>
  <si>
    <t>R1GBRIXHAM MIU</t>
  </si>
  <si>
    <t>R1G66</t>
  </si>
  <si>
    <t>BRIXHAM MIU</t>
  </si>
  <si>
    <t>R1GCHADWELL OPMH</t>
  </si>
  <si>
    <t>R1G68</t>
  </si>
  <si>
    <t>CHADWELL OPMH</t>
  </si>
  <si>
    <t>R1GDARTMOUTH HOSPITAL</t>
  </si>
  <si>
    <t>R1G10</t>
  </si>
  <si>
    <t>DARTMOUTH HOSPITAL</t>
  </si>
  <si>
    <t>R1GDAWLISH HOSPITAL</t>
  </si>
  <si>
    <t>R1G11</t>
  </si>
  <si>
    <t>DAWLISH HOSPITAL</t>
  </si>
  <si>
    <t>R1GNEWTON ABBOT HOSPITAL</t>
  </si>
  <si>
    <t>R1G12</t>
  </si>
  <si>
    <t>NEWTON ABBOT HOSPITAL</t>
  </si>
  <si>
    <t>R1GNHS CONTINUING CARE RETROSPECTIVE REVIEW</t>
  </si>
  <si>
    <t>R1G48</t>
  </si>
  <si>
    <t>NHS CONTINUING CARE RETROSPECTIVE REVIEW</t>
  </si>
  <si>
    <t>R1GPAIGNTON HOSPITAL</t>
  </si>
  <si>
    <t>R1G01</t>
  </si>
  <si>
    <t>PAIGNTON HOSPITAL</t>
  </si>
  <si>
    <t>R1GSAFER COMMUNITIES TORBAY</t>
  </si>
  <si>
    <t>R1G51</t>
  </si>
  <si>
    <t>SAFER COMMUNITIES TORBAY</t>
  </si>
  <si>
    <t>R1GSOUTH HAMS (KINGSBRIDGE) HOSPITAL</t>
  </si>
  <si>
    <t>R1G55</t>
  </si>
  <si>
    <t>SOUTH HAMS (KINGSBRIDGE) HOSPITAL</t>
  </si>
  <si>
    <t>R1GST EDMUNDS</t>
  </si>
  <si>
    <t>R1G08</t>
  </si>
  <si>
    <t>ST EDMUNDS</t>
  </si>
  <si>
    <t>R1GTAVISTOCK HOSPITAL</t>
  </si>
  <si>
    <t>R1G56</t>
  </si>
  <si>
    <t>TAVISTOCK HOSPITAL</t>
  </si>
  <si>
    <t>R1GTEIGNMOUTH HOSPITAL</t>
  </si>
  <si>
    <t>R1G13</t>
  </si>
  <si>
    <t>TEIGNMOUTH HOSPITAL</t>
  </si>
  <si>
    <t>R1GTOTNES HOSPITAL</t>
  </si>
  <si>
    <t>R1G14</t>
  </si>
  <si>
    <t>TOTNES HOSPITAL</t>
  </si>
  <si>
    <t>R1GUNIT 3</t>
  </si>
  <si>
    <t>R1G64</t>
  </si>
  <si>
    <t>UNIT 3</t>
  </si>
  <si>
    <t>R1HAINSLEY UNIT</t>
  </si>
  <si>
    <t>R1H42</t>
  </si>
  <si>
    <t>AINSLEY UNIT</t>
  </si>
  <si>
    <t>R1H</t>
  </si>
  <si>
    <t>R1HBLT BIRTH CENTRE - R1H90</t>
  </si>
  <si>
    <t>R1H90</t>
  </si>
  <si>
    <t>BLT BIRTH CENTRE - R1H90</t>
  </si>
  <si>
    <t>BLT BIRTH CENTRE</t>
  </si>
  <si>
    <t>R1HBLT PRIVATE HOSPITALS - R1H86</t>
  </si>
  <si>
    <t>R1H86</t>
  </si>
  <si>
    <t>BLT PRIVATE HOSPITALS - R1H86</t>
  </si>
  <si>
    <t>BLT PRIVATE HOSPITALS</t>
  </si>
  <si>
    <t>R1HGATEWAY SURGICAL CENTRE - R1H11</t>
  </si>
  <si>
    <t>R1H11</t>
  </si>
  <si>
    <t>GATEWAY SURGICAL CENTRE - R1H11</t>
  </si>
  <si>
    <t>GATEWAY SURGICAL CENTRE</t>
  </si>
  <si>
    <t>R1HMILE END HOSPITAL - R1H13</t>
  </si>
  <si>
    <t>R1H13</t>
  </si>
  <si>
    <t>MILE END HOSPITAL - R1H13</t>
  </si>
  <si>
    <t>MILE END HOSPITAL</t>
  </si>
  <si>
    <t>R1HNEWHAM GENERAL HOSPITAL - R1HNH</t>
  </si>
  <si>
    <t>R1HNH</t>
  </si>
  <si>
    <t>NEWHAM GENERAL HOSPITAL - R1HNH</t>
  </si>
  <si>
    <t>NEWHAM GENERAL HOSPITAL</t>
  </si>
  <si>
    <t>R1HST BARTHOLOMEW'S HOSPITAL - R1HM0</t>
  </si>
  <si>
    <t>R1HM0</t>
  </si>
  <si>
    <t>ST BARTHOLOMEW'S HOSPITAL - R1HM0</t>
  </si>
  <si>
    <t>ST BARTHOLOMEW'S HOSPITAL</t>
  </si>
  <si>
    <t>R1HTHE LONDON CHEST HOSPITAL - R1H83</t>
  </si>
  <si>
    <t>R1H83</t>
  </si>
  <si>
    <t>THE LONDON CHEST HOSPITAL - R1H83</t>
  </si>
  <si>
    <t>THE LONDON CHEST HOSPITAL</t>
  </si>
  <si>
    <t>R1HTHE ROYAL LONDON HOSPITAL - R1H12</t>
  </si>
  <si>
    <t>R1H12</t>
  </si>
  <si>
    <t>THE ROYAL LONDON HOSPITAL - R1H12</t>
  </si>
  <si>
    <t>THE ROYAL LONDON HOSPITAL</t>
  </si>
  <si>
    <t>R1HWHIPPS CROSS AT SILVERTHORN MEDICAL - R1HCMC</t>
  </si>
  <si>
    <t>R1HMC</t>
  </si>
  <si>
    <t>WHIPPS CROSS AT SILVERTHORN MEDICAL - R1HCMC</t>
  </si>
  <si>
    <t>WHIPPS CROSS AT SILVERTHORN MEDICAL</t>
  </si>
  <si>
    <t>R1HWHIPPS CROSS UNIVERSITY HOSPITAL - R1HKH</t>
  </si>
  <si>
    <t>R1HKH</t>
  </si>
  <si>
    <t>WHIPPS CROSS UNIVERSITY HOSPITAL - R1HKH</t>
  </si>
  <si>
    <t>WHIPPS CROSS UNIVERSITY HOSPITAL</t>
  </si>
  <si>
    <t>R1JBADGERS CROFT</t>
  </si>
  <si>
    <t>R1J51</t>
  </si>
  <si>
    <t>BADGERS CROFT</t>
  </si>
  <si>
    <t>R1J</t>
  </si>
  <si>
    <t>R1JBVALE ASSESS &amp; TREAT (ICATS)</t>
  </si>
  <si>
    <t>R1J90</t>
  </si>
  <si>
    <t>BVALE ASSESS &amp; TREAT (ICATS)</t>
  </si>
  <si>
    <t>R1JCHELTENHAM GENERAL HOSPITAL</t>
  </si>
  <si>
    <t>R1J05</t>
  </si>
  <si>
    <t>CHELTENHAM GENERAL HOSPITAL</t>
  </si>
  <si>
    <t>R1JCIRENCESTER HOSPITAL</t>
  </si>
  <si>
    <t>R1J06</t>
  </si>
  <si>
    <t>CIRENCESTER HOSPITAL</t>
  </si>
  <si>
    <t>R1JDERMATOLOGY GPSI-TEWKESBURY</t>
  </si>
  <si>
    <t>R1J92</t>
  </si>
  <si>
    <t>DERMATOLOGY GPSI-TEWKESBURY</t>
  </si>
  <si>
    <t>R1JDILKE MEMORIAL HOSPITAL</t>
  </si>
  <si>
    <t>R1J10</t>
  </si>
  <si>
    <t>DILKE MEMORIAL HOSPITAL</t>
  </si>
  <si>
    <t>R1JFAIRFORD HOSPITAL</t>
  </si>
  <si>
    <t>R1J12</t>
  </si>
  <si>
    <t>FAIRFORD HOSPITAL</t>
  </si>
  <si>
    <t>R1JGLOUCESTER EAPC</t>
  </si>
  <si>
    <t>R1J64</t>
  </si>
  <si>
    <t>GLOUCESTER EAPC</t>
  </si>
  <si>
    <t>R1JGLOUCESTERSHIRE ROYAL HOSPITAL</t>
  </si>
  <si>
    <t>R1J04</t>
  </si>
  <si>
    <t>GLOUCESTERSHIRE ROYAL HOSPITAL</t>
  </si>
  <si>
    <t>R1JGWC INTERMEDIATE CARE</t>
  </si>
  <si>
    <t>R1J84</t>
  </si>
  <si>
    <t>GWC INTERMEDIATE CARE</t>
  </si>
  <si>
    <t>R1JLYDNEY &amp; DISTRICT HOSPITAL SITE</t>
  </si>
  <si>
    <t>R1J11</t>
  </si>
  <si>
    <t>LYDNEY &amp; DISTRICT HOSPITAL SITE</t>
  </si>
  <si>
    <t>R1JMOORE COTTAGE HOSPITAL</t>
  </si>
  <si>
    <t>R1J14</t>
  </si>
  <si>
    <t>MOORE COTTAGE HOSPITAL</t>
  </si>
  <si>
    <t>R1JNEW TEWKESBURY COMMUNITY HOSPITAL</t>
  </si>
  <si>
    <t>R1J18</t>
  </si>
  <si>
    <t>NEW TEWKESBURY COMMUNITY HOSPITAL</t>
  </si>
  <si>
    <t>R1JNORTH COTSWOLD HOSPITAL</t>
  </si>
  <si>
    <t>R1J21</t>
  </si>
  <si>
    <t>NORTH COTSWOLD HOSPITAL</t>
  </si>
  <si>
    <t>R1JNORTH COTSWOLDS INTERMEDIATE CARE UNIT</t>
  </si>
  <si>
    <t>R1J94</t>
  </si>
  <si>
    <t>NORTH COTSWOLDS INTERMEDIATE CARE UNIT</t>
  </si>
  <si>
    <t>R1JREDWOOD</t>
  </si>
  <si>
    <t>R1JAT</t>
  </si>
  <si>
    <t>REDWOOD</t>
  </si>
  <si>
    <t>R1JSOUTHGATE MOORINGS</t>
  </si>
  <si>
    <t>R1J58</t>
  </si>
  <si>
    <t>SOUTHGATE MOORINGS</t>
  </si>
  <si>
    <t>R1JSTROUD GENERAL HOSPITAL</t>
  </si>
  <si>
    <t>R1J13</t>
  </si>
  <si>
    <t>STROUD GENERAL HOSPITAL</t>
  </si>
  <si>
    <t>R1JSUE RYDER CARE HOME</t>
  </si>
  <si>
    <t>R1J17</t>
  </si>
  <si>
    <t>SUE RYDER CARE HOME</t>
  </si>
  <si>
    <t>R1JTETBURY HOSPITAL</t>
  </si>
  <si>
    <t>R1J16</t>
  </si>
  <si>
    <t>TETBURY HOSPITAL</t>
  </si>
  <si>
    <t>R1JTEWKESBURY HOSPITAL</t>
  </si>
  <si>
    <t>R1J08</t>
  </si>
  <si>
    <t>TEWKESBURY HOSPITAL</t>
  </si>
  <si>
    <t>R1JTHE WINCHCOMBE UNIT</t>
  </si>
  <si>
    <t>R1J15</t>
  </si>
  <si>
    <t>THE WINCHCOMBE UNIT</t>
  </si>
  <si>
    <t>R1J86</t>
  </si>
  <si>
    <t>R1JVALE COMMUNITY HOSPITAL</t>
  </si>
  <si>
    <t>R1J07</t>
  </si>
  <si>
    <t>VALE COMMUNITY HOSPITAL</t>
  </si>
  <si>
    <t>RA2FARNHAM HOSPITAL - RA215</t>
  </si>
  <si>
    <t>RA215</t>
  </si>
  <si>
    <t>FARNHAM HOSPITAL - RA215</t>
  </si>
  <si>
    <t>FARNHAM HOSPITAL</t>
  </si>
  <si>
    <t>RA2</t>
  </si>
  <si>
    <t>RA2FRIMLEY PARK HOSPITAL - RA245</t>
  </si>
  <si>
    <t>RA245</t>
  </si>
  <si>
    <t>FRIMLEY PARK HOSPITAL - RA245</t>
  </si>
  <si>
    <t>FRIMLEY PARK HOSPITAL</t>
  </si>
  <si>
    <t>RA2HASLEMERE HOSPITAL - RA219</t>
  </si>
  <si>
    <t>RA219</t>
  </si>
  <si>
    <t>HASLEMERE HOSPITAL - RA219</t>
  </si>
  <si>
    <t>HASLEMERE HOSPITAL</t>
  </si>
  <si>
    <t>RA2ROYAL SURREY COUNTY HOSPITAL - RA201</t>
  </si>
  <si>
    <t>RA201</t>
  </si>
  <si>
    <t>ROYAL SURREY COUNTY HOSPITAL - RA201</t>
  </si>
  <si>
    <t>ROYAL SURREY COUNTY HOSPITAL</t>
  </si>
  <si>
    <t>RA3CHILDREN'S SERVICES SOUTH - RA305</t>
  </si>
  <si>
    <t>RA305</t>
  </si>
  <si>
    <t>CHILDREN'S SERVICES SOUTH - RA305</t>
  </si>
  <si>
    <t>CHILDREN'S SERVICES SOUTH</t>
  </si>
  <si>
    <t>RA3</t>
  </si>
  <si>
    <t>RA3WESTON GENERAL HOSPITAL - RA301</t>
  </si>
  <si>
    <t>RA301</t>
  </si>
  <si>
    <t>WESTON GENERAL HOSPITAL - RA301</t>
  </si>
  <si>
    <t>WESTON GENERAL HOSPITAL</t>
  </si>
  <si>
    <t>RA4YEOVIL DISTRICT HOSPITAL - RA430</t>
  </si>
  <si>
    <t>RA430</t>
  </si>
  <si>
    <t>YEOVIL DISTRICT HOSPITAL - RA430</t>
  </si>
  <si>
    <t>YEOVIL DISTRICT HOSPITAL</t>
  </si>
  <si>
    <t>RA4</t>
  </si>
  <si>
    <t>RA7BRISTOL EYE HOSPITAL - RA708</t>
  </si>
  <si>
    <t>RA708</t>
  </si>
  <si>
    <t>BRISTOL EYE HOSPITAL - RA708</t>
  </si>
  <si>
    <t>BRISTOL EYE HOSPITAL</t>
  </si>
  <si>
    <t>RA7</t>
  </si>
  <si>
    <t>RA7BRISTOL GENERAL HOSPITAL - RA702</t>
  </si>
  <si>
    <t>RA702</t>
  </si>
  <si>
    <t>BRISTOL GENERAL HOSPITAL - RA702</t>
  </si>
  <si>
    <t>BRISTOL GENERAL HOSPITAL</t>
  </si>
  <si>
    <t>RA7BRISTOL HAEMATOLOGY AND ONCOLOGY CENTRE - RA710</t>
  </si>
  <si>
    <t>RA710</t>
  </si>
  <si>
    <t>BRISTOL HAEMATOLOGY AND ONCOLOGY CENTRE - RA710</t>
  </si>
  <si>
    <t>BRISTOL HAEMATOLOGY AND ONCOLOGY CENTRE</t>
  </si>
  <si>
    <t>RA7BRISTOL HOMEOPATHIC HOSPITAL - RA703</t>
  </si>
  <si>
    <t>RA703</t>
  </si>
  <si>
    <t>BRISTOL HOMEOPATHIC HOSPITAL - RA703</t>
  </si>
  <si>
    <t>BRISTOL HOMEOPATHIC HOSPITAL</t>
  </si>
  <si>
    <t>RA7BRISTOL ROYAL HOSPITAL FOR CHILDREN - RA723</t>
  </si>
  <si>
    <t>RA723</t>
  </si>
  <si>
    <t>BRISTOL ROYAL HOSPITAL FOR CHILDREN - RA723</t>
  </si>
  <si>
    <t>BRISTOL ROYAL HOSPITAL FOR CHILDREN</t>
  </si>
  <si>
    <t>RA7BRISTOL ROYAL INFIRMARY - RA701</t>
  </si>
  <si>
    <t>RA701</t>
  </si>
  <si>
    <t>BRISTOL ROYAL INFIRMARY - RA701</t>
  </si>
  <si>
    <t>BRISTOL ROYAL INFIRMARY</t>
  </si>
  <si>
    <t>RA7KEYNSHAM HOSPITAL - RA705</t>
  </si>
  <si>
    <t>RA705</t>
  </si>
  <si>
    <t>KEYNSHAM HOSPITAL - RA705</t>
  </si>
  <si>
    <t>KEYNSHAM HOSPITAL</t>
  </si>
  <si>
    <t>RA7SOUTH BRISTOL COMMUNITY HOSPITAL - RA773</t>
  </si>
  <si>
    <t>RA773</t>
  </si>
  <si>
    <t>SOUTH BRISTOL COMMUNITY HOSPITAL - RA773</t>
  </si>
  <si>
    <t>SOUTH BRISTOL COMMUNITY HOSPITAL</t>
  </si>
  <si>
    <t>RA7ST MICHAEL'S HOSPITAL - RA707</t>
  </si>
  <si>
    <t>RA707</t>
  </si>
  <si>
    <t>ST MICHAEL'S HOSPITAL - RA707</t>
  </si>
  <si>
    <t>RA7UNIVERSITY OF BRISTOL DENTAL HOSPITAL - RA709</t>
  </si>
  <si>
    <t>RA709</t>
  </si>
  <si>
    <t>UNIVERSITY OF BRISTOL DENTAL HOSPITAL - RA709</t>
  </si>
  <si>
    <t>UNIVERSITY OF BRISTOL DENTAL HOSPITAL</t>
  </si>
  <si>
    <t>RA9TORBAY HOSPITAL - RA901</t>
  </si>
  <si>
    <t>RA901</t>
  </si>
  <si>
    <t>TORBAY HOSPITAL - RA901</t>
  </si>
  <si>
    <t>TORBAY HOSPITAL</t>
  </si>
  <si>
    <t>RA9</t>
  </si>
  <si>
    <t>RAEBRADFORD ROYAL INFIRMARY - RAE01</t>
  </si>
  <si>
    <t>RAE01</t>
  </si>
  <si>
    <t>BRADFORD ROYAL INFIRMARY - RAE01</t>
  </si>
  <si>
    <t>BRADFORD ROYAL INFIRMARY</t>
  </si>
  <si>
    <t>RAE</t>
  </si>
  <si>
    <t>RAEST LUKES HOSPITAL - RAE05</t>
  </si>
  <si>
    <t>RAE05</t>
  </si>
  <si>
    <t>ST LUKES HOSPITAL - RAE05</t>
  </si>
  <si>
    <t>ST LUKES HOSPITAL</t>
  </si>
  <si>
    <t>RAJBASILDON HOSPITAL</t>
  </si>
  <si>
    <t>RAJ12</t>
  </si>
  <si>
    <t>BASILDON HOSPITAL</t>
  </si>
  <si>
    <t>RAJ</t>
  </si>
  <si>
    <t>RAJBRENTWOOD COMMUNITY HOSPITAL - RAJ25</t>
  </si>
  <si>
    <t>RAJ25</t>
  </si>
  <si>
    <t>BRENTWOOD COMMUNITY HOSPITAL - RAJ25</t>
  </si>
  <si>
    <t>BRENTWOOD COMMUNITY HOSPITAL</t>
  </si>
  <si>
    <t>RAJSOUTHEND HOSPITAL - RAJ01</t>
  </si>
  <si>
    <t>RAJ01</t>
  </si>
  <si>
    <t>SOUTHEND HOSPITAL - RAJ01</t>
  </si>
  <si>
    <t>SOUTHEND HOSPITAL</t>
  </si>
  <si>
    <t>RALEDGWARE COMMUNITY HOSPITAL - RALRA</t>
  </si>
  <si>
    <t>RALRA</t>
  </si>
  <si>
    <t>EDGWARE COMMUNITY HOSPITAL - RALRA</t>
  </si>
  <si>
    <t>EDGWARE COMMUNITY HOSPITAL</t>
  </si>
  <si>
    <t>RAL</t>
  </si>
  <si>
    <t>RALFINCHLEY MEMORIAL HOSPITAL - RAL22</t>
  </si>
  <si>
    <t>RAL22</t>
  </si>
  <si>
    <t>FINCHLEY MEMORIAL HOSPITAL - RAL22</t>
  </si>
  <si>
    <t>FINCHLEY MEMORIAL HOSPITAL</t>
  </si>
  <si>
    <t>RALHARPENDEN MEMORIAL HOSPITAL - RALHA</t>
  </si>
  <si>
    <t>RALHA</t>
  </si>
  <si>
    <t>HARPENDEN MEMORIAL HOSPITAL - RALHA</t>
  </si>
  <si>
    <t>HARPENDEN MEMORIAL HOSPITAL</t>
  </si>
  <si>
    <t>RALMOUNT VERNON HOSPITAL - RALMV</t>
  </si>
  <si>
    <t>RALMV</t>
  </si>
  <si>
    <t>MOUNT VERNON HOSPITAL - RALMV</t>
  </si>
  <si>
    <t>MOUNT VERNON HOSPITAL</t>
  </si>
  <si>
    <t>RALQUEEN MARY'S HOUSE - RAL02</t>
  </si>
  <si>
    <t>RAL02</t>
  </si>
  <si>
    <t>QUEEN MARY'S HOUSE - RAL02</t>
  </si>
  <si>
    <t>QUEEN MARY'S HOUSE</t>
  </si>
  <si>
    <t>RALROYAL FREE HOSPITAL - RAL01</t>
  </si>
  <si>
    <t>RAL01</t>
  </si>
  <si>
    <t>ROYAL FREE HOSPITAL - RAL01</t>
  </si>
  <si>
    <t>ROYAL FREE HOSPITAL</t>
  </si>
  <si>
    <t>RALST. ALBANS CITY HOSPITAL - RALAL</t>
  </si>
  <si>
    <t>RALAL</t>
  </si>
  <si>
    <t>ST. ALBANS CITY HOSPITAL - RALAL</t>
  </si>
  <si>
    <t>ST. ALBANS CITY HOSPITAL</t>
  </si>
  <si>
    <t>RALWATFORD GENERAL HOSPITAL - RALWA</t>
  </si>
  <si>
    <t>RALWA</t>
  </si>
  <si>
    <t>WATFORD GENERAL HOSPITAL - RALWA</t>
  </si>
  <si>
    <t>WATFORD GENERAL HOSPITAL</t>
  </si>
  <si>
    <t>RANROYAL NATIONAL ORTHOPAEDIC HOSPITAL (BOLSOVER STREET) - RAN02</t>
  </si>
  <si>
    <t>RAN02</t>
  </si>
  <si>
    <t>ROYAL NATIONAL ORTHOPAEDIC HOSPITAL (BOLSOVER STREET) - RAN02</t>
  </si>
  <si>
    <t>ROYAL NATIONAL ORTHOPAEDIC HOSPITAL (BOLSOVER STREET)</t>
  </si>
  <si>
    <t>RAN</t>
  </si>
  <si>
    <t>RANTHE ROYAL NATIONAL ORTHOPAEDIC HOSPITAL (STANMORE) - RAN01</t>
  </si>
  <si>
    <t>RAN01</t>
  </si>
  <si>
    <t>THE ROYAL NATIONAL ORTHOPAEDIC HOSPITAL (STANMORE) - RAN01</t>
  </si>
  <si>
    <t>THE ROYAL NATIONAL ORTHOPAEDIC HOSPITAL (STANMORE)</t>
  </si>
  <si>
    <t>RAPNORTH MIDDLESEX HOSPITAL - RAPNM</t>
  </si>
  <si>
    <t>RAPNM</t>
  </si>
  <si>
    <t>NORTH MIDDLESEX HOSPITAL - RAPNM</t>
  </si>
  <si>
    <t>NORTH MIDDLESEX HOSPITAL</t>
  </si>
  <si>
    <t>RAP</t>
  </si>
  <si>
    <t>RAPST ANNS HOSPITAL (ACUTE WARDS) - RAPST</t>
  </si>
  <si>
    <t>RAPST</t>
  </si>
  <si>
    <t>ST ANNS HOSPITAL (ACUTE WARDS) - RAPST</t>
  </si>
  <si>
    <t>ST ANNS HOSPITAL (ACUTE WARDS)</t>
  </si>
  <si>
    <t>RASHILLINGDON HOSPITAL - RAS01</t>
  </si>
  <si>
    <t>RAS01</t>
  </si>
  <si>
    <t>HILLINGDON HOSPITAL - RAS01</t>
  </si>
  <si>
    <t>HILLINGDON HOSPITAL</t>
  </si>
  <si>
    <t>RAS</t>
  </si>
  <si>
    <t>RASMOUNT VERNON HOSPITAL SITE - RAS02</t>
  </si>
  <si>
    <t>RAS02</t>
  </si>
  <si>
    <t>MOUNT VERNON HOSPITAL SITE - RAS02</t>
  </si>
  <si>
    <t>MOUNT VERNON HOSPITAL SITE</t>
  </si>
  <si>
    <t>RATALISTAIR FARQUHARSON CENTRE</t>
  </si>
  <si>
    <t>RATAF</t>
  </si>
  <si>
    <t>ALISTAIR FARQUHARSON CENTRE</t>
  </si>
  <si>
    <t>RAT</t>
  </si>
  <si>
    <t>RATBARKING HOSPITAL</t>
  </si>
  <si>
    <t>RATAP</t>
  </si>
  <si>
    <t>BARKING HOSPITAL</t>
  </si>
  <si>
    <t>RATBASILDON HOSPITAL</t>
  </si>
  <si>
    <t>RATJC</t>
  </si>
  <si>
    <t>RATBILLERICAY COMMUNITY HOSPITAL</t>
  </si>
  <si>
    <t>RATDK</t>
  </si>
  <si>
    <t>BILLERICAY COMMUNITY HOSPITAL</t>
  </si>
  <si>
    <t>RATBRENTWOOD COMMUNITY HOSPITAL</t>
  </si>
  <si>
    <t>RATRM</t>
  </si>
  <si>
    <t>RATBROOKSIDE</t>
  </si>
  <si>
    <t>RATRY</t>
  </si>
  <si>
    <t>BROOKSIDE</t>
  </si>
  <si>
    <t>RATCHADWELL HEATH (CHS)</t>
  </si>
  <si>
    <t>RATCS</t>
  </si>
  <si>
    <t>CHADWELL HEATH (CHS)</t>
  </si>
  <si>
    <t>RATCHILD &amp; FAMILY FOREST</t>
  </si>
  <si>
    <t>RATWC</t>
  </si>
  <si>
    <t>CHILD &amp; FAMILY FOREST</t>
  </si>
  <si>
    <t>RATCOMMUNITY PAEDIATRICS - CDC</t>
  </si>
  <si>
    <t>RATE3</t>
  </si>
  <si>
    <t>Rye</t>
  </si>
  <si>
    <t>2017-03-ESHT-logo-RGB</t>
  </si>
  <si>
    <t>Publish</t>
  </si>
  <si>
    <t>Diff</t>
  </si>
  <si>
    <t>AAU Cq</t>
  </si>
  <si>
    <t>Baird Ward Cq</t>
  </si>
  <si>
    <t>Benson Ward CQ</t>
  </si>
  <si>
    <t>Berwick Ward EDGH</t>
  </si>
  <si>
    <t>Cuckmere Ward EDGH</t>
  </si>
  <si>
    <t>De Cham Ward Conquest</t>
  </si>
  <si>
    <t>Egerton Ward CQ</t>
  </si>
  <si>
    <t>Gardner Ward Conquest</t>
  </si>
  <si>
    <t>Irvine Unit Bexhill</t>
  </si>
  <si>
    <t>Critical Care Conquest</t>
  </si>
  <si>
    <t>Jevington Ward EDGH</t>
  </si>
  <si>
    <t>MacDonald Ward CQ</t>
  </si>
  <si>
    <t>Michelham Unit</t>
  </si>
  <si>
    <t>Newington Frailty CQ</t>
  </si>
  <si>
    <t>Rye Memorial Care Centre</t>
  </si>
  <si>
    <t>SCBU CQ</t>
  </si>
  <si>
    <t>East Dean/Sovereign Stroke Unit</t>
  </si>
  <si>
    <t>Tressell Ward Cq</t>
  </si>
  <si>
    <t>Wellington Ward CQ</t>
  </si>
  <si>
    <t>Maternity Cq</t>
  </si>
  <si>
    <t>Change of Ward Names from July 2019</t>
  </si>
  <si>
    <t>Hailsham EDGH</t>
  </si>
  <si>
    <t>Registered Nursing Associates</t>
  </si>
  <si>
    <t>Non Registered Nursing Associates</t>
  </si>
  <si>
    <t>Average Fill rate Registered Nursing Associates</t>
  </si>
  <si>
    <t>Average Fill rate Non Registered Nursing Associates</t>
  </si>
  <si>
    <t>300 - GENERAL MEDICINE - RISK MANAGED</t>
  </si>
  <si>
    <t>340 - RESPIRATORY MEDICINE - RISK MANAGED</t>
  </si>
  <si>
    <t>110 - TRAUMA &amp; ORTHOPAEDICS - RISK MANAGED</t>
  </si>
  <si>
    <t>320 - CARDIOLOGY - STANDARD</t>
  </si>
  <si>
    <t>501 - OBSTETRICS - RISK MANAGED</t>
  </si>
  <si>
    <t>100 - GENERAL SURGERY - PROTECTED</t>
  </si>
  <si>
    <t>101 - UROLOGY - RISK MANAGED</t>
  </si>
  <si>
    <t>192 - CRITICAL CARE MEDICINE - RISK MANAGED</t>
  </si>
  <si>
    <t>320 - CARDIOLOGY - RISK MANAGED</t>
  </si>
  <si>
    <t>420 - PAEDIATRICS - RISK MANAGED</t>
  </si>
  <si>
    <t>502 - GYNAECOLOGY - RISK MANAGED</t>
  </si>
  <si>
    <t>823 - HAEMATOLOGY - PROTECTED</t>
  </si>
  <si>
    <t>800 - CLINICAL ONCOLOGY - PROTECTED</t>
  </si>
  <si>
    <t>100 - GENERAL SURGERY - RISK MANAGED</t>
  </si>
  <si>
    <t>328 - STROKE MEDICINE - RISK MANAGED</t>
  </si>
  <si>
    <t>430 - GERIATRIC MEDICINE - RISK MANAGED</t>
  </si>
  <si>
    <t>Devonshire and Firwood added Jan 20</t>
  </si>
  <si>
    <t>HAS Cookson Attenborough Elective</t>
  </si>
  <si>
    <t xml:space="preserve">Coronary Care Unit   </t>
  </si>
  <si>
    <t>Critical Care Edgh</t>
  </si>
  <si>
    <t>James Ward CQ Inc CCU</t>
  </si>
  <si>
    <t>Kipling</t>
  </si>
  <si>
    <t>Frailty Unit EDGH</t>
  </si>
  <si>
    <t>Pevensey EDGH</t>
  </si>
  <si>
    <t>SAU CQ</t>
  </si>
  <si>
    <t>422 - NEONATOLOGY - PROTECTED</t>
  </si>
  <si>
    <t>Seaford EDGH</t>
  </si>
  <si>
    <t>110 - TRAUMA &amp; ORTHOPAEDICS - PROTECTED</t>
  </si>
  <si>
    <t>EAS Acute Medical Unit</t>
  </si>
  <si>
    <t>EAS Litlington Orthopaedic Ward</t>
  </si>
  <si>
    <t>301 - GASTROENTEROLOGY - RISK MANAGED</t>
  </si>
  <si>
    <t>Cookson Devas Elective CQ</t>
  </si>
  <si>
    <t>Glynde Ward</t>
  </si>
  <si>
    <t>RXC42</t>
  </si>
  <si>
    <t>Rye changed to RXC42 Oct 21</t>
  </si>
  <si>
    <t>314 - REHABILITATION - RISK MANAGED</t>
  </si>
  <si>
    <t>120 - ENT - RISK MANAGED</t>
  </si>
  <si>
    <t>RYE MEMORIAL CARE CENTRE</t>
  </si>
  <si>
    <t>Westham</t>
  </si>
  <si>
    <t>-</t>
  </si>
  <si>
    <t>EMU Midwifery Unit</t>
  </si>
  <si>
    <t>HAS Judy Beard (Gynae)</t>
  </si>
  <si>
    <t>Murray</t>
  </si>
  <si>
    <t>June 2023</t>
  </si>
  <si>
    <t>EAS Devonshire Ward</t>
  </si>
  <si>
    <t>300 - GENERAL MEDICINE - STANDARD</t>
  </si>
  <si>
    <t>Friston Ward</t>
  </si>
  <si>
    <t>Murray Gynae Ward 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</si>
</sst>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(* #,##0.00_);_(* \(#,##0.00\);_(* &quot;-&quot;??_);_(@_)"/>
  </numFmts>
  <fonts count="8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6"/>
      <color indexed="3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indexed="30"/>
      <name val="Arial"/>
      <family val="2"/>
    </font>
    <font>
      <b/>
      <sz val="26"/>
      <color indexed="30"/>
      <name val="Tahom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41"/>
      <name val="Arial"/>
      <family val="2"/>
    </font>
    <font>
      <b/>
      <sz val="12"/>
      <color indexed="10"/>
      <name val="Tahoma"/>
      <family val="2"/>
    </font>
    <font>
      <sz val="10"/>
      <color indexed="27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3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5705">
    <xf numFmtId="0" fontId="0" fillId="0" borderId="0"/>
    <xf numFmtId="0" fontId="11" fillId="0" borderId="0"/>
    <xf numFmtId="0" fontId="29" fillId="0" borderId="0"/>
    <xf numFmtId="0" fontId="19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21" applyNumberFormat="0" applyAlignment="0" applyProtection="0"/>
    <xf numFmtId="0" fontId="38" fillId="12" borderId="22" applyNumberFormat="0" applyAlignment="0" applyProtection="0"/>
    <xf numFmtId="0" fontId="39" fillId="12" borderId="21" applyNumberFormat="0" applyAlignment="0" applyProtection="0"/>
    <xf numFmtId="0" fontId="40" fillId="0" borderId="23" applyNumberFormat="0" applyFill="0" applyAlignment="0" applyProtection="0"/>
    <xf numFmtId="0" fontId="41" fillId="13" borderId="2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6" applyNumberFormat="0" applyFill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0"/>
    <xf numFmtId="0" fontId="47" fillId="0" borderId="0">
      <alignment horizontal="left"/>
    </xf>
    <xf numFmtId="0" fontId="48" fillId="0" borderId="0">
      <alignment horizontal="left" indent="1"/>
    </xf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/>
    <xf numFmtId="9" fontId="11" fillId="0" borderId="0" applyFont="0" applyFill="0" applyBorder="0" applyAlignment="0" applyProtection="0"/>
    <xf numFmtId="0" fontId="46" fillId="0" borderId="0"/>
    <xf numFmtId="0" fontId="46" fillId="0" borderId="0">
      <alignment horizontal="left" vertical="top" wrapText="1" indent="2"/>
    </xf>
    <xf numFmtId="9" fontId="46" fillId="0" borderId="0" applyFont="0" applyFill="0" applyBorder="0" applyAlignment="0" applyProtection="0"/>
    <xf numFmtId="0" fontId="46" fillId="0" borderId="0">
      <alignment horizontal="left" wrapText="1" indent="1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11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52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" fontId="51" fillId="0" borderId="0" applyBorder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2" fontId="51" fillId="0" borderId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11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5" fontId="53" fillId="0" borderId="0" applyFont="0" applyFill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3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21" borderId="0" applyNumberFormat="0" applyBorder="0" applyAlignment="0" applyProtection="0"/>
    <xf numFmtId="0" fontId="29" fillId="4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45" fillId="49" borderId="0" applyNumberFormat="0" applyBorder="0" applyAlignment="0" applyProtection="0"/>
    <xf numFmtId="0" fontId="45" fillId="55" borderId="0" applyNumberFormat="0" applyBorder="0" applyAlignment="0" applyProtection="0"/>
    <xf numFmtId="0" fontId="35" fillId="40" borderId="0" applyNumberFormat="0" applyBorder="0" applyAlignment="0" applyProtection="0"/>
    <xf numFmtId="0" fontId="54" fillId="43" borderId="21" applyNumberFormat="0" applyAlignment="0" applyProtection="0"/>
    <xf numFmtId="0" fontId="34" fillId="41" borderId="0" applyNumberFormat="0" applyBorder="0" applyAlignment="0" applyProtection="0"/>
    <xf numFmtId="0" fontId="55" fillId="0" borderId="30" applyNumberFormat="0" applyFill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7" fillId="0" borderId="0" applyNumberFormat="0" applyFill="0" applyBorder="0" applyAlignment="0" applyProtection="0"/>
    <xf numFmtId="0" fontId="37" fillId="43" borderId="21" applyNumberFormat="0" applyAlignment="0" applyProtection="0"/>
    <xf numFmtId="0" fontId="58" fillId="0" borderId="33" applyNumberFormat="0" applyFill="0" applyAlignment="0" applyProtection="0"/>
    <xf numFmtId="0" fontId="59" fillId="10" borderId="0" applyNumberFormat="0" applyBorder="0" applyAlignment="0" applyProtection="0"/>
    <xf numFmtId="0" fontId="1" fillId="14" borderId="25" applyNumberFormat="0" applyFont="0" applyAlignment="0" applyProtection="0"/>
    <xf numFmtId="0" fontId="38" fillId="43" borderId="22" applyNumberFormat="0" applyAlignment="0" applyProtection="0"/>
    <xf numFmtId="0" fontId="60" fillId="0" borderId="0" applyNumberFormat="0" applyFill="0" applyBorder="0" applyAlignment="0" applyProtection="0"/>
    <xf numFmtId="0" fontId="44" fillId="0" borderId="34" applyNumberFormat="0" applyFill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61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5" fillId="58" borderId="36" applyNumberFormat="0" applyAlignment="0" applyProtection="0"/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25" applyNumberFormat="0" applyFont="0" applyAlignment="0" applyProtection="0"/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11" fillId="0" borderId="0">
      <alignment horizontal="left" wrapText="1" indent="1"/>
    </xf>
    <xf numFmtId="0" fontId="29" fillId="0" borderId="0"/>
    <xf numFmtId="2" fontId="51" fillId="0" borderId="0" applyBorder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77" fillId="0" borderId="0" applyNumberFormat="0" applyFill="0" applyBorder="0" applyAlignment="0" applyProtection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77" fillId="0" borderId="0" applyNumberForma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1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0" borderId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49" borderId="0" applyNumberFormat="0" applyBorder="0" applyAlignment="0" applyProtection="0"/>
    <xf numFmtId="0" fontId="62" fillId="55" borderId="0" applyNumberFormat="0" applyBorder="0" applyAlignment="0" applyProtection="0"/>
    <xf numFmtId="0" fontId="63" fillId="40" borderId="0" applyNumberFormat="0" applyBorder="0" applyAlignment="0" applyProtection="0"/>
    <xf numFmtId="0" fontId="64" fillId="43" borderId="35" applyNumberFormat="0" applyAlignment="0" applyProtection="0"/>
    <xf numFmtId="0" fontId="67" fillId="41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57" borderId="35" applyNumberFormat="0" applyAlignment="0" applyProtection="0"/>
    <xf numFmtId="0" fontId="72" fillId="0" borderId="33" applyNumberFormat="0" applyFill="0" applyAlignment="0" applyProtection="0"/>
    <xf numFmtId="0" fontId="73" fillId="59" borderId="0" applyNumberFormat="0" applyBorder="0" applyAlignment="0" applyProtection="0"/>
    <xf numFmtId="0" fontId="11" fillId="60" borderId="37" applyNumberFormat="0" applyFont="0" applyAlignment="0" applyProtection="0"/>
    <xf numFmtId="0" fontId="74" fillId="43" borderId="38" applyNumberFormat="0" applyAlignment="0" applyProtection="0"/>
    <xf numFmtId="0" fontId="75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11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0" borderId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/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0" borderId="0">
      <alignment horizontal="left" vertical="top" wrapText="1" indent="2"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11" fillId="0" borderId="0">
      <alignment horizontal="left" wrapText="1" indent="1"/>
    </xf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0" borderId="0"/>
    <xf numFmtId="0" fontId="29" fillId="14" borderId="25" applyNumberFormat="0" applyFont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46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11" fillId="0" borderId="0">
      <alignment horizontal="left" vertical="top" wrapText="1" indent="2"/>
    </xf>
    <xf numFmtId="0" fontId="29" fillId="0" borderId="0"/>
    <xf numFmtId="0" fontId="29" fillId="14" borderId="25" applyNumberFormat="0" applyFont="0" applyAlignment="0" applyProtection="0"/>
    <xf numFmtId="9" fontId="4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6" fillId="0" borderId="0">
      <alignment horizontal="left" wrapText="1" indent="1"/>
    </xf>
    <xf numFmtId="0" fontId="11" fillId="0" borderId="0">
      <alignment horizontal="left" wrapText="1" indent="1"/>
    </xf>
    <xf numFmtId="0" fontId="11" fillId="0" borderId="0">
      <alignment horizontal="left" wrapText="1" indent="1"/>
    </xf>
    <xf numFmtId="0" fontId="22" fillId="0" borderId="0"/>
    <xf numFmtId="0" fontId="82" fillId="0" borderId="0"/>
    <xf numFmtId="9" fontId="82" fillId="0" borderId="0" applyFont="0" applyFill="0" applyBorder="0" applyAlignment="0" applyProtection="0"/>
  </cellStyleXfs>
  <cellXfs count="182">
    <xf numFmtId="0" fontId="0" fillId="0" borderId="0" xfId="0"/>
    <xf numFmtId="0" fontId="0" fillId="2" borderId="0" xfId="0" applyFill="1"/>
    <xf numFmtId="0" fontId="3" fillId="2" borderId="0" xfId="0" applyFont="1" applyFill="1"/>
    <xf numFmtId="16" fontId="4" fillId="3" borderId="0" xfId="0" applyNumberFormat="1" applyFont="1" applyFill="1" applyAlignment="1">
      <alignment horizontal="left" vertical="center" wrapText="1"/>
    </xf>
    <xf numFmtId="0" fontId="5" fillId="4" borderId="0" xfId="0" applyFont="1" applyFill="1" applyProtection="1">
      <protection hidden="1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1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Protection="1">
      <protection hidden="1"/>
    </xf>
    <xf numFmtId="0" fontId="5" fillId="3" borderId="0" xfId="0" applyFont="1" applyFill="1"/>
    <xf numFmtId="16" fontId="6" fillId="3" borderId="1" xfId="0" applyNumberFormat="1" applyFont="1" applyFill="1" applyBorder="1" applyAlignment="1">
      <alignment horizontal="center" vertical="center" wrapText="1"/>
    </xf>
    <xf numFmtId="16" fontId="7" fillId="5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5" fillId="4" borderId="2" xfId="3" quotePrefix="1" applyFont="1" applyFill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4" fontId="11" fillId="6" borderId="2" xfId="4" applyNumberFormat="1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>
      <alignment wrapText="1"/>
    </xf>
    <xf numFmtId="0" fontId="5" fillId="4" borderId="4" xfId="0" applyFont="1" applyFill="1" applyBorder="1" applyAlignment="1" applyProtection="1">
      <alignment horizontal="left" vertical="center" wrapText="1"/>
      <protection locked="0"/>
    </xf>
    <xf numFmtId="0" fontId="20" fillId="3" borderId="0" xfId="3" applyFont="1" applyFill="1"/>
    <xf numFmtId="0" fontId="20" fillId="3" borderId="0" xfId="3" quotePrefix="1" applyFont="1" applyFill="1"/>
    <xf numFmtId="0" fontId="21" fillId="3" borderId="2" xfId="3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1" fillId="6" borderId="2" xfId="0" applyFont="1" applyFill="1" applyBorder="1" applyAlignment="1" applyProtection="1">
      <alignment horizontal="center" vertical="center"/>
      <protection hidden="1"/>
    </xf>
    <xf numFmtId="164" fontId="5" fillId="6" borderId="2" xfId="0" applyNumberFormat="1" applyFont="1" applyFill="1" applyBorder="1" applyAlignment="1" applyProtection="1">
      <alignment horizontal="center"/>
      <protection hidden="1"/>
    </xf>
    <xf numFmtId="0" fontId="5" fillId="6" borderId="0" xfId="0" applyFont="1" applyFill="1" applyProtection="1">
      <protection hidden="1"/>
    </xf>
    <xf numFmtId="0" fontId="0" fillId="6" borderId="0" xfId="0" applyFill="1"/>
    <xf numFmtId="0" fontId="0" fillId="2" borderId="0" xfId="0" applyFill="1" applyAlignment="1">
      <alignment horizontal="right"/>
    </xf>
    <xf numFmtId="0" fontId="5" fillId="0" borderId="0" xfId="0" applyFont="1" applyProtection="1">
      <protection hidden="1"/>
    </xf>
    <xf numFmtId="0" fontId="22" fillId="0" borderId="0" xfId="0" applyFont="1"/>
    <xf numFmtId="0" fontId="11" fillId="0" borderId="0" xfId="0" applyFont="1"/>
    <xf numFmtId="0" fontId="23" fillId="0" borderId="0" xfId="0" applyFont="1" applyAlignment="1">
      <alignment vertical="center"/>
    </xf>
    <xf numFmtId="10" fontId="0" fillId="0" borderId="0" xfId="0" applyNumberFormat="1"/>
    <xf numFmtId="0" fontId="11" fillId="0" borderId="0" xfId="0" applyFont="1" applyAlignment="1">
      <alignment horizontal="center" vertical="center"/>
    </xf>
    <xf numFmtId="0" fontId="24" fillId="0" borderId="0" xfId="0" applyFont="1"/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16" fontId="6" fillId="3" borderId="7" xfId="0" applyNumberFormat="1" applyFont="1" applyFill="1" applyBorder="1" applyAlignment="1">
      <alignment horizontal="center" vertical="center" wrapText="1"/>
    </xf>
    <xf numFmtId="16" fontId="6" fillId="3" borderId="8" xfId="0" applyNumberFormat="1" applyFont="1" applyFill="1" applyBorder="1" applyAlignment="1">
      <alignment horizontal="center" vertical="center" wrapText="1"/>
    </xf>
    <xf numFmtId="16" fontId="6" fillId="3" borderId="12" xfId="0" applyNumberFormat="1" applyFont="1" applyFill="1" applyBorder="1" applyAlignment="1">
      <alignment horizontal="center" vertical="center" wrapText="1"/>
    </xf>
    <xf numFmtId="17" fontId="2" fillId="0" borderId="0" xfId="0" applyNumberFormat="1" applyFont="1"/>
    <xf numFmtId="17" fontId="0" fillId="0" borderId="0" xfId="0" applyNumberFormat="1"/>
    <xf numFmtId="1" fontId="0" fillId="0" borderId="0" xfId="0" applyNumberFormat="1"/>
    <xf numFmtId="0" fontId="24" fillId="0" borderId="16" xfId="0" applyFont="1" applyBorder="1"/>
    <xf numFmtId="0" fontId="2" fillId="0" borderId="13" xfId="0" applyFont="1" applyBorder="1"/>
    <xf numFmtId="2" fontId="0" fillId="0" borderId="0" xfId="0" applyNumberFormat="1"/>
    <xf numFmtId="2" fontId="25" fillId="0" borderId="0" xfId="0" applyNumberFormat="1" applyFont="1"/>
    <xf numFmtId="2" fontId="2" fillId="0" borderId="0" xfId="0" applyNumberFormat="1" applyFont="1"/>
    <xf numFmtId="2" fontId="6" fillId="3" borderId="2" xfId="0" applyNumberFormat="1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9" xfId="0" applyFont="1" applyBorder="1"/>
    <xf numFmtId="0" fontId="0" fillId="7" borderId="14" xfId="0" applyFill="1" applyBorder="1"/>
    <xf numFmtId="0" fontId="0" fillId="0" borderId="14" xfId="0" applyBorder="1"/>
    <xf numFmtId="0" fontId="24" fillId="0" borderId="13" xfId="0" applyFont="1" applyBorder="1"/>
    <xf numFmtId="1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" fontId="7" fillId="5" borderId="1" xfId="0" applyNumberFormat="1" applyFont="1" applyFill="1" applyBorder="1" applyAlignment="1">
      <alignment horizontal="center" vertical="center" wrapText="1"/>
    </xf>
    <xf numFmtId="16" fontId="7" fillId="5" borderId="27" xfId="0" applyNumberFormat="1" applyFont="1" applyFill="1" applyBorder="1" applyAlignment="1">
      <alignment horizontal="center" vertical="center" wrapText="1"/>
    </xf>
    <xf numFmtId="164" fontId="0" fillId="7" borderId="14" xfId="4" applyNumberFormat="1" applyFont="1" applyFill="1" applyBorder="1"/>
    <xf numFmtId="2" fontId="6" fillId="0" borderId="2" xfId="0" applyNumberFormat="1" applyFont="1" applyBorder="1" applyAlignment="1">
      <alignment horizontal="left" vertical="center" wrapText="1"/>
    </xf>
    <xf numFmtId="0" fontId="5" fillId="4" borderId="2" xfId="45" applyFont="1" applyFill="1" applyBorder="1" applyAlignment="1" applyProtection="1">
      <alignment horizontal="center" vertical="center"/>
      <protection locked="0"/>
    </xf>
    <xf numFmtId="0" fontId="5" fillId="4" borderId="5" xfId="45" applyFont="1" applyFill="1" applyBorder="1" applyAlignment="1" applyProtection="1">
      <alignment horizontal="center" vertical="center"/>
      <protection locked="0"/>
    </xf>
    <xf numFmtId="164" fontId="5" fillId="6" borderId="2" xfId="45" applyNumberFormat="1" applyFont="1" applyFill="1" applyBorder="1" applyAlignment="1" applyProtection="1">
      <alignment horizontal="center" vertical="center"/>
      <protection hidden="1"/>
    </xf>
    <xf numFmtId="0" fontId="5" fillId="4" borderId="4" xfId="45" applyFont="1" applyFill="1" applyBorder="1" applyAlignment="1" applyProtection="1">
      <alignment horizontal="center" vertical="center"/>
      <protection locked="0"/>
    </xf>
    <xf numFmtId="0" fontId="5" fillId="4" borderId="4" xfId="45" applyFont="1" applyFill="1" applyBorder="1" applyAlignment="1" applyProtection="1">
      <alignment horizontal="left" vertical="center" wrapText="1"/>
      <protection locked="0"/>
    </xf>
    <xf numFmtId="0" fontId="5" fillId="4" borderId="2" xfId="3" applyFont="1" applyFill="1" applyBorder="1" applyAlignment="1">
      <alignment horizontal="center" vertical="center"/>
    </xf>
    <xf numFmtId="0" fontId="5" fillId="4" borderId="2" xfId="3" applyFont="1" applyFill="1" applyBorder="1" applyAlignment="1" applyProtection="1">
      <alignment horizontal="center" vertical="center" wrapText="1"/>
      <protection locked="0"/>
    </xf>
    <xf numFmtId="0" fontId="11" fillId="0" borderId="2" xfId="45" applyFont="1" applyBorder="1" applyAlignment="1" applyProtection="1">
      <alignment horizontal="center" vertical="center"/>
      <protection locked="0"/>
    </xf>
    <xf numFmtId="164" fontId="11" fillId="6" borderId="2" xfId="56" applyNumberFormat="1" applyFont="1" applyFill="1" applyBorder="1" applyAlignment="1" applyProtection="1">
      <alignment horizontal="center" vertical="center"/>
      <protection hidden="1"/>
    </xf>
    <xf numFmtId="9" fontId="0" fillId="0" borderId="0" xfId="4" applyFont="1"/>
    <xf numFmtId="9" fontId="0" fillId="0" borderId="0" xfId="4" applyFont="1" applyFill="1"/>
    <xf numFmtId="0" fontId="0" fillId="0" borderId="39" xfId="0" applyBorder="1"/>
    <xf numFmtId="0" fontId="2" fillId="0" borderId="14" xfId="0" applyFont="1" applyBorder="1"/>
    <xf numFmtId="16" fontId="7" fillId="5" borderId="1" xfId="0" applyNumberFormat="1" applyFont="1" applyFill="1" applyBorder="1" applyAlignment="1">
      <alignment vertical="center" wrapText="1"/>
    </xf>
    <xf numFmtId="0" fontId="5" fillId="4" borderId="2" xfId="3" applyFont="1" applyFill="1" applyBorder="1" applyAlignment="1" applyProtection="1">
      <alignment vertical="center" wrapText="1"/>
      <protection locked="0"/>
    </xf>
    <xf numFmtId="16" fontId="6" fillId="3" borderId="0" xfId="0" applyNumberFormat="1" applyFont="1" applyFill="1" applyAlignment="1">
      <alignment vertical="center" wrapText="1"/>
    </xf>
    <xf numFmtId="164" fontId="6" fillId="3" borderId="12" xfId="4" applyNumberFormat="1" applyFont="1" applyFill="1" applyBorder="1" applyAlignment="1" applyProtection="1">
      <alignment horizontal="center" vertical="center" wrapText="1"/>
    </xf>
    <xf numFmtId="164" fontId="6" fillId="3" borderId="1" xfId="4" applyNumberFormat="1" applyFont="1" applyFill="1" applyBorder="1" applyAlignment="1" applyProtection="1">
      <alignment horizontal="center" vertical="center" wrapText="1"/>
    </xf>
    <xf numFmtId="164" fontId="78" fillId="61" borderId="2" xfId="4" applyNumberFormat="1" applyFont="1" applyFill="1" applyBorder="1" applyAlignment="1" applyProtection="1">
      <alignment horizontal="center" vertical="center"/>
      <protection locked="0"/>
    </xf>
    <xf numFmtId="9" fontId="78" fillId="61" borderId="2" xfId="4" applyFont="1" applyFill="1" applyBorder="1" applyAlignment="1" applyProtection="1">
      <alignment horizontal="center" vertical="center"/>
      <protection locked="0"/>
    </xf>
    <xf numFmtId="164" fontId="5" fillId="3" borderId="0" xfId="4" applyNumberFormat="1" applyFont="1" applyFill="1" applyProtection="1"/>
    <xf numFmtId="164" fontId="0" fillId="2" borderId="0" xfId="4" applyNumberFormat="1" applyFont="1" applyFill="1" applyProtection="1"/>
    <xf numFmtId="164" fontId="9" fillId="2" borderId="0" xfId="4" applyNumberFormat="1" applyFont="1" applyFill="1" applyAlignment="1" applyProtection="1"/>
    <xf numFmtId="0" fontId="79" fillId="61" borderId="2" xfId="3" applyFont="1" applyFill="1" applyBorder="1" applyAlignment="1" applyProtection="1">
      <alignment horizontal="center" vertical="center" wrapText="1"/>
      <protection locked="0"/>
    </xf>
    <xf numFmtId="0" fontId="78" fillId="61" borderId="2" xfId="89" applyFont="1" applyFill="1" applyBorder="1" applyAlignment="1" applyProtection="1">
      <alignment horizontal="center" vertical="center"/>
      <protection locked="0"/>
    </xf>
    <xf numFmtId="0" fontId="79" fillId="61" borderId="2" xfId="89" applyFont="1" applyFill="1" applyBorder="1" applyAlignment="1" applyProtection="1">
      <alignment horizontal="center" vertical="center"/>
      <protection locked="0"/>
    </xf>
    <xf numFmtId="0" fontId="79" fillId="61" borderId="4" xfId="89" applyFont="1" applyFill="1" applyBorder="1" applyAlignment="1" applyProtection="1">
      <alignment horizontal="center" vertical="center"/>
      <protection locked="0"/>
    </xf>
    <xf numFmtId="0" fontId="78" fillId="61" borderId="2" xfId="3" quotePrefix="1" applyFont="1" applyFill="1" applyBorder="1" applyAlignment="1" applyProtection="1">
      <alignment horizontal="center" vertical="center"/>
      <protection locked="0"/>
    </xf>
    <xf numFmtId="0" fontId="79" fillId="61" borderId="2" xfId="3" quotePrefix="1" applyFont="1" applyFill="1" applyBorder="1" applyAlignment="1" applyProtection="1">
      <alignment horizontal="center" vertical="center"/>
      <protection locked="0"/>
    </xf>
    <xf numFmtId="0" fontId="78" fillId="61" borderId="12" xfId="3" quotePrefix="1" applyFont="1" applyFill="1" applyBorder="1" applyAlignment="1" applyProtection="1">
      <alignment horizontal="center" vertical="center"/>
      <protection locked="0"/>
    </xf>
    <xf numFmtId="0" fontId="80" fillId="0" borderId="2" xfId="34636" applyFont="1" applyBorder="1" applyProtection="1">
      <protection locked="0"/>
    </xf>
    <xf numFmtId="0" fontId="78" fillId="61" borderId="3" xfId="34636" applyFont="1" applyFill="1" applyBorder="1" applyAlignment="1" applyProtection="1">
      <alignment horizontal="left" vertical="top" wrapText="1"/>
      <protection locked="0"/>
    </xf>
    <xf numFmtId="0" fontId="78" fillId="61" borderId="0" xfId="78" applyFont="1" applyFill="1" applyAlignment="1" applyProtection="1">
      <alignment horizontal="center" vertical="center"/>
      <protection locked="0"/>
    </xf>
    <xf numFmtId="0" fontId="79" fillId="61" borderId="4" xfId="78" applyFont="1" applyFill="1" applyBorder="1" applyAlignment="1" applyProtection="1">
      <alignment horizontal="center" vertical="center" wrapText="1"/>
      <protection locked="0"/>
    </xf>
    <xf numFmtId="0" fontId="79" fillId="61" borderId="12" xfId="3" applyFont="1" applyFill="1" applyBorder="1" applyAlignment="1" applyProtection="1">
      <alignment horizontal="center" vertical="center" wrapText="1"/>
      <protection locked="0"/>
    </xf>
    <xf numFmtId="4" fontId="79" fillId="61" borderId="2" xfId="89" applyNumberFormat="1" applyFont="1" applyFill="1" applyBorder="1" applyAlignment="1" applyProtection="1">
      <alignment horizontal="center" vertical="center"/>
      <protection locked="0"/>
    </xf>
    <xf numFmtId="4" fontId="78" fillId="61" borderId="2" xfId="89" applyNumberFormat="1" applyFont="1" applyFill="1" applyBorder="1" applyAlignment="1" applyProtection="1">
      <alignment horizontal="center" vertical="center"/>
      <protection locked="0"/>
    </xf>
    <xf numFmtId="4" fontId="79" fillId="61" borderId="2" xfId="3" applyNumberFormat="1" applyFont="1" applyFill="1" applyBorder="1" applyAlignment="1" applyProtection="1">
      <alignment horizontal="center" vertical="center" wrapText="1"/>
      <protection locked="0"/>
    </xf>
    <xf numFmtId="0" fontId="79" fillId="61" borderId="2" xfId="3" applyFont="1" applyFill="1" applyBorder="1" applyAlignment="1" applyProtection="1">
      <alignment horizontal="left" vertical="center" wrapText="1"/>
      <protection locked="0"/>
    </xf>
    <xf numFmtId="164" fontId="5" fillId="3" borderId="0" xfId="4" applyNumberFormat="1" applyFont="1" applyFill="1" applyBorder="1" applyProtection="1"/>
    <xf numFmtId="4" fontId="5" fillId="4" borderId="2" xfId="45" applyNumberFormat="1" applyFont="1" applyFill="1" applyBorder="1" applyAlignment="1" applyProtection="1">
      <alignment horizontal="center" vertical="center"/>
      <protection locked="0"/>
    </xf>
    <xf numFmtId="4" fontId="5" fillId="4" borderId="4" xfId="45" applyNumberFormat="1" applyFont="1" applyFill="1" applyBorder="1" applyAlignment="1" applyProtection="1">
      <alignment horizontal="center" vertical="center"/>
      <protection locked="0"/>
    </xf>
    <xf numFmtId="4" fontId="5" fillId="4" borderId="5" xfId="45" applyNumberFormat="1" applyFont="1" applyFill="1" applyBorder="1" applyAlignment="1" applyProtection="1">
      <alignment horizontal="center" vertical="center"/>
      <protection locked="0"/>
    </xf>
    <xf numFmtId="0" fontId="11" fillId="0" borderId="2" xfId="55703" applyFont="1" applyBorder="1" applyProtection="1">
      <protection locked="0"/>
    </xf>
    <xf numFmtId="10" fontId="78" fillId="61" borderId="2" xfId="89" applyNumberFormat="1" applyFont="1" applyFill="1" applyBorder="1" applyAlignment="1" applyProtection="1">
      <alignment horizontal="center" vertical="center"/>
      <protection locked="0"/>
    </xf>
    <xf numFmtId="10" fontId="78" fillId="61" borderId="2" xfId="4" applyNumberFormat="1" applyFont="1" applyFill="1" applyBorder="1" applyAlignment="1" applyProtection="1">
      <alignment horizontal="center" vertical="center"/>
      <protection locked="0"/>
    </xf>
    <xf numFmtId="10" fontId="11" fillId="0" borderId="2" xfId="0" applyNumberFormat="1" applyFont="1" applyBorder="1" applyAlignment="1" applyProtection="1">
      <alignment horizontal="center" vertical="center"/>
      <protection locked="0"/>
    </xf>
    <xf numFmtId="9" fontId="5" fillId="2" borderId="0" xfId="4" applyFont="1" applyFill="1" applyProtection="1">
      <protection hidden="1"/>
    </xf>
    <xf numFmtId="9" fontId="5" fillId="3" borderId="0" xfId="4" applyFont="1" applyFill="1" applyProtection="1"/>
    <xf numFmtId="16" fontId="6" fillId="3" borderId="42" xfId="0" applyNumberFormat="1" applyFont="1" applyFill="1" applyBorder="1" applyAlignment="1">
      <alignment horizontal="center" vertical="center" wrapText="1"/>
    </xf>
    <xf numFmtId="16" fontId="6" fillId="3" borderId="43" xfId="0" applyNumberFormat="1" applyFont="1" applyFill="1" applyBorder="1" applyAlignment="1">
      <alignment horizontal="center" vertical="center" wrapText="1"/>
    </xf>
    <xf numFmtId="16" fontId="6" fillId="3" borderId="44" xfId="0" applyNumberFormat="1" applyFont="1" applyFill="1" applyBorder="1" applyAlignment="1">
      <alignment horizontal="center" vertical="center" wrapText="1"/>
    </xf>
    <xf numFmtId="16" fontId="6" fillId="3" borderId="15" xfId="0" applyNumberFormat="1" applyFont="1" applyFill="1" applyBorder="1" applyAlignment="1">
      <alignment horizontal="center" vertical="center" wrapText="1"/>
    </xf>
    <xf numFmtId="16" fontId="6" fillId="3" borderId="28" xfId="0" applyNumberFormat="1" applyFont="1" applyFill="1" applyBorder="1" applyAlignment="1">
      <alignment horizontal="center" vertical="center" wrapText="1"/>
    </xf>
    <xf numFmtId="16" fontId="6" fillId="3" borderId="4" xfId="0" applyNumberFormat="1" applyFont="1" applyFill="1" applyBorder="1" applyAlignment="1">
      <alignment horizontal="center" vertical="center" wrapText="1"/>
    </xf>
    <xf numFmtId="16" fontId="6" fillId="3" borderId="3" xfId="0" applyNumberFormat="1" applyFont="1" applyFill="1" applyBorder="1" applyAlignment="1">
      <alignment horizontal="center" vertical="center" wrapText="1"/>
    </xf>
    <xf numFmtId="0" fontId="17" fillId="2" borderId="42" xfId="0" applyFont="1" applyFill="1" applyBorder="1" applyAlignment="1" applyProtection="1">
      <alignment horizontal="center" vertical="center" wrapText="1"/>
      <protection hidden="1"/>
    </xf>
    <xf numFmtId="0" fontId="17" fillId="2" borderId="43" xfId="0" applyFont="1" applyFill="1" applyBorder="1" applyAlignment="1" applyProtection="1">
      <alignment horizontal="center" vertical="center" wrapText="1"/>
      <protection hidden="1"/>
    </xf>
    <xf numFmtId="0" fontId="17" fillId="2" borderId="44" xfId="0" applyFont="1" applyFill="1" applyBorder="1" applyAlignment="1" applyProtection="1">
      <alignment horizontal="center" vertical="center" wrapText="1"/>
      <protection hidden="1"/>
    </xf>
    <xf numFmtId="164" fontId="6" fillId="3" borderId="48" xfId="4" applyNumberFormat="1" applyFont="1" applyFill="1" applyBorder="1" applyAlignment="1" applyProtection="1">
      <alignment horizontal="center" vertical="center" wrapText="1"/>
    </xf>
    <xf numFmtId="164" fontId="6" fillId="3" borderId="49" xfId="4" applyNumberFormat="1" applyFont="1" applyFill="1" applyBorder="1" applyAlignment="1" applyProtection="1">
      <alignment horizontal="center" vertical="center" wrapText="1"/>
    </xf>
    <xf numFmtId="16" fontId="6" fillId="3" borderId="48" xfId="0" applyNumberFormat="1" applyFont="1" applyFill="1" applyBorder="1" applyAlignment="1">
      <alignment horizontal="center" vertical="center" wrapText="1"/>
    </xf>
    <xf numFmtId="16" fontId="6" fillId="3" borderId="49" xfId="0" applyNumberFormat="1" applyFont="1" applyFill="1" applyBorder="1" applyAlignment="1">
      <alignment horizontal="center" vertical="center" wrapText="1"/>
    </xf>
    <xf numFmtId="16" fontId="6" fillId="3" borderId="45" xfId="0" applyNumberFormat="1" applyFont="1" applyFill="1" applyBorder="1" applyAlignment="1">
      <alignment horizontal="center" vertical="center" wrapText="1"/>
    </xf>
    <xf numFmtId="16" fontId="6" fillId="3" borderId="46" xfId="0" applyNumberFormat="1" applyFont="1" applyFill="1" applyBorder="1" applyAlignment="1">
      <alignment horizontal="center" vertical="center" wrapText="1"/>
    </xf>
    <xf numFmtId="16" fontId="6" fillId="3" borderId="14" xfId="0" applyNumberFormat="1" applyFont="1" applyFill="1" applyBorder="1" applyAlignment="1">
      <alignment horizontal="center" vertical="center" wrapText="1"/>
    </xf>
    <xf numFmtId="16" fontId="6" fillId="3" borderId="1" xfId="0" applyNumberFormat="1" applyFont="1" applyFill="1" applyBorder="1" applyAlignment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  <protection hidden="1"/>
    </xf>
    <xf numFmtId="0" fontId="17" fillId="2" borderId="47" xfId="0" applyFont="1" applyFill="1" applyBorder="1" applyAlignment="1" applyProtection="1">
      <alignment horizontal="center" vertical="center" wrapText="1"/>
      <protection hidden="1"/>
    </xf>
    <xf numFmtId="0" fontId="17" fillId="2" borderId="17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/>
    <xf numFmtId="0" fontId="0" fillId="0" borderId="0" xfId="0"/>
    <xf numFmtId="0" fontId="27" fillId="0" borderId="0" xfId="0" applyFont="1"/>
    <xf numFmtId="17" fontId="27" fillId="0" borderId="0" xfId="0" applyNumberFormat="1" applyFont="1"/>
    <xf numFmtId="16" fontId="7" fillId="5" borderId="14" xfId="0" applyNumberFormat="1" applyFont="1" applyFill="1" applyBorder="1" applyAlignment="1">
      <alignment horizontal="center" vertical="center" wrapText="1"/>
    </xf>
    <xf numFmtId="16" fontId="7" fillId="5" borderId="4" xfId="0" applyNumberFormat="1" applyFont="1" applyFill="1" applyBorder="1" applyAlignment="1">
      <alignment horizontal="center" vertical="center" wrapText="1"/>
    </xf>
    <xf numFmtId="16" fontId="7" fillId="5" borderId="3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" fontId="6" fillId="3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 applyProtection="1">
      <alignment horizontal="center" vertical="center" wrapText="1"/>
      <protection hidden="1"/>
    </xf>
    <xf numFmtId="2" fontId="1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16" fontId="6" fillId="3" borderId="41" xfId="0" applyNumberFormat="1" applyFont="1" applyFill="1" applyBorder="1" applyAlignment="1">
      <alignment horizontal="center" vertical="center" wrapText="1"/>
    </xf>
    <xf numFmtId="16" fontId="4" fillId="3" borderId="0" xfId="0" applyNumberFormat="1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1" fontId="11" fillId="4" borderId="9" xfId="0" applyNumberFormat="1" applyFont="1" applyFill="1" applyBorder="1" applyAlignment="1" applyProtection="1">
      <alignment horizontal="left" vertical="center"/>
      <protection locked="0" hidden="1"/>
    </xf>
    <xf numFmtId="1" fontId="11" fillId="4" borderId="10" xfId="0" applyNumberFormat="1" applyFont="1" applyFill="1" applyBorder="1" applyAlignment="1" applyProtection="1">
      <alignment horizontal="left" vertical="center"/>
      <protection locked="0" hidden="1"/>
    </xf>
    <xf numFmtId="1" fontId="11" fillId="4" borderId="11" xfId="0" applyNumberFormat="1" applyFont="1" applyFill="1" applyBorder="1" applyAlignment="1" applyProtection="1">
      <alignment horizontal="left" vertical="center"/>
      <protection locked="0" hidden="1"/>
    </xf>
    <xf numFmtId="0" fontId="81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40" xfId="0" applyFont="1" applyFill="1" applyBorder="1" applyAlignment="1">
      <alignment horizontal="center"/>
    </xf>
    <xf numFmtId="0" fontId="17" fillId="2" borderId="4" xfId="0" applyFont="1" applyFill="1" applyBorder="1" applyAlignment="1" applyProtection="1">
      <alignment horizontal="center" vertical="center" wrapText="1"/>
      <protection hidden="1"/>
    </xf>
    <xf numFmtId="0" fontId="17" fillId="2" borderId="41" xfId="0" applyFont="1" applyFill="1" applyBorder="1" applyAlignment="1" applyProtection="1">
      <alignment horizontal="center" vertical="center" wrapText="1"/>
      <protection hidden="1"/>
    </xf>
    <xf numFmtId="0" fontId="17" fillId="2" borderId="3" xfId="0" applyFont="1" applyFill="1" applyBorder="1" applyAlignment="1" applyProtection="1">
      <alignment horizontal="center" vertical="center" wrapText="1"/>
      <protection hidden="1"/>
    </xf>
    <xf numFmtId="0" fontId="18" fillId="2" borderId="0" xfId="0" applyFont="1" applyFill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55705">
    <cellStyle name="20% - Accent1" xfId="22" builtinId="30" customBuiltin="1"/>
    <cellStyle name="20% - Accent1 10" xfId="1297"/>
    <cellStyle name="20% - Accent1 10 2" xfId="2395"/>
    <cellStyle name="20% - Accent1 10 2 2" xfId="4576"/>
    <cellStyle name="20% - Accent1 10 2 2 2" xfId="11119"/>
    <cellStyle name="20% - Accent1 10 2 2 2 2" xfId="22038"/>
    <cellStyle name="20% - Accent1 10 2 2 2 2 2" xfId="22073"/>
    <cellStyle name="20% - Accent1 10 2 2 2 3" xfId="22072"/>
    <cellStyle name="20% - Accent1 10 2 2 2 4" xfId="54807"/>
    <cellStyle name="20% - Accent1 10 2 2 3" xfId="15495"/>
    <cellStyle name="20% - Accent1 10 2 2 3 2" xfId="22074"/>
    <cellStyle name="20% - Accent1 10 2 2 4" xfId="22071"/>
    <cellStyle name="20% - Accent1 10 2 2 5" xfId="48264"/>
    <cellStyle name="20% - Accent1 10 2 3" xfId="8938"/>
    <cellStyle name="20% - Accent1 10 2 3 2" xfId="19857"/>
    <cellStyle name="20% - Accent1 10 2 3 2 2" xfId="22076"/>
    <cellStyle name="20% - Accent1 10 2 3 3" xfId="22075"/>
    <cellStyle name="20% - Accent1 10 2 3 4" xfId="52626"/>
    <cellStyle name="20% - Accent1 10 2 4" xfId="6757"/>
    <cellStyle name="20% - Accent1 10 2 4 2" xfId="17676"/>
    <cellStyle name="20% - Accent1 10 2 4 2 2" xfId="22078"/>
    <cellStyle name="20% - Accent1 10 2 4 3" xfId="22077"/>
    <cellStyle name="20% - Accent1 10 2 4 4" xfId="50445"/>
    <cellStyle name="20% - Accent1 10 2 5" xfId="13314"/>
    <cellStyle name="20% - Accent1 10 2 5 2" xfId="22079"/>
    <cellStyle name="20% - Accent1 10 2 6" xfId="22070"/>
    <cellStyle name="20% - Accent1 10 2 7" xfId="46083"/>
    <cellStyle name="20% - Accent1 10 3" xfId="3485"/>
    <cellStyle name="20% - Accent1 10 3 2" xfId="10028"/>
    <cellStyle name="20% - Accent1 10 3 2 2" xfId="20947"/>
    <cellStyle name="20% - Accent1 10 3 2 2 2" xfId="22082"/>
    <cellStyle name="20% - Accent1 10 3 2 3" xfId="22081"/>
    <cellStyle name="20% - Accent1 10 3 2 4" xfId="53716"/>
    <cellStyle name="20% - Accent1 10 3 3" xfId="14404"/>
    <cellStyle name="20% - Accent1 10 3 3 2" xfId="22083"/>
    <cellStyle name="20% - Accent1 10 3 4" xfId="22080"/>
    <cellStyle name="20% - Accent1 10 3 5" xfId="47173"/>
    <cellStyle name="20% - Accent1 10 4" xfId="7847"/>
    <cellStyle name="20% - Accent1 10 4 2" xfId="18766"/>
    <cellStyle name="20% - Accent1 10 4 2 2" xfId="22085"/>
    <cellStyle name="20% - Accent1 10 4 3" xfId="22084"/>
    <cellStyle name="20% - Accent1 10 4 4" xfId="51535"/>
    <cellStyle name="20% - Accent1 10 5" xfId="5666"/>
    <cellStyle name="20% - Accent1 10 5 2" xfId="16585"/>
    <cellStyle name="20% - Accent1 10 5 2 2" xfId="22087"/>
    <cellStyle name="20% - Accent1 10 5 3" xfId="22086"/>
    <cellStyle name="20% - Accent1 10 5 4" xfId="49354"/>
    <cellStyle name="20% - Accent1 10 6" xfId="12223"/>
    <cellStyle name="20% - Accent1 10 6 2" xfId="22088"/>
    <cellStyle name="20% - Accent1 10 7" xfId="22069"/>
    <cellStyle name="20% - Accent1 10 8" xfId="44992"/>
    <cellStyle name="20% - Accent1 11" xfId="1319"/>
    <cellStyle name="20% - Accent1 11 2" xfId="3503"/>
    <cellStyle name="20% - Accent1 11 2 2" xfId="10046"/>
    <cellStyle name="20% - Accent1 11 2 2 2" xfId="20965"/>
    <cellStyle name="20% - Accent1 11 2 2 2 2" xfId="22092"/>
    <cellStyle name="20% - Accent1 11 2 2 3" xfId="22091"/>
    <cellStyle name="20% - Accent1 11 2 2 4" xfId="53734"/>
    <cellStyle name="20% - Accent1 11 2 3" xfId="14422"/>
    <cellStyle name="20% - Accent1 11 2 3 2" xfId="22093"/>
    <cellStyle name="20% - Accent1 11 2 4" xfId="22090"/>
    <cellStyle name="20% - Accent1 11 2 5" xfId="47191"/>
    <cellStyle name="20% - Accent1 11 3" xfId="7865"/>
    <cellStyle name="20% - Accent1 11 3 2" xfId="18784"/>
    <cellStyle name="20% - Accent1 11 3 2 2" xfId="22095"/>
    <cellStyle name="20% - Accent1 11 3 3" xfId="22094"/>
    <cellStyle name="20% - Accent1 11 3 4" xfId="51553"/>
    <cellStyle name="20% - Accent1 11 4" xfId="5684"/>
    <cellStyle name="20% - Accent1 11 4 2" xfId="16603"/>
    <cellStyle name="20% - Accent1 11 4 2 2" xfId="22097"/>
    <cellStyle name="20% - Accent1 11 4 3" xfId="22096"/>
    <cellStyle name="20% - Accent1 11 4 4" xfId="49372"/>
    <cellStyle name="20% - Accent1 11 5" xfId="12241"/>
    <cellStyle name="20% - Accent1 11 5 2" xfId="22098"/>
    <cellStyle name="20% - Accent1 11 6" xfId="22089"/>
    <cellStyle name="20% - Accent1 11 7" xfId="45010"/>
    <cellStyle name="20% - Accent1 12" xfId="2496"/>
    <cellStyle name="20% - Accent1 12 2" xfId="9039"/>
    <cellStyle name="20% - Accent1 12 2 2" xfId="19958"/>
    <cellStyle name="20% - Accent1 12 2 2 2" xfId="22101"/>
    <cellStyle name="20% - Accent1 12 2 3" xfId="22100"/>
    <cellStyle name="20% - Accent1 12 2 4" xfId="52727"/>
    <cellStyle name="20% - Accent1 12 3" xfId="13415"/>
    <cellStyle name="20% - Accent1 12 3 2" xfId="22102"/>
    <cellStyle name="20% - Accent1 12 4" xfId="22099"/>
    <cellStyle name="20% - Accent1 12 5" xfId="46184"/>
    <cellStyle name="20% - Accent1 13" xfId="6858"/>
    <cellStyle name="20% - Accent1 13 2" xfId="17777"/>
    <cellStyle name="20% - Accent1 13 2 2" xfId="22104"/>
    <cellStyle name="20% - Accent1 13 3" xfId="22103"/>
    <cellStyle name="20% - Accent1 13 4" xfId="50546"/>
    <cellStyle name="20% - Accent1 14" xfId="4677"/>
    <cellStyle name="20% - Accent1 14 2" xfId="15596"/>
    <cellStyle name="20% - Accent1 14 2 2" xfId="22106"/>
    <cellStyle name="20% - Accent1 14 3" xfId="22105"/>
    <cellStyle name="20% - Accent1 14 4" xfId="48365"/>
    <cellStyle name="20% - Accent1 15" xfId="11149"/>
    <cellStyle name="20% - Accent1 15 2" xfId="22107"/>
    <cellStyle name="20% - Accent1 16" xfId="22068"/>
    <cellStyle name="20% - Accent1 17" xfId="44003"/>
    <cellStyle name="20% - Accent1 18" xfId="54830"/>
    <cellStyle name="20% - Accent1 19" xfId="54858"/>
    <cellStyle name="20% - Accent1 2" xfId="250"/>
    <cellStyle name="20% - Accent1 2 10" xfId="55336"/>
    <cellStyle name="20% - Accent1 2 2" xfId="517"/>
    <cellStyle name="20% - Accent1 2 2 2" xfId="1617"/>
    <cellStyle name="20% - Accent1 2 2 2 2" xfId="3800"/>
    <cellStyle name="20% - Accent1 2 2 2 2 2" xfId="10343"/>
    <cellStyle name="20% - Accent1 2 2 2 2 2 2" xfId="21262"/>
    <cellStyle name="20% - Accent1 2 2 2 2 2 2 2" xfId="22113"/>
    <cellStyle name="20% - Accent1 2 2 2 2 2 3" xfId="22112"/>
    <cellStyle name="20% - Accent1 2 2 2 2 2 4" xfId="54031"/>
    <cellStyle name="20% - Accent1 2 2 2 2 3" xfId="14719"/>
    <cellStyle name="20% - Accent1 2 2 2 2 3 2" xfId="22114"/>
    <cellStyle name="20% - Accent1 2 2 2 2 4" xfId="22111"/>
    <cellStyle name="20% - Accent1 2 2 2 2 5" xfId="47488"/>
    <cellStyle name="20% - Accent1 2 2 2 3" xfId="8162"/>
    <cellStyle name="20% - Accent1 2 2 2 3 2" xfId="19081"/>
    <cellStyle name="20% - Accent1 2 2 2 3 2 2" xfId="22116"/>
    <cellStyle name="20% - Accent1 2 2 2 3 3" xfId="22115"/>
    <cellStyle name="20% - Accent1 2 2 2 3 4" xfId="51850"/>
    <cellStyle name="20% - Accent1 2 2 2 4" xfId="5981"/>
    <cellStyle name="20% - Accent1 2 2 2 4 2" xfId="16900"/>
    <cellStyle name="20% - Accent1 2 2 2 4 2 2" xfId="22118"/>
    <cellStyle name="20% - Accent1 2 2 2 4 3" xfId="22117"/>
    <cellStyle name="20% - Accent1 2 2 2 4 4" xfId="49669"/>
    <cellStyle name="20% - Accent1 2 2 2 5" xfId="12538"/>
    <cellStyle name="20% - Accent1 2 2 2 5 2" xfId="22119"/>
    <cellStyle name="20% - Accent1 2 2 2 6" xfId="22110"/>
    <cellStyle name="20% - Accent1 2 2 2 7" xfId="45307"/>
    <cellStyle name="20% - Accent1 2 2 3" xfId="2709"/>
    <cellStyle name="20% - Accent1 2 2 3 2" xfId="9252"/>
    <cellStyle name="20% - Accent1 2 2 3 2 2" xfId="20171"/>
    <cellStyle name="20% - Accent1 2 2 3 2 2 2" xfId="22122"/>
    <cellStyle name="20% - Accent1 2 2 3 2 3" xfId="22121"/>
    <cellStyle name="20% - Accent1 2 2 3 2 4" xfId="52940"/>
    <cellStyle name="20% - Accent1 2 2 3 3" xfId="13628"/>
    <cellStyle name="20% - Accent1 2 2 3 3 2" xfId="22123"/>
    <cellStyle name="20% - Accent1 2 2 3 4" xfId="22120"/>
    <cellStyle name="20% - Accent1 2 2 3 5" xfId="46397"/>
    <cellStyle name="20% - Accent1 2 2 4" xfId="7071"/>
    <cellStyle name="20% - Accent1 2 2 4 2" xfId="17990"/>
    <cellStyle name="20% - Accent1 2 2 4 2 2" xfId="22125"/>
    <cellStyle name="20% - Accent1 2 2 4 3" xfId="22124"/>
    <cellStyle name="20% - Accent1 2 2 4 4" xfId="50759"/>
    <cellStyle name="20% - Accent1 2 2 5" xfId="4890"/>
    <cellStyle name="20% - Accent1 2 2 5 2" xfId="15809"/>
    <cellStyle name="20% - Accent1 2 2 5 2 2" xfId="22127"/>
    <cellStyle name="20% - Accent1 2 2 5 3" xfId="22126"/>
    <cellStyle name="20% - Accent1 2 2 5 4" xfId="48578"/>
    <cellStyle name="20% - Accent1 2 2 6" xfId="11447"/>
    <cellStyle name="20% - Accent1 2 2 6 2" xfId="22128"/>
    <cellStyle name="20% - Accent1 2 2 7" xfId="22109"/>
    <cellStyle name="20% - Accent1 2 2 8" xfId="44216"/>
    <cellStyle name="20% - Accent1 2 3" xfId="1419"/>
    <cellStyle name="20% - Accent1 2 3 2" xfId="3602"/>
    <cellStyle name="20% - Accent1 2 3 2 2" xfId="10145"/>
    <cellStyle name="20% - Accent1 2 3 2 2 2" xfId="21064"/>
    <cellStyle name="20% - Accent1 2 3 2 2 2 2" xfId="22132"/>
    <cellStyle name="20% - Accent1 2 3 2 2 3" xfId="22131"/>
    <cellStyle name="20% - Accent1 2 3 2 2 4" xfId="53833"/>
    <cellStyle name="20% - Accent1 2 3 2 3" xfId="14521"/>
    <cellStyle name="20% - Accent1 2 3 2 3 2" xfId="22133"/>
    <cellStyle name="20% - Accent1 2 3 2 4" xfId="22130"/>
    <cellStyle name="20% - Accent1 2 3 2 5" xfId="47290"/>
    <cellStyle name="20% - Accent1 2 3 3" xfId="7964"/>
    <cellStyle name="20% - Accent1 2 3 3 2" xfId="18883"/>
    <cellStyle name="20% - Accent1 2 3 3 2 2" xfId="22135"/>
    <cellStyle name="20% - Accent1 2 3 3 3" xfId="22134"/>
    <cellStyle name="20% - Accent1 2 3 3 4" xfId="51652"/>
    <cellStyle name="20% - Accent1 2 3 4" xfId="5783"/>
    <cellStyle name="20% - Accent1 2 3 4 2" xfId="16702"/>
    <cellStyle name="20% - Accent1 2 3 4 2 2" xfId="22137"/>
    <cellStyle name="20% - Accent1 2 3 4 3" xfId="22136"/>
    <cellStyle name="20% - Accent1 2 3 4 4" xfId="49471"/>
    <cellStyle name="20% - Accent1 2 3 5" xfId="12340"/>
    <cellStyle name="20% - Accent1 2 3 5 2" xfId="22138"/>
    <cellStyle name="20% - Accent1 2 3 6" xfId="22129"/>
    <cellStyle name="20% - Accent1 2 3 7" xfId="45109"/>
    <cellStyle name="20% - Accent1 2 4" xfId="2511"/>
    <cellStyle name="20% - Accent1 2 4 2" xfId="9054"/>
    <cellStyle name="20% - Accent1 2 4 2 2" xfId="19973"/>
    <cellStyle name="20% - Accent1 2 4 2 2 2" xfId="22141"/>
    <cellStyle name="20% - Accent1 2 4 2 3" xfId="22140"/>
    <cellStyle name="20% - Accent1 2 4 2 4" xfId="52742"/>
    <cellStyle name="20% - Accent1 2 4 3" xfId="13430"/>
    <cellStyle name="20% - Accent1 2 4 3 2" xfId="22142"/>
    <cellStyle name="20% - Accent1 2 4 4" xfId="22139"/>
    <cellStyle name="20% - Accent1 2 4 5" xfId="46199"/>
    <cellStyle name="20% - Accent1 2 5" xfId="6873"/>
    <cellStyle name="20% - Accent1 2 5 2" xfId="17792"/>
    <cellStyle name="20% - Accent1 2 5 2 2" xfId="22144"/>
    <cellStyle name="20% - Accent1 2 5 3" xfId="22143"/>
    <cellStyle name="20% - Accent1 2 5 4" xfId="50561"/>
    <cellStyle name="20% - Accent1 2 6" xfId="4692"/>
    <cellStyle name="20% - Accent1 2 6 2" xfId="15611"/>
    <cellStyle name="20% - Accent1 2 6 2 2" xfId="22146"/>
    <cellStyle name="20% - Accent1 2 6 3" xfId="22145"/>
    <cellStyle name="20% - Accent1 2 6 4" xfId="48380"/>
    <cellStyle name="20% - Accent1 2 7" xfId="11249"/>
    <cellStyle name="20% - Accent1 2 7 2" xfId="22147"/>
    <cellStyle name="20% - Accent1 2 8" xfId="22108"/>
    <cellStyle name="20% - Accent1 2 9" xfId="44018"/>
    <cellStyle name="20% - Accent1 20" xfId="54871"/>
    <cellStyle name="20% - Accent1 21" xfId="54909"/>
    <cellStyle name="20% - Accent1 22" xfId="54927"/>
    <cellStyle name="20% - Accent1 23" xfId="54944"/>
    <cellStyle name="20% - Accent1 24" xfId="54960"/>
    <cellStyle name="20% - Accent1 25" xfId="55006"/>
    <cellStyle name="20% - Accent1 26" xfId="55021"/>
    <cellStyle name="20% - Accent1 27" xfId="55035"/>
    <cellStyle name="20% - Accent1 28" xfId="55056"/>
    <cellStyle name="20% - Accent1 29" xfId="55070"/>
    <cellStyle name="20% - Accent1 3" xfId="417"/>
    <cellStyle name="20% - Accent1 3 2" xfId="1518"/>
    <cellStyle name="20% - Accent1 3 2 2" xfId="3701"/>
    <cellStyle name="20% - Accent1 3 2 2 2" xfId="10244"/>
    <cellStyle name="20% - Accent1 3 2 2 2 2" xfId="21163"/>
    <cellStyle name="20% - Accent1 3 2 2 2 2 2" xfId="22152"/>
    <cellStyle name="20% - Accent1 3 2 2 2 3" xfId="22151"/>
    <cellStyle name="20% - Accent1 3 2 2 2 4" xfId="53932"/>
    <cellStyle name="20% - Accent1 3 2 2 3" xfId="14620"/>
    <cellStyle name="20% - Accent1 3 2 2 3 2" xfId="22153"/>
    <cellStyle name="20% - Accent1 3 2 2 4" xfId="22150"/>
    <cellStyle name="20% - Accent1 3 2 2 5" xfId="47389"/>
    <cellStyle name="20% - Accent1 3 2 3" xfId="8063"/>
    <cellStyle name="20% - Accent1 3 2 3 2" xfId="18982"/>
    <cellStyle name="20% - Accent1 3 2 3 2 2" xfId="22155"/>
    <cellStyle name="20% - Accent1 3 2 3 3" xfId="22154"/>
    <cellStyle name="20% - Accent1 3 2 3 4" xfId="51751"/>
    <cellStyle name="20% - Accent1 3 2 4" xfId="5882"/>
    <cellStyle name="20% - Accent1 3 2 4 2" xfId="16801"/>
    <cellStyle name="20% - Accent1 3 2 4 2 2" xfId="22157"/>
    <cellStyle name="20% - Accent1 3 2 4 3" xfId="22156"/>
    <cellStyle name="20% - Accent1 3 2 4 4" xfId="49570"/>
    <cellStyle name="20% - Accent1 3 2 5" xfId="12439"/>
    <cellStyle name="20% - Accent1 3 2 5 2" xfId="22158"/>
    <cellStyle name="20% - Accent1 3 2 6" xfId="22149"/>
    <cellStyle name="20% - Accent1 3 2 7" xfId="45208"/>
    <cellStyle name="20% - Accent1 3 3" xfId="2610"/>
    <cellStyle name="20% - Accent1 3 3 2" xfId="9153"/>
    <cellStyle name="20% - Accent1 3 3 2 2" xfId="20072"/>
    <cellStyle name="20% - Accent1 3 3 2 2 2" xfId="22161"/>
    <cellStyle name="20% - Accent1 3 3 2 3" xfId="22160"/>
    <cellStyle name="20% - Accent1 3 3 2 4" xfId="52841"/>
    <cellStyle name="20% - Accent1 3 3 3" xfId="13529"/>
    <cellStyle name="20% - Accent1 3 3 3 2" xfId="22162"/>
    <cellStyle name="20% - Accent1 3 3 4" xfId="22159"/>
    <cellStyle name="20% - Accent1 3 3 5" xfId="46298"/>
    <cellStyle name="20% - Accent1 3 4" xfId="6972"/>
    <cellStyle name="20% - Accent1 3 4 2" xfId="17891"/>
    <cellStyle name="20% - Accent1 3 4 2 2" xfId="22164"/>
    <cellStyle name="20% - Accent1 3 4 3" xfId="22163"/>
    <cellStyle name="20% - Accent1 3 4 4" xfId="50660"/>
    <cellStyle name="20% - Accent1 3 5" xfId="4791"/>
    <cellStyle name="20% - Accent1 3 5 2" xfId="15710"/>
    <cellStyle name="20% - Accent1 3 5 2 2" xfId="22166"/>
    <cellStyle name="20% - Accent1 3 5 3" xfId="22165"/>
    <cellStyle name="20% - Accent1 3 5 4" xfId="48479"/>
    <cellStyle name="20% - Accent1 3 6" xfId="11348"/>
    <cellStyle name="20% - Accent1 3 6 2" xfId="22167"/>
    <cellStyle name="20% - Accent1 3 7" xfId="22148"/>
    <cellStyle name="20% - Accent1 3 8" xfId="44117"/>
    <cellStyle name="20% - Accent1 30" xfId="55089"/>
    <cellStyle name="20% - Accent1 31" xfId="55105"/>
    <cellStyle name="20% - Accent1 32" xfId="55125"/>
    <cellStyle name="20% - Accent1 33" xfId="55140"/>
    <cellStyle name="20% - Accent1 34" xfId="55182"/>
    <cellStyle name="20% - Accent1 35" xfId="55203"/>
    <cellStyle name="20% - Accent1 36" xfId="55227"/>
    <cellStyle name="20% - Accent1 37" xfId="55241"/>
    <cellStyle name="20% - Accent1 38" xfId="55257"/>
    <cellStyle name="20% - Accent1 39" xfId="55303"/>
    <cellStyle name="20% - Accent1 4" xfId="701"/>
    <cellStyle name="20% - Accent1 4 2" xfId="1800"/>
    <cellStyle name="20% - Accent1 4 2 2" xfId="3983"/>
    <cellStyle name="20% - Accent1 4 2 2 2" xfId="10526"/>
    <cellStyle name="20% - Accent1 4 2 2 2 2" xfId="21445"/>
    <cellStyle name="20% - Accent1 4 2 2 2 2 2" xfId="22172"/>
    <cellStyle name="20% - Accent1 4 2 2 2 3" xfId="22171"/>
    <cellStyle name="20% - Accent1 4 2 2 2 4" xfId="54214"/>
    <cellStyle name="20% - Accent1 4 2 2 3" xfId="14902"/>
    <cellStyle name="20% - Accent1 4 2 2 3 2" xfId="22173"/>
    <cellStyle name="20% - Accent1 4 2 2 4" xfId="22170"/>
    <cellStyle name="20% - Accent1 4 2 2 5" xfId="47671"/>
    <cellStyle name="20% - Accent1 4 2 3" xfId="8345"/>
    <cellStyle name="20% - Accent1 4 2 3 2" xfId="19264"/>
    <cellStyle name="20% - Accent1 4 2 3 2 2" xfId="22175"/>
    <cellStyle name="20% - Accent1 4 2 3 3" xfId="22174"/>
    <cellStyle name="20% - Accent1 4 2 3 4" xfId="52033"/>
    <cellStyle name="20% - Accent1 4 2 4" xfId="6164"/>
    <cellStyle name="20% - Accent1 4 2 4 2" xfId="17083"/>
    <cellStyle name="20% - Accent1 4 2 4 2 2" xfId="22177"/>
    <cellStyle name="20% - Accent1 4 2 4 3" xfId="22176"/>
    <cellStyle name="20% - Accent1 4 2 4 4" xfId="49852"/>
    <cellStyle name="20% - Accent1 4 2 5" xfId="12721"/>
    <cellStyle name="20% - Accent1 4 2 5 2" xfId="22178"/>
    <cellStyle name="20% - Accent1 4 2 6" xfId="22169"/>
    <cellStyle name="20% - Accent1 4 2 7" xfId="45490"/>
    <cellStyle name="20% - Accent1 4 3" xfId="2892"/>
    <cellStyle name="20% - Accent1 4 3 2" xfId="9435"/>
    <cellStyle name="20% - Accent1 4 3 2 2" xfId="20354"/>
    <cellStyle name="20% - Accent1 4 3 2 2 2" xfId="22181"/>
    <cellStyle name="20% - Accent1 4 3 2 3" xfId="22180"/>
    <cellStyle name="20% - Accent1 4 3 2 4" xfId="53123"/>
    <cellStyle name="20% - Accent1 4 3 3" xfId="13811"/>
    <cellStyle name="20% - Accent1 4 3 3 2" xfId="22182"/>
    <cellStyle name="20% - Accent1 4 3 4" xfId="22179"/>
    <cellStyle name="20% - Accent1 4 3 5" xfId="46580"/>
    <cellStyle name="20% - Accent1 4 4" xfId="7254"/>
    <cellStyle name="20% - Accent1 4 4 2" xfId="18173"/>
    <cellStyle name="20% - Accent1 4 4 2 2" xfId="22184"/>
    <cellStyle name="20% - Accent1 4 4 3" xfId="22183"/>
    <cellStyle name="20% - Accent1 4 4 4" xfId="50942"/>
    <cellStyle name="20% - Accent1 4 5" xfId="5073"/>
    <cellStyle name="20% - Accent1 4 5 2" xfId="15992"/>
    <cellStyle name="20% - Accent1 4 5 2 2" xfId="22186"/>
    <cellStyle name="20% - Accent1 4 5 3" xfId="22185"/>
    <cellStyle name="20% - Accent1 4 5 4" xfId="48761"/>
    <cellStyle name="20% - Accent1 4 6" xfId="11630"/>
    <cellStyle name="20% - Accent1 4 6 2" xfId="22187"/>
    <cellStyle name="20% - Accent1 4 7" xfId="22168"/>
    <cellStyle name="20% - Accent1 4 8" xfId="44399"/>
    <cellStyle name="20% - Accent1 40" xfId="55318"/>
    <cellStyle name="20% - Accent1 41" xfId="55375"/>
    <cellStyle name="20% - Accent1 42" xfId="55391"/>
    <cellStyle name="20% - Accent1 43" xfId="55405"/>
    <cellStyle name="20% - Accent1 44" xfId="55420"/>
    <cellStyle name="20% - Accent1 45" xfId="55438"/>
    <cellStyle name="20% - Accent1 46" xfId="55454"/>
    <cellStyle name="20% - Accent1 47" xfId="55469"/>
    <cellStyle name="20% - Accent1 48" xfId="55482"/>
    <cellStyle name="20% - Accent1 49" xfId="55502"/>
    <cellStyle name="20% - Accent1 5" xfId="799"/>
    <cellStyle name="20% - Accent1 5 2" xfId="1898"/>
    <cellStyle name="20% - Accent1 5 2 2" xfId="4081"/>
    <cellStyle name="20% - Accent1 5 2 2 2" xfId="10624"/>
    <cellStyle name="20% - Accent1 5 2 2 2 2" xfId="21543"/>
    <cellStyle name="20% - Accent1 5 2 2 2 2 2" xfId="22192"/>
    <cellStyle name="20% - Accent1 5 2 2 2 3" xfId="22191"/>
    <cellStyle name="20% - Accent1 5 2 2 2 4" xfId="54312"/>
    <cellStyle name="20% - Accent1 5 2 2 3" xfId="15000"/>
    <cellStyle name="20% - Accent1 5 2 2 3 2" xfId="22193"/>
    <cellStyle name="20% - Accent1 5 2 2 4" xfId="22190"/>
    <cellStyle name="20% - Accent1 5 2 2 5" xfId="47769"/>
    <cellStyle name="20% - Accent1 5 2 3" xfId="8443"/>
    <cellStyle name="20% - Accent1 5 2 3 2" xfId="19362"/>
    <cellStyle name="20% - Accent1 5 2 3 2 2" xfId="22195"/>
    <cellStyle name="20% - Accent1 5 2 3 3" xfId="22194"/>
    <cellStyle name="20% - Accent1 5 2 3 4" xfId="52131"/>
    <cellStyle name="20% - Accent1 5 2 4" xfId="6262"/>
    <cellStyle name="20% - Accent1 5 2 4 2" xfId="17181"/>
    <cellStyle name="20% - Accent1 5 2 4 2 2" xfId="22197"/>
    <cellStyle name="20% - Accent1 5 2 4 3" xfId="22196"/>
    <cellStyle name="20% - Accent1 5 2 4 4" xfId="49950"/>
    <cellStyle name="20% - Accent1 5 2 5" xfId="12819"/>
    <cellStyle name="20% - Accent1 5 2 5 2" xfId="22198"/>
    <cellStyle name="20% - Accent1 5 2 6" xfId="22189"/>
    <cellStyle name="20% - Accent1 5 2 7" xfId="45588"/>
    <cellStyle name="20% - Accent1 5 3" xfId="2990"/>
    <cellStyle name="20% - Accent1 5 3 2" xfId="9533"/>
    <cellStyle name="20% - Accent1 5 3 2 2" xfId="20452"/>
    <cellStyle name="20% - Accent1 5 3 2 2 2" xfId="22201"/>
    <cellStyle name="20% - Accent1 5 3 2 3" xfId="22200"/>
    <cellStyle name="20% - Accent1 5 3 2 4" xfId="53221"/>
    <cellStyle name="20% - Accent1 5 3 3" xfId="13909"/>
    <cellStyle name="20% - Accent1 5 3 3 2" xfId="22202"/>
    <cellStyle name="20% - Accent1 5 3 4" xfId="22199"/>
    <cellStyle name="20% - Accent1 5 3 5" xfId="46678"/>
    <cellStyle name="20% - Accent1 5 4" xfId="7352"/>
    <cellStyle name="20% - Accent1 5 4 2" xfId="18271"/>
    <cellStyle name="20% - Accent1 5 4 2 2" xfId="22204"/>
    <cellStyle name="20% - Accent1 5 4 3" xfId="22203"/>
    <cellStyle name="20% - Accent1 5 4 4" xfId="51040"/>
    <cellStyle name="20% - Accent1 5 5" xfId="5171"/>
    <cellStyle name="20% - Accent1 5 5 2" xfId="16090"/>
    <cellStyle name="20% - Accent1 5 5 2 2" xfId="22206"/>
    <cellStyle name="20% - Accent1 5 5 3" xfId="22205"/>
    <cellStyle name="20% - Accent1 5 5 4" xfId="48859"/>
    <cellStyle name="20% - Accent1 5 6" xfId="11728"/>
    <cellStyle name="20% - Accent1 5 6 2" xfId="22207"/>
    <cellStyle name="20% - Accent1 5 7" xfId="22188"/>
    <cellStyle name="20% - Accent1 5 8" xfId="44497"/>
    <cellStyle name="20% - Accent1 50" xfId="55521"/>
    <cellStyle name="20% - Accent1 51" xfId="55535"/>
    <cellStyle name="20% - Accent1 52" xfId="55553"/>
    <cellStyle name="20% - Accent1 53" xfId="55571"/>
    <cellStyle name="20% - Accent1 54" xfId="55588"/>
    <cellStyle name="20% - Accent1 55" xfId="55603"/>
    <cellStyle name="20% - Accent1 56" xfId="55619"/>
    <cellStyle name="20% - Accent1 57" xfId="55631"/>
    <cellStyle name="20% - Accent1 58" xfId="55652"/>
    <cellStyle name="20% - Accent1 59" xfId="55678"/>
    <cellStyle name="20% - Accent1 6" xfId="897"/>
    <cellStyle name="20% - Accent1 6 2" xfId="1996"/>
    <cellStyle name="20% - Accent1 6 2 2" xfId="4179"/>
    <cellStyle name="20% - Accent1 6 2 2 2" xfId="10722"/>
    <cellStyle name="20% - Accent1 6 2 2 2 2" xfId="21641"/>
    <cellStyle name="20% - Accent1 6 2 2 2 2 2" xfId="22212"/>
    <cellStyle name="20% - Accent1 6 2 2 2 3" xfId="22211"/>
    <cellStyle name="20% - Accent1 6 2 2 2 4" xfId="54410"/>
    <cellStyle name="20% - Accent1 6 2 2 3" xfId="15098"/>
    <cellStyle name="20% - Accent1 6 2 2 3 2" xfId="22213"/>
    <cellStyle name="20% - Accent1 6 2 2 4" xfId="22210"/>
    <cellStyle name="20% - Accent1 6 2 2 5" xfId="47867"/>
    <cellStyle name="20% - Accent1 6 2 3" xfId="8541"/>
    <cellStyle name="20% - Accent1 6 2 3 2" xfId="19460"/>
    <cellStyle name="20% - Accent1 6 2 3 2 2" xfId="22215"/>
    <cellStyle name="20% - Accent1 6 2 3 3" xfId="22214"/>
    <cellStyle name="20% - Accent1 6 2 3 4" xfId="52229"/>
    <cellStyle name="20% - Accent1 6 2 4" xfId="6360"/>
    <cellStyle name="20% - Accent1 6 2 4 2" xfId="17279"/>
    <cellStyle name="20% - Accent1 6 2 4 2 2" xfId="22217"/>
    <cellStyle name="20% - Accent1 6 2 4 3" xfId="22216"/>
    <cellStyle name="20% - Accent1 6 2 4 4" xfId="50048"/>
    <cellStyle name="20% - Accent1 6 2 5" xfId="12917"/>
    <cellStyle name="20% - Accent1 6 2 5 2" xfId="22218"/>
    <cellStyle name="20% - Accent1 6 2 6" xfId="22209"/>
    <cellStyle name="20% - Accent1 6 2 7" xfId="45686"/>
    <cellStyle name="20% - Accent1 6 3" xfId="3088"/>
    <cellStyle name="20% - Accent1 6 3 2" xfId="9631"/>
    <cellStyle name="20% - Accent1 6 3 2 2" xfId="20550"/>
    <cellStyle name="20% - Accent1 6 3 2 2 2" xfId="22221"/>
    <cellStyle name="20% - Accent1 6 3 2 3" xfId="22220"/>
    <cellStyle name="20% - Accent1 6 3 2 4" xfId="53319"/>
    <cellStyle name="20% - Accent1 6 3 3" xfId="14007"/>
    <cellStyle name="20% - Accent1 6 3 3 2" xfId="22222"/>
    <cellStyle name="20% - Accent1 6 3 4" xfId="22219"/>
    <cellStyle name="20% - Accent1 6 3 5" xfId="46776"/>
    <cellStyle name="20% - Accent1 6 4" xfId="7450"/>
    <cellStyle name="20% - Accent1 6 4 2" xfId="18369"/>
    <cellStyle name="20% - Accent1 6 4 2 2" xfId="22224"/>
    <cellStyle name="20% - Accent1 6 4 3" xfId="22223"/>
    <cellStyle name="20% - Accent1 6 4 4" xfId="51138"/>
    <cellStyle name="20% - Accent1 6 5" xfId="5269"/>
    <cellStyle name="20% - Accent1 6 5 2" xfId="16188"/>
    <cellStyle name="20% - Accent1 6 5 2 2" xfId="22226"/>
    <cellStyle name="20% - Accent1 6 5 3" xfId="22225"/>
    <cellStyle name="20% - Accent1 6 5 4" xfId="48957"/>
    <cellStyle name="20% - Accent1 6 6" xfId="11826"/>
    <cellStyle name="20% - Accent1 6 6 2" xfId="22227"/>
    <cellStyle name="20% - Accent1 6 7" xfId="22208"/>
    <cellStyle name="20% - Accent1 6 8" xfId="44595"/>
    <cellStyle name="20% - Accent1 7" xfId="912"/>
    <cellStyle name="20% - Accent1 7 2" xfId="2011"/>
    <cellStyle name="20% - Accent1 7 2 2" xfId="4194"/>
    <cellStyle name="20% - Accent1 7 2 2 2" xfId="10737"/>
    <cellStyle name="20% - Accent1 7 2 2 2 2" xfId="21656"/>
    <cellStyle name="20% - Accent1 7 2 2 2 2 2" xfId="22232"/>
    <cellStyle name="20% - Accent1 7 2 2 2 3" xfId="22231"/>
    <cellStyle name="20% - Accent1 7 2 2 2 4" xfId="54425"/>
    <cellStyle name="20% - Accent1 7 2 2 3" xfId="15113"/>
    <cellStyle name="20% - Accent1 7 2 2 3 2" xfId="22233"/>
    <cellStyle name="20% - Accent1 7 2 2 4" xfId="22230"/>
    <cellStyle name="20% - Accent1 7 2 2 5" xfId="47882"/>
    <cellStyle name="20% - Accent1 7 2 3" xfId="8556"/>
    <cellStyle name="20% - Accent1 7 2 3 2" xfId="19475"/>
    <cellStyle name="20% - Accent1 7 2 3 2 2" xfId="22235"/>
    <cellStyle name="20% - Accent1 7 2 3 3" xfId="22234"/>
    <cellStyle name="20% - Accent1 7 2 3 4" xfId="52244"/>
    <cellStyle name="20% - Accent1 7 2 4" xfId="6375"/>
    <cellStyle name="20% - Accent1 7 2 4 2" xfId="17294"/>
    <cellStyle name="20% - Accent1 7 2 4 2 2" xfId="22237"/>
    <cellStyle name="20% - Accent1 7 2 4 3" xfId="22236"/>
    <cellStyle name="20% - Accent1 7 2 4 4" xfId="50063"/>
    <cellStyle name="20% - Accent1 7 2 5" xfId="12932"/>
    <cellStyle name="20% - Accent1 7 2 5 2" xfId="22238"/>
    <cellStyle name="20% - Accent1 7 2 6" xfId="22229"/>
    <cellStyle name="20% - Accent1 7 2 7" xfId="45701"/>
    <cellStyle name="20% - Accent1 7 3" xfId="3103"/>
    <cellStyle name="20% - Accent1 7 3 2" xfId="9646"/>
    <cellStyle name="20% - Accent1 7 3 2 2" xfId="20565"/>
    <cellStyle name="20% - Accent1 7 3 2 2 2" xfId="22241"/>
    <cellStyle name="20% - Accent1 7 3 2 3" xfId="22240"/>
    <cellStyle name="20% - Accent1 7 3 2 4" xfId="53334"/>
    <cellStyle name="20% - Accent1 7 3 3" xfId="14022"/>
    <cellStyle name="20% - Accent1 7 3 3 2" xfId="22242"/>
    <cellStyle name="20% - Accent1 7 3 4" xfId="22239"/>
    <cellStyle name="20% - Accent1 7 3 5" xfId="46791"/>
    <cellStyle name="20% - Accent1 7 4" xfId="7465"/>
    <cellStyle name="20% - Accent1 7 4 2" xfId="18384"/>
    <cellStyle name="20% - Accent1 7 4 2 2" xfId="22244"/>
    <cellStyle name="20% - Accent1 7 4 3" xfId="22243"/>
    <cellStyle name="20% - Accent1 7 4 4" xfId="51153"/>
    <cellStyle name="20% - Accent1 7 5" xfId="5284"/>
    <cellStyle name="20% - Accent1 7 5 2" xfId="16203"/>
    <cellStyle name="20% - Accent1 7 5 2 2" xfId="22246"/>
    <cellStyle name="20% - Accent1 7 5 3" xfId="22245"/>
    <cellStyle name="20% - Accent1 7 5 4" xfId="48972"/>
    <cellStyle name="20% - Accent1 7 6" xfId="11841"/>
    <cellStyle name="20% - Accent1 7 6 2" xfId="22247"/>
    <cellStyle name="20% - Accent1 7 7" xfId="22228"/>
    <cellStyle name="20% - Accent1 7 8" xfId="44610"/>
    <cellStyle name="20% - Accent1 8" xfId="1095"/>
    <cellStyle name="20% - Accent1 8 2" xfId="2193"/>
    <cellStyle name="20% - Accent1 8 2 2" xfId="4376"/>
    <cellStyle name="20% - Accent1 8 2 2 2" xfId="10919"/>
    <cellStyle name="20% - Accent1 8 2 2 2 2" xfId="21838"/>
    <cellStyle name="20% - Accent1 8 2 2 2 2 2" xfId="22252"/>
    <cellStyle name="20% - Accent1 8 2 2 2 3" xfId="22251"/>
    <cellStyle name="20% - Accent1 8 2 2 2 4" xfId="54607"/>
    <cellStyle name="20% - Accent1 8 2 2 3" xfId="15295"/>
    <cellStyle name="20% - Accent1 8 2 2 3 2" xfId="22253"/>
    <cellStyle name="20% - Accent1 8 2 2 4" xfId="22250"/>
    <cellStyle name="20% - Accent1 8 2 2 5" xfId="48064"/>
    <cellStyle name="20% - Accent1 8 2 3" xfId="8738"/>
    <cellStyle name="20% - Accent1 8 2 3 2" xfId="19657"/>
    <cellStyle name="20% - Accent1 8 2 3 2 2" xfId="22255"/>
    <cellStyle name="20% - Accent1 8 2 3 3" xfId="22254"/>
    <cellStyle name="20% - Accent1 8 2 3 4" xfId="52426"/>
    <cellStyle name="20% - Accent1 8 2 4" xfId="6557"/>
    <cellStyle name="20% - Accent1 8 2 4 2" xfId="17476"/>
    <cellStyle name="20% - Accent1 8 2 4 2 2" xfId="22257"/>
    <cellStyle name="20% - Accent1 8 2 4 3" xfId="22256"/>
    <cellStyle name="20% - Accent1 8 2 4 4" xfId="50245"/>
    <cellStyle name="20% - Accent1 8 2 5" xfId="13114"/>
    <cellStyle name="20% - Accent1 8 2 5 2" xfId="22258"/>
    <cellStyle name="20% - Accent1 8 2 6" xfId="22249"/>
    <cellStyle name="20% - Accent1 8 2 7" xfId="45883"/>
    <cellStyle name="20% - Accent1 8 3" xfId="3285"/>
    <cellStyle name="20% - Accent1 8 3 2" xfId="9828"/>
    <cellStyle name="20% - Accent1 8 3 2 2" xfId="20747"/>
    <cellStyle name="20% - Accent1 8 3 2 2 2" xfId="22261"/>
    <cellStyle name="20% - Accent1 8 3 2 3" xfId="22260"/>
    <cellStyle name="20% - Accent1 8 3 2 4" xfId="53516"/>
    <cellStyle name="20% - Accent1 8 3 3" xfId="14204"/>
    <cellStyle name="20% - Accent1 8 3 3 2" xfId="22262"/>
    <cellStyle name="20% - Accent1 8 3 4" xfId="22259"/>
    <cellStyle name="20% - Accent1 8 3 5" xfId="46973"/>
    <cellStyle name="20% - Accent1 8 4" xfId="7647"/>
    <cellStyle name="20% - Accent1 8 4 2" xfId="18566"/>
    <cellStyle name="20% - Accent1 8 4 2 2" xfId="22264"/>
    <cellStyle name="20% - Accent1 8 4 3" xfId="22263"/>
    <cellStyle name="20% - Accent1 8 4 4" xfId="51335"/>
    <cellStyle name="20% - Accent1 8 5" xfId="5466"/>
    <cellStyle name="20% - Accent1 8 5 2" xfId="16385"/>
    <cellStyle name="20% - Accent1 8 5 2 2" xfId="22266"/>
    <cellStyle name="20% - Accent1 8 5 3" xfId="22265"/>
    <cellStyle name="20% - Accent1 8 5 4" xfId="49154"/>
    <cellStyle name="20% - Accent1 8 6" xfId="12023"/>
    <cellStyle name="20% - Accent1 8 6 2" xfId="22267"/>
    <cellStyle name="20% - Accent1 8 7" xfId="22248"/>
    <cellStyle name="20% - Accent1 8 8" xfId="44792"/>
    <cellStyle name="20% - Accent1 9" xfId="1193"/>
    <cellStyle name="20% - Accent1 9 2" xfId="2291"/>
    <cellStyle name="20% - Accent1 9 2 2" xfId="4474"/>
    <cellStyle name="20% - Accent1 9 2 2 2" xfId="11017"/>
    <cellStyle name="20% - Accent1 9 2 2 2 2" xfId="21936"/>
    <cellStyle name="20% - Accent1 9 2 2 2 2 2" xfId="22272"/>
    <cellStyle name="20% - Accent1 9 2 2 2 3" xfId="22271"/>
    <cellStyle name="20% - Accent1 9 2 2 2 4" xfId="54705"/>
    <cellStyle name="20% - Accent1 9 2 2 3" xfId="15393"/>
    <cellStyle name="20% - Accent1 9 2 2 3 2" xfId="22273"/>
    <cellStyle name="20% - Accent1 9 2 2 4" xfId="22270"/>
    <cellStyle name="20% - Accent1 9 2 2 5" xfId="48162"/>
    <cellStyle name="20% - Accent1 9 2 3" xfId="8836"/>
    <cellStyle name="20% - Accent1 9 2 3 2" xfId="19755"/>
    <cellStyle name="20% - Accent1 9 2 3 2 2" xfId="22275"/>
    <cellStyle name="20% - Accent1 9 2 3 3" xfId="22274"/>
    <cellStyle name="20% - Accent1 9 2 3 4" xfId="52524"/>
    <cellStyle name="20% - Accent1 9 2 4" xfId="6655"/>
    <cellStyle name="20% - Accent1 9 2 4 2" xfId="17574"/>
    <cellStyle name="20% - Accent1 9 2 4 2 2" xfId="22277"/>
    <cellStyle name="20% - Accent1 9 2 4 3" xfId="22276"/>
    <cellStyle name="20% - Accent1 9 2 4 4" xfId="50343"/>
    <cellStyle name="20% - Accent1 9 2 5" xfId="13212"/>
    <cellStyle name="20% - Accent1 9 2 5 2" xfId="22278"/>
    <cellStyle name="20% - Accent1 9 2 6" xfId="22269"/>
    <cellStyle name="20% - Accent1 9 2 7" xfId="45981"/>
    <cellStyle name="20% - Accent1 9 3" xfId="3383"/>
    <cellStyle name="20% - Accent1 9 3 2" xfId="9926"/>
    <cellStyle name="20% - Accent1 9 3 2 2" xfId="20845"/>
    <cellStyle name="20% - Accent1 9 3 2 2 2" xfId="22281"/>
    <cellStyle name="20% - Accent1 9 3 2 3" xfId="22280"/>
    <cellStyle name="20% - Accent1 9 3 2 4" xfId="53614"/>
    <cellStyle name="20% - Accent1 9 3 3" xfId="14302"/>
    <cellStyle name="20% - Accent1 9 3 3 2" xfId="22282"/>
    <cellStyle name="20% - Accent1 9 3 4" xfId="22279"/>
    <cellStyle name="20% - Accent1 9 3 5" xfId="47071"/>
    <cellStyle name="20% - Accent1 9 4" xfId="7745"/>
    <cellStyle name="20% - Accent1 9 4 2" xfId="18664"/>
    <cellStyle name="20% - Accent1 9 4 2 2" xfId="22284"/>
    <cellStyle name="20% - Accent1 9 4 3" xfId="22283"/>
    <cellStyle name="20% - Accent1 9 4 4" xfId="51433"/>
    <cellStyle name="20% - Accent1 9 5" xfId="5564"/>
    <cellStyle name="20% - Accent1 9 5 2" xfId="16483"/>
    <cellStyle name="20% - Accent1 9 5 2 2" xfId="22286"/>
    <cellStyle name="20% - Accent1 9 5 3" xfId="22285"/>
    <cellStyle name="20% - Accent1 9 5 4" xfId="49252"/>
    <cellStyle name="20% - Accent1 9 6" xfId="12121"/>
    <cellStyle name="20% - Accent1 9 6 2" xfId="22287"/>
    <cellStyle name="20% - Accent1 9 7" xfId="22268"/>
    <cellStyle name="20% - Accent1 9 8" xfId="44890"/>
    <cellStyle name="20% - Accent2" xfId="26" builtinId="34" customBuiltin="1"/>
    <cellStyle name="20% - Accent2 10" xfId="1299"/>
    <cellStyle name="20% - Accent2 10 2" xfId="2397"/>
    <cellStyle name="20% - Accent2 10 2 2" xfId="4578"/>
    <cellStyle name="20% - Accent2 10 2 2 2" xfId="11121"/>
    <cellStyle name="20% - Accent2 10 2 2 2 2" xfId="22040"/>
    <cellStyle name="20% - Accent2 10 2 2 2 2 2" xfId="22293"/>
    <cellStyle name="20% - Accent2 10 2 2 2 3" xfId="22292"/>
    <cellStyle name="20% - Accent2 10 2 2 2 4" xfId="54809"/>
    <cellStyle name="20% - Accent2 10 2 2 3" xfId="15497"/>
    <cellStyle name="20% - Accent2 10 2 2 3 2" xfId="22294"/>
    <cellStyle name="20% - Accent2 10 2 2 4" xfId="22291"/>
    <cellStyle name="20% - Accent2 10 2 2 5" xfId="48266"/>
    <cellStyle name="20% - Accent2 10 2 3" xfId="8940"/>
    <cellStyle name="20% - Accent2 10 2 3 2" xfId="19859"/>
    <cellStyle name="20% - Accent2 10 2 3 2 2" xfId="22296"/>
    <cellStyle name="20% - Accent2 10 2 3 3" xfId="22295"/>
    <cellStyle name="20% - Accent2 10 2 3 4" xfId="52628"/>
    <cellStyle name="20% - Accent2 10 2 4" xfId="6759"/>
    <cellStyle name="20% - Accent2 10 2 4 2" xfId="17678"/>
    <cellStyle name="20% - Accent2 10 2 4 2 2" xfId="22298"/>
    <cellStyle name="20% - Accent2 10 2 4 3" xfId="22297"/>
    <cellStyle name="20% - Accent2 10 2 4 4" xfId="50447"/>
    <cellStyle name="20% - Accent2 10 2 5" xfId="13316"/>
    <cellStyle name="20% - Accent2 10 2 5 2" xfId="22299"/>
    <cellStyle name="20% - Accent2 10 2 6" xfId="22290"/>
    <cellStyle name="20% - Accent2 10 2 7" xfId="46085"/>
    <cellStyle name="20% - Accent2 10 3" xfId="3487"/>
    <cellStyle name="20% - Accent2 10 3 2" xfId="10030"/>
    <cellStyle name="20% - Accent2 10 3 2 2" xfId="20949"/>
    <cellStyle name="20% - Accent2 10 3 2 2 2" xfId="22302"/>
    <cellStyle name="20% - Accent2 10 3 2 3" xfId="22301"/>
    <cellStyle name="20% - Accent2 10 3 2 4" xfId="53718"/>
    <cellStyle name="20% - Accent2 10 3 3" xfId="14406"/>
    <cellStyle name="20% - Accent2 10 3 3 2" xfId="22303"/>
    <cellStyle name="20% - Accent2 10 3 4" xfId="22300"/>
    <cellStyle name="20% - Accent2 10 3 5" xfId="47175"/>
    <cellStyle name="20% - Accent2 10 4" xfId="7849"/>
    <cellStyle name="20% - Accent2 10 4 2" xfId="18768"/>
    <cellStyle name="20% - Accent2 10 4 2 2" xfId="22305"/>
    <cellStyle name="20% - Accent2 10 4 3" xfId="22304"/>
    <cellStyle name="20% - Accent2 10 4 4" xfId="51537"/>
    <cellStyle name="20% - Accent2 10 5" xfId="5668"/>
    <cellStyle name="20% - Accent2 10 5 2" xfId="16587"/>
    <cellStyle name="20% - Accent2 10 5 2 2" xfId="22307"/>
    <cellStyle name="20% - Accent2 10 5 3" xfId="22306"/>
    <cellStyle name="20% - Accent2 10 5 4" xfId="49356"/>
    <cellStyle name="20% - Accent2 10 6" xfId="12225"/>
    <cellStyle name="20% - Accent2 10 6 2" xfId="22308"/>
    <cellStyle name="20% - Accent2 10 7" xfId="22289"/>
    <cellStyle name="20% - Accent2 10 8" xfId="44994"/>
    <cellStyle name="20% - Accent2 11" xfId="1321"/>
    <cellStyle name="20% - Accent2 11 2" xfId="3505"/>
    <cellStyle name="20% - Accent2 11 2 2" xfId="10048"/>
    <cellStyle name="20% - Accent2 11 2 2 2" xfId="20967"/>
    <cellStyle name="20% - Accent2 11 2 2 2 2" xfId="22312"/>
    <cellStyle name="20% - Accent2 11 2 2 3" xfId="22311"/>
    <cellStyle name="20% - Accent2 11 2 2 4" xfId="53736"/>
    <cellStyle name="20% - Accent2 11 2 3" xfId="14424"/>
    <cellStyle name="20% - Accent2 11 2 3 2" xfId="22313"/>
    <cellStyle name="20% - Accent2 11 2 4" xfId="22310"/>
    <cellStyle name="20% - Accent2 11 2 5" xfId="47193"/>
    <cellStyle name="20% - Accent2 11 3" xfId="7867"/>
    <cellStyle name="20% - Accent2 11 3 2" xfId="18786"/>
    <cellStyle name="20% - Accent2 11 3 2 2" xfId="22315"/>
    <cellStyle name="20% - Accent2 11 3 3" xfId="22314"/>
    <cellStyle name="20% - Accent2 11 3 4" xfId="51555"/>
    <cellStyle name="20% - Accent2 11 4" xfId="5686"/>
    <cellStyle name="20% - Accent2 11 4 2" xfId="16605"/>
    <cellStyle name="20% - Accent2 11 4 2 2" xfId="22317"/>
    <cellStyle name="20% - Accent2 11 4 3" xfId="22316"/>
    <cellStyle name="20% - Accent2 11 4 4" xfId="49374"/>
    <cellStyle name="20% - Accent2 11 5" xfId="12243"/>
    <cellStyle name="20% - Accent2 11 5 2" xfId="22318"/>
    <cellStyle name="20% - Accent2 11 6" xfId="22309"/>
    <cellStyle name="20% - Accent2 11 7" xfId="45012"/>
    <cellStyle name="20% - Accent2 12" xfId="2498"/>
    <cellStyle name="20% - Accent2 12 2" xfId="9041"/>
    <cellStyle name="20% - Accent2 12 2 2" xfId="19960"/>
    <cellStyle name="20% - Accent2 12 2 2 2" xfId="22321"/>
    <cellStyle name="20% - Accent2 12 2 3" xfId="22320"/>
    <cellStyle name="20% - Accent2 12 2 4" xfId="52729"/>
    <cellStyle name="20% - Accent2 12 3" xfId="13417"/>
    <cellStyle name="20% - Accent2 12 3 2" xfId="22322"/>
    <cellStyle name="20% - Accent2 12 4" xfId="22319"/>
    <cellStyle name="20% - Accent2 12 5" xfId="46186"/>
    <cellStyle name="20% - Accent2 13" xfId="6860"/>
    <cellStyle name="20% - Accent2 13 2" xfId="17779"/>
    <cellStyle name="20% - Accent2 13 2 2" xfId="22324"/>
    <cellStyle name="20% - Accent2 13 3" xfId="22323"/>
    <cellStyle name="20% - Accent2 13 4" xfId="50548"/>
    <cellStyle name="20% - Accent2 14" xfId="4679"/>
    <cellStyle name="20% - Accent2 14 2" xfId="15598"/>
    <cellStyle name="20% - Accent2 14 2 2" xfId="22326"/>
    <cellStyle name="20% - Accent2 14 3" xfId="22325"/>
    <cellStyle name="20% - Accent2 14 4" xfId="48367"/>
    <cellStyle name="20% - Accent2 15" xfId="11151"/>
    <cellStyle name="20% - Accent2 15 2" xfId="22327"/>
    <cellStyle name="20% - Accent2 16" xfId="22288"/>
    <cellStyle name="20% - Accent2 17" xfId="44005"/>
    <cellStyle name="20% - Accent2 18" xfId="54832"/>
    <cellStyle name="20% - Accent2 19" xfId="54860"/>
    <cellStyle name="20% - Accent2 2" xfId="252"/>
    <cellStyle name="20% - Accent2 2 10" xfId="55337"/>
    <cellStyle name="20% - Accent2 2 2" xfId="519"/>
    <cellStyle name="20% - Accent2 2 2 2" xfId="1619"/>
    <cellStyle name="20% - Accent2 2 2 2 2" xfId="3802"/>
    <cellStyle name="20% - Accent2 2 2 2 2 2" xfId="10345"/>
    <cellStyle name="20% - Accent2 2 2 2 2 2 2" xfId="21264"/>
    <cellStyle name="20% - Accent2 2 2 2 2 2 2 2" xfId="22333"/>
    <cellStyle name="20% - Accent2 2 2 2 2 2 3" xfId="22332"/>
    <cellStyle name="20% - Accent2 2 2 2 2 2 4" xfId="54033"/>
    <cellStyle name="20% - Accent2 2 2 2 2 3" xfId="14721"/>
    <cellStyle name="20% - Accent2 2 2 2 2 3 2" xfId="22334"/>
    <cellStyle name="20% - Accent2 2 2 2 2 4" xfId="22331"/>
    <cellStyle name="20% - Accent2 2 2 2 2 5" xfId="47490"/>
    <cellStyle name="20% - Accent2 2 2 2 3" xfId="8164"/>
    <cellStyle name="20% - Accent2 2 2 2 3 2" xfId="19083"/>
    <cellStyle name="20% - Accent2 2 2 2 3 2 2" xfId="22336"/>
    <cellStyle name="20% - Accent2 2 2 2 3 3" xfId="22335"/>
    <cellStyle name="20% - Accent2 2 2 2 3 4" xfId="51852"/>
    <cellStyle name="20% - Accent2 2 2 2 4" xfId="5983"/>
    <cellStyle name="20% - Accent2 2 2 2 4 2" xfId="16902"/>
    <cellStyle name="20% - Accent2 2 2 2 4 2 2" xfId="22338"/>
    <cellStyle name="20% - Accent2 2 2 2 4 3" xfId="22337"/>
    <cellStyle name="20% - Accent2 2 2 2 4 4" xfId="49671"/>
    <cellStyle name="20% - Accent2 2 2 2 5" xfId="12540"/>
    <cellStyle name="20% - Accent2 2 2 2 5 2" xfId="22339"/>
    <cellStyle name="20% - Accent2 2 2 2 6" xfId="22330"/>
    <cellStyle name="20% - Accent2 2 2 2 7" xfId="45309"/>
    <cellStyle name="20% - Accent2 2 2 3" xfId="2711"/>
    <cellStyle name="20% - Accent2 2 2 3 2" xfId="9254"/>
    <cellStyle name="20% - Accent2 2 2 3 2 2" xfId="20173"/>
    <cellStyle name="20% - Accent2 2 2 3 2 2 2" xfId="22342"/>
    <cellStyle name="20% - Accent2 2 2 3 2 3" xfId="22341"/>
    <cellStyle name="20% - Accent2 2 2 3 2 4" xfId="52942"/>
    <cellStyle name="20% - Accent2 2 2 3 3" xfId="13630"/>
    <cellStyle name="20% - Accent2 2 2 3 3 2" xfId="22343"/>
    <cellStyle name="20% - Accent2 2 2 3 4" xfId="22340"/>
    <cellStyle name="20% - Accent2 2 2 3 5" xfId="46399"/>
    <cellStyle name="20% - Accent2 2 2 4" xfId="7073"/>
    <cellStyle name="20% - Accent2 2 2 4 2" xfId="17992"/>
    <cellStyle name="20% - Accent2 2 2 4 2 2" xfId="22345"/>
    <cellStyle name="20% - Accent2 2 2 4 3" xfId="22344"/>
    <cellStyle name="20% - Accent2 2 2 4 4" xfId="50761"/>
    <cellStyle name="20% - Accent2 2 2 5" xfId="4892"/>
    <cellStyle name="20% - Accent2 2 2 5 2" xfId="15811"/>
    <cellStyle name="20% - Accent2 2 2 5 2 2" xfId="22347"/>
    <cellStyle name="20% - Accent2 2 2 5 3" xfId="22346"/>
    <cellStyle name="20% - Accent2 2 2 5 4" xfId="48580"/>
    <cellStyle name="20% - Accent2 2 2 6" xfId="11449"/>
    <cellStyle name="20% - Accent2 2 2 6 2" xfId="22348"/>
    <cellStyle name="20% - Accent2 2 2 7" xfId="22329"/>
    <cellStyle name="20% - Accent2 2 2 8" xfId="44218"/>
    <cellStyle name="20% - Accent2 2 3" xfId="1421"/>
    <cellStyle name="20% - Accent2 2 3 2" xfId="3604"/>
    <cellStyle name="20% - Accent2 2 3 2 2" xfId="10147"/>
    <cellStyle name="20% - Accent2 2 3 2 2 2" xfId="21066"/>
    <cellStyle name="20% - Accent2 2 3 2 2 2 2" xfId="22352"/>
    <cellStyle name="20% - Accent2 2 3 2 2 3" xfId="22351"/>
    <cellStyle name="20% - Accent2 2 3 2 2 4" xfId="53835"/>
    <cellStyle name="20% - Accent2 2 3 2 3" xfId="14523"/>
    <cellStyle name="20% - Accent2 2 3 2 3 2" xfId="22353"/>
    <cellStyle name="20% - Accent2 2 3 2 4" xfId="22350"/>
    <cellStyle name="20% - Accent2 2 3 2 5" xfId="47292"/>
    <cellStyle name="20% - Accent2 2 3 3" xfId="7966"/>
    <cellStyle name="20% - Accent2 2 3 3 2" xfId="18885"/>
    <cellStyle name="20% - Accent2 2 3 3 2 2" xfId="22355"/>
    <cellStyle name="20% - Accent2 2 3 3 3" xfId="22354"/>
    <cellStyle name="20% - Accent2 2 3 3 4" xfId="51654"/>
    <cellStyle name="20% - Accent2 2 3 4" xfId="5785"/>
    <cellStyle name="20% - Accent2 2 3 4 2" xfId="16704"/>
    <cellStyle name="20% - Accent2 2 3 4 2 2" xfId="22357"/>
    <cellStyle name="20% - Accent2 2 3 4 3" xfId="22356"/>
    <cellStyle name="20% - Accent2 2 3 4 4" xfId="49473"/>
    <cellStyle name="20% - Accent2 2 3 5" xfId="12342"/>
    <cellStyle name="20% - Accent2 2 3 5 2" xfId="22358"/>
    <cellStyle name="20% - Accent2 2 3 6" xfId="22349"/>
    <cellStyle name="20% - Accent2 2 3 7" xfId="45111"/>
    <cellStyle name="20% - Accent2 2 4" xfId="2513"/>
    <cellStyle name="20% - Accent2 2 4 2" xfId="9056"/>
    <cellStyle name="20% - Accent2 2 4 2 2" xfId="19975"/>
    <cellStyle name="20% - Accent2 2 4 2 2 2" xfId="22361"/>
    <cellStyle name="20% - Accent2 2 4 2 3" xfId="22360"/>
    <cellStyle name="20% - Accent2 2 4 2 4" xfId="52744"/>
    <cellStyle name="20% - Accent2 2 4 3" xfId="13432"/>
    <cellStyle name="20% - Accent2 2 4 3 2" xfId="22362"/>
    <cellStyle name="20% - Accent2 2 4 4" xfId="22359"/>
    <cellStyle name="20% - Accent2 2 4 5" xfId="46201"/>
    <cellStyle name="20% - Accent2 2 5" xfId="6875"/>
    <cellStyle name="20% - Accent2 2 5 2" xfId="17794"/>
    <cellStyle name="20% - Accent2 2 5 2 2" xfId="22364"/>
    <cellStyle name="20% - Accent2 2 5 3" xfId="22363"/>
    <cellStyle name="20% - Accent2 2 5 4" xfId="50563"/>
    <cellStyle name="20% - Accent2 2 6" xfId="4694"/>
    <cellStyle name="20% - Accent2 2 6 2" xfId="15613"/>
    <cellStyle name="20% - Accent2 2 6 2 2" xfId="22366"/>
    <cellStyle name="20% - Accent2 2 6 3" xfId="22365"/>
    <cellStyle name="20% - Accent2 2 6 4" xfId="48382"/>
    <cellStyle name="20% - Accent2 2 7" xfId="11251"/>
    <cellStyle name="20% - Accent2 2 7 2" xfId="22367"/>
    <cellStyle name="20% - Accent2 2 8" xfId="22328"/>
    <cellStyle name="20% - Accent2 2 9" xfId="44020"/>
    <cellStyle name="20% - Accent2 20" xfId="54872"/>
    <cellStyle name="20% - Accent2 21" xfId="54910"/>
    <cellStyle name="20% - Accent2 22" xfId="54928"/>
    <cellStyle name="20% - Accent2 23" xfId="54945"/>
    <cellStyle name="20% - Accent2 24" xfId="54962"/>
    <cellStyle name="20% - Accent2 25" xfId="55008"/>
    <cellStyle name="20% - Accent2 26" xfId="55023"/>
    <cellStyle name="20% - Accent2 27" xfId="55037"/>
    <cellStyle name="20% - Accent2 28" xfId="55057"/>
    <cellStyle name="20% - Accent2 29" xfId="55071"/>
    <cellStyle name="20% - Accent2 3" xfId="419"/>
    <cellStyle name="20% - Accent2 3 2" xfId="1520"/>
    <cellStyle name="20% - Accent2 3 2 2" xfId="3703"/>
    <cellStyle name="20% - Accent2 3 2 2 2" xfId="10246"/>
    <cellStyle name="20% - Accent2 3 2 2 2 2" xfId="21165"/>
    <cellStyle name="20% - Accent2 3 2 2 2 2 2" xfId="22372"/>
    <cellStyle name="20% - Accent2 3 2 2 2 3" xfId="22371"/>
    <cellStyle name="20% - Accent2 3 2 2 2 4" xfId="53934"/>
    <cellStyle name="20% - Accent2 3 2 2 3" xfId="14622"/>
    <cellStyle name="20% - Accent2 3 2 2 3 2" xfId="22373"/>
    <cellStyle name="20% - Accent2 3 2 2 4" xfId="22370"/>
    <cellStyle name="20% - Accent2 3 2 2 5" xfId="47391"/>
    <cellStyle name="20% - Accent2 3 2 3" xfId="8065"/>
    <cellStyle name="20% - Accent2 3 2 3 2" xfId="18984"/>
    <cellStyle name="20% - Accent2 3 2 3 2 2" xfId="22375"/>
    <cellStyle name="20% - Accent2 3 2 3 3" xfId="22374"/>
    <cellStyle name="20% - Accent2 3 2 3 4" xfId="51753"/>
    <cellStyle name="20% - Accent2 3 2 4" xfId="5884"/>
    <cellStyle name="20% - Accent2 3 2 4 2" xfId="16803"/>
    <cellStyle name="20% - Accent2 3 2 4 2 2" xfId="22377"/>
    <cellStyle name="20% - Accent2 3 2 4 3" xfId="22376"/>
    <cellStyle name="20% - Accent2 3 2 4 4" xfId="49572"/>
    <cellStyle name="20% - Accent2 3 2 5" xfId="12441"/>
    <cellStyle name="20% - Accent2 3 2 5 2" xfId="22378"/>
    <cellStyle name="20% - Accent2 3 2 6" xfId="22369"/>
    <cellStyle name="20% - Accent2 3 2 7" xfId="45210"/>
    <cellStyle name="20% - Accent2 3 3" xfId="2612"/>
    <cellStyle name="20% - Accent2 3 3 2" xfId="9155"/>
    <cellStyle name="20% - Accent2 3 3 2 2" xfId="20074"/>
    <cellStyle name="20% - Accent2 3 3 2 2 2" xfId="22381"/>
    <cellStyle name="20% - Accent2 3 3 2 3" xfId="22380"/>
    <cellStyle name="20% - Accent2 3 3 2 4" xfId="52843"/>
    <cellStyle name="20% - Accent2 3 3 3" xfId="13531"/>
    <cellStyle name="20% - Accent2 3 3 3 2" xfId="22382"/>
    <cellStyle name="20% - Accent2 3 3 4" xfId="22379"/>
    <cellStyle name="20% - Accent2 3 3 5" xfId="46300"/>
    <cellStyle name="20% - Accent2 3 4" xfId="6974"/>
    <cellStyle name="20% - Accent2 3 4 2" xfId="17893"/>
    <cellStyle name="20% - Accent2 3 4 2 2" xfId="22384"/>
    <cellStyle name="20% - Accent2 3 4 3" xfId="22383"/>
    <cellStyle name="20% - Accent2 3 4 4" xfId="50662"/>
    <cellStyle name="20% - Accent2 3 5" xfId="4793"/>
    <cellStyle name="20% - Accent2 3 5 2" xfId="15712"/>
    <cellStyle name="20% - Accent2 3 5 2 2" xfId="22386"/>
    <cellStyle name="20% - Accent2 3 5 3" xfId="22385"/>
    <cellStyle name="20% - Accent2 3 5 4" xfId="48481"/>
    <cellStyle name="20% - Accent2 3 6" xfId="11350"/>
    <cellStyle name="20% - Accent2 3 6 2" xfId="22387"/>
    <cellStyle name="20% - Accent2 3 7" xfId="22368"/>
    <cellStyle name="20% - Accent2 3 8" xfId="44119"/>
    <cellStyle name="20% - Accent2 30" xfId="55090"/>
    <cellStyle name="20% - Accent2 31" xfId="55106"/>
    <cellStyle name="20% - Accent2 32" xfId="55126"/>
    <cellStyle name="20% - Accent2 33" xfId="55141"/>
    <cellStyle name="20% - Accent2 34" xfId="55183"/>
    <cellStyle name="20% - Accent2 35" xfId="55205"/>
    <cellStyle name="20% - Accent2 36" xfId="55229"/>
    <cellStyle name="20% - Accent2 37" xfId="55243"/>
    <cellStyle name="20% - Accent2 38" xfId="55259"/>
    <cellStyle name="20% - Accent2 39" xfId="55304"/>
    <cellStyle name="20% - Accent2 4" xfId="703"/>
    <cellStyle name="20% - Accent2 4 2" xfId="1802"/>
    <cellStyle name="20% - Accent2 4 2 2" xfId="3985"/>
    <cellStyle name="20% - Accent2 4 2 2 2" xfId="10528"/>
    <cellStyle name="20% - Accent2 4 2 2 2 2" xfId="21447"/>
    <cellStyle name="20% - Accent2 4 2 2 2 2 2" xfId="22392"/>
    <cellStyle name="20% - Accent2 4 2 2 2 3" xfId="22391"/>
    <cellStyle name="20% - Accent2 4 2 2 2 4" xfId="54216"/>
    <cellStyle name="20% - Accent2 4 2 2 3" xfId="14904"/>
    <cellStyle name="20% - Accent2 4 2 2 3 2" xfId="22393"/>
    <cellStyle name="20% - Accent2 4 2 2 4" xfId="22390"/>
    <cellStyle name="20% - Accent2 4 2 2 5" xfId="47673"/>
    <cellStyle name="20% - Accent2 4 2 3" xfId="8347"/>
    <cellStyle name="20% - Accent2 4 2 3 2" xfId="19266"/>
    <cellStyle name="20% - Accent2 4 2 3 2 2" xfId="22395"/>
    <cellStyle name="20% - Accent2 4 2 3 3" xfId="22394"/>
    <cellStyle name="20% - Accent2 4 2 3 4" xfId="52035"/>
    <cellStyle name="20% - Accent2 4 2 4" xfId="6166"/>
    <cellStyle name="20% - Accent2 4 2 4 2" xfId="17085"/>
    <cellStyle name="20% - Accent2 4 2 4 2 2" xfId="22397"/>
    <cellStyle name="20% - Accent2 4 2 4 3" xfId="22396"/>
    <cellStyle name="20% - Accent2 4 2 4 4" xfId="49854"/>
    <cellStyle name="20% - Accent2 4 2 5" xfId="12723"/>
    <cellStyle name="20% - Accent2 4 2 5 2" xfId="22398"/>
    <cellStyle name="20% - Accent2 4 2 6" xfId="22389"/>
    <cellStyle name="20% - Accent2 4 2 7" xfId="45492"/>
    <cellStyle name="20% - Accent2 4 3" xfId="2894"/>
    <cellStyle name="20% - Accent2 4 3 2" xfId="9437"/>
    <cellStyle name="20% - Accent2 4 3 2 2" xfId="20356"/>
    <cellStyle name="20% - Accent2 4 3 2 2 2" xfId="22401"/>
    <cellStyle name="20% - Accent2 4 3 2 3" xfId="22400"/>
    <cellStyle name="20% - Accent2 4 3 2 4" xfId="53125"/>
    <cellStyle name="20% - Accent2 4 3 3" xfId="13813"/>
    <cellStyle name="20% - Accent2 4 3 3 2" xfId="22402"/>
    <cellStyle name="20% - Accent2 4 3 4" xfId="22399"/>
    <cellStyle name="20% - Accent2 4 3 5" xfId="46582"/>
    <cellStyle name="20% - Accent2 4 4" xfId="7256"/>
    <cellStyle name="20% - Accent2 4 4 2" xfId="18175"/>
    <cellStyle name="20% - Accent2 4 4 2 2" xfId="22404"/>
    <cellStyle name="20% - Accent2 4 4 3" xfId="22403"/>
    <cellStyle name="20% - Accent2 4 4 4" xfId="50944"/>
    <cellStyle name="20% - Accent2 4 5" xfId="5075"/>
    <cellStyle name="20% - Accent2 4 5 2" xfId="15994"/>
    <cellStyle name="20% - Accent2 4 5 2 2" xfId="22406"/>
    <cellStyle name="20% - Accent2 4 5 3" xfId="22405"/>
    <cellStyle name="20% - Accent2 4 5 4" xfId="48763"/>
    <cellStyle name="20% - Accent2 4 6" xfId="11632"/>
    <cellStyle name="20% - Accent2 4 6 2" xfId="22407"/>
    <cellStyle name="20% - Accent2 4 7" xfId="22388"/>
    <cellStyle name="20% - Accent2 4 8" xfId="44401"/>
    <cellStyle name="20% - Accent2 40" xfId="55319"/>
    <cellStyle name="20% - Accent2 41" xfId="55377"/>
    <cellStyle name="20% - Accent2 42" xfId="55393"/>
    <cellStyle name="20% - Accent2 43" xfId="55406"/>
    <cellStyle name="20% - Accent2 44" xfId="55422"/>
    <cellStyle name="20% - Accent2 45" xfId="55440"/>
    <cellStyle name="20% - Accent2 46" xfId="55456"/>
    <cellStyle name="20% - Accent2 47" xfId="55471"/>
    <cellStyle name="20% - Accent2 48" xfId="55483"/>
    <cellStyle name="20% - Accent2 49" xfId="55503"/>
    <cellStyle name="20% - Accent2 5" xfId="801"/>
    <cellStyle name="20% - Accent2 5 2" xfId="1900"/>
    <cellStyle name="20% - Accent2 5 2 2" xfId="4083"/>
    <cellStyle name="20% - Accent2 5 2 2 2" xfId="10626"/>
    <cellStyle name="20% - Accent2 5 2 2 2 2" xfId="21545"/>
    <cellStyle name="20% - Accent2 5 2 2 2 2 2" xfId="22412"/>
    <cellStyle name="20% - Accent2 5 2 2 2 3" xfId="22411"/>
    <cellStyle name="20% - Accent2 5 2 2 2 4" xfId="54314"/>
    <cellStyle name="20% - Accent2 5 2 2 3" xfId="15002"/>
    <cellStyle name="20% - Accent2 5 2 2 3 2" xfId="22413"/>
    <cellStyle name="20% - Accent2 5 2 2 4" xfId="22410"/>
    <cellStyle name="20% - Accent2 5 2 2 5" xfId="47771"/>
    <cellStyle name="20% - Accent2 5 2 3" xfId="8445"/>
    <cellStyle name="20% - Accent2 5 2 3 2" xfId="19364"/>
    <cellStyle name="20% - Accent2 5 2 3 2 2" xfId="22415"/>
    <cellStyle name="20% - Accent2 5 2 3 3" xfId="22414"/>
    <cellStyle name="20% - Accent2 5 2 3 4" xfId="52133"/>
    <cellStyle name="20% - Accent2 5 2 4" xfId="6264"/>
    <cellStyle name="20% - Accent2 5 2 4 2" xfId="17183"/>
    <cellStyle name="20% - Accent2 5 2 4 2 2" xfId="22417"/>
    <cellStyle name="20% - Accent2 5 2 4 3" xfId="22416"/>
    <cellStyle name="20% - Accent2 5 2 4 4" xfId="49952"/>
    <cellStyle name="20% - Accent2 5 2 5" xfId="12821"/>
    <cellStyle name="20% - Accent2 5 2 5 2" xfId="22418"/>
    <cellStyle name="20% - Accent2 5 2 6" xfId="22409"/>
    <cellStyle name="20% - Accent2 5 2 7" xfId="45590"/>
    <cellStyle name="20% - Accent2 5 3" xfId="2992"/>
    <cellStyle name="20% - Accent2 5 3 2" xfId="9535"/>
    <cellStyle name="20% - Accent2 5 3 2 2" xfId="20454"/>
    <cellStyle name="20% - Accent2 5 3 2 2 2" xfId="22421"/>
    <cellStyle name="20% - Accent2 5 3 2 3" xfId="22420"/>
    <cellStyle name="20% - Accent2 5 3 2 4" xfId="53223"/>
    <cellStyle name="20% - Accent2 5 3 3" xfId="13911"/>
    <cellStyle name="20% - Accent2 5 3 3 2" xfId="22422"/>
    <cellStyle name="20% - Accent2 5 3 4" xfId="22419"/>
    <cellStyle name="20% - Accent2 5 3 5" xfId="46680"/>
    <cellStyle name="20% - Accent2 5 4" xfId="7354"/>
    <cellStyle name="20% - Accent2 5 4 2" xfId="18273"/>
    <cellStyle name="20% - Accent2 5 4 2 2" xfId="22424"/>
    <cellStyle name="20% - Accent2 5 4 3" xfId="22423"/>
    <cellStyle name="20% - Accent2 5 4 4" xfId="51042"/>
    <cellStyle name="20% - Accent2 5 5" xfId="5173"/>
    <cellStyle name="20% - Accent2 5 5 2" xfId="16092"/>
    <cellStyle name="20% - Accent2 5 5 2 2" xfId="22426"/>
    <cellStyle name="20% - Accent2 5 5 3" xfId="22425"/>
    <cellStyle name="20% - Accent2 5 5 4" xfId="48861"/>
    <cellStyle name="20% - Accent2 5 6" xfId="11730"/>
    <cellStyle name="20% - Accent2 5 6 2" xfId="22427"/>
    <cellStyle name="20% - Accent2 5 7" xfId="22408"/>
    <cellStyle name="20% - Accent2 5 8" xfId="44499"/>
    <cellStyle name="20% - Accent2 50" xfId="55523"/>
    <cellStyle name="20% - Accent2 51" xfId="55536"/>
    <cellStyle name="20% - Accent2 52" xfId="55555"/>
    <cellStyle name="20% - Accent2 53" xfId="55574"/>
    <cellStyle name="20% - Accent2 54" xfId="55590"/>
    <cellStyle name="20% - Accent2 55" xfId="55605"/>
    <cellStyle name="20% - Accent2 56" xfId="55621"/>
    <cellStyle name="20% - Accent2 57" xfId="55632"/>
    <cellStyle name="20% - Accent2 58" xfId="55653"/>
    <cellStyle name="20% - Accent2 59" xfId="55679"/>
    <cellStyle name="20% - Accent2 6" xfId="899"/>
    <cellStyle name="20% - Accent2 6 2" xfId="1998"/>
    <cellStyle name="20% - Accent2 6 2 2" xfId="4181"/>
    <cellStyle name="20% - Accent2 6 2 2 2" xfId="10724"/>
    <cellStyle name="20% - Accent2 6 2 2 2 2" xfId="21643"/>
    <cellStyle name="20% - Accent2 6 2 2 2 2 2" xfId="22432"/>
    <cellStyle name="20% - Accent2 6 2 2 2 3" xfId="22431"/>
    <cellStyle name="20% - Accent2 6 2 2 2 4" xfId="54412"/>
    <cellStyle name="20% - Accent2 6 2 2 3" xfId="15100"/>
    <cellStyle name="20% - Accent2 6 2 2 3 2" xfId="22433"/>
    <cellStyle name="20% - Accent2 6 2 2 4" xfId="22430"/>
    <cellStyle name="20% - Accent2 6 2 2 5" xfId="47869"/>
    <cellStyle name="20% - Accent2 6 2 3" xfId="8543"/>
    <cellStyle name="20% - Accent2 6 2 3 2" xfId="19462"/>
    <cellStyle name="20% - Accent2 6 2 3 2 2" xfId="22435"/>
    <cellStyle name="20% - Accent2 6 2 3 3" xfId="22434"/>
    <cellStyle name="20% - Accent2 6 2 3 4" xfId="52231"/>
    <cellStyle name="20% - Accent2 6 2 4" xfId="6362"/>
    <cellStyle name="20% - Accent2 6 2 4 2" xfId="17281"/>
    <cellStyle name="20% - Accent2 6 2 4 2 2" xfId="22437"/>
    <cellStyle name="20% - Accent2 6 2 4 3" xfId="22436"/>
    <cellStyle name="20% - Accent2 6 2 4 4" xfId="50050"/>
    <cellStyle name="20% - Accent2 6 2 5" xfId="12919"/>
    <cellStyle name="20% - Accent2 6 2 5 2" xfId="22438"/>
    <cellStyle name="20% - Accent2 6 2 6" xfId="22429"/>
    <cellStyle name="20% - Accent2 6 2 7" xfId="45688"/>
    <cellStyle name="20% - Accent2 6 3" xfId="3090"/>
    <cellStyle name="20% - Accent2 6 3 2" xfId="9633"/>
    <cellStyle name="20% - Accent2 6 3 2 2" xfId="20552"/>
    <cellStyle name="20% - Accent2 6 3 2 2 2" xfId="22441"/>
    <cellStyle name="20% - Accent2 6 3 2 3" xfId="22440"/>
    <cellStyle name="20% - Accent2 6 3 2 4" xfId="53321"/>
    <cellStyle name="20% - Accent2 6 3 3" xfId="14009"/>
    <cellStyle name="20% - Accent2 6 3 3 2" xfId="22442"/>
    <cellStyle name="20% - Accent2 6 3 4" xfId="22439"/>
    <cellStyle name="20% - Accent2 6 3 5" xfId="46778"/>
    <cellStyle name="20% - Accent2 6 4" xfId="7452"/>
    <cellStyle name="20% - Accent2 6 4 2" xfId="18371"/>
    <cellStyle name="20% - Accent2 6 4 2 2" xfId="22444"/>
    <cellStyle name="20% - Accent2 6 4 3" xfId="22443"/>
    <cellStyle name="20% - Accent2 6 4 4" xfId="51140"/>
    <cellStyle name="20% - Accent2 6 5" xfId="5271"/>
    <cellStyle name="20% - Accent2 6 5 2" xfId="16190"/>
    <cellStyle name="20% - Accent2 6 5 2 2" xfId="22446"/>
    <cellStyle name="20% - Accent2 6 5 3" xfId="22445"/>
    <cellStyle name="20% - Accent2 6 5 4" xfId="48959"/>
    <cellStyle name="20% - Accent2 6 6" xfId="11828"/>
    <cellStyle name="20% - Accent2 6 6 2" xfId="22447"/>
    <cellStyle name="20% - Accent2 6 7" xfId="22428"/>
    <cellStyle name="20% - Accent2 6 8" xfId="44597"/>
    <cellStyle name="20% - Accent2 7" xfId="914"/>
    <cellStyle name="20% - Accent2 7 2" xfId="2013"/>
    <cellStyle name="20% - Accent2 7 2 2" xfId="4196"/>
    <cellStyle name="20% - Accent2 7 2 2 2" xfId="10739"/>
    <cellStyle name="20% - Accent2 7 2 2 2 2" xfId="21658"/>
    <cellStyle name="20% - Accent2 7 2 2 2 2 2" xfId="22452"/>
    <cellStyle name="20% - Accent2 7 2 2 2 3" xfId="22451"/>
    <cellStyle name="20% - Accent2 7 2 2 2 4" xfId="54427"/>
    <cellStyle name="20% - Accent2 7 2 2 3" xfId="15115"/>
    <cellStyle name="20% - Accent2 7 2 2 3 2" xfId="22453"/>
    <cellStyle name="20% - Accent2 7 2 2 4" xfId="22450"/>
    <cellStyle name="20% - Accent2 7 2 2 5" xfId="47884"/>
    <cellStyle name="20% - Accent2 7 2 3" xfId="8558"/>
    <cellStyle name="20% - Accent2 7 2 3 2" xfId="19477"/>
    <cellStyle name="20% - Accent2 7 2 3 2 2" xfId="22455"/>
    <cellStyle name="20% - Accent2 7 2 3 3" xfId="22454"/>
    <cellStyle name="20% - Accent2 7 2 3 4" xfId="52246"/>
    <cellStyle name="20% - Accent2 7 2 4" xfId="6377"/>
    <cellStyle name="20% - Accent2 7 2 4 2" xfId="17296"/>
    <cellStyle name="20% - Accent2 7 2 4 2 2" xfId="22457"/>
    <cellStyle name="20% - Accent2 7 2 4 3" xfId="22456"/>
    <cellStyle name="20% - Accent2 7 2 4 4" xfId="50065"/>
    <cellStyle name="20% - Accent2 7 2 5" xfId="12934"/>
    <cellStyle name="20% - Accent2 7 2 5 2" xfId="22458"/>
    <cellStyle name="20% - Accent2 7 2 6" xfId="22449"/>
    <cellStyle name="20% - Accent2 7 2 7" xfId="45703"/>
    <cellStyle name="20% - Accent2 7 3" xfId="3105"/>
    <cellStyle name="20% - Accent2 7 3 2" xfId="9648"/>
    <cellStyle name="20% - Accent2 7 3 2 2" xfId="20567"/>
    <cellStyle name="20% - Accent2 7 3 2 2 2" xfId="22461"/>
    <cellStyle name="20% - Accent2 7 3 2 3" xfId="22460"/>
    <cellStyle name="20% - Accent2 7 3 2 4" xfId="53336"/>
    <cellStyle name="20% - Accent2 7 3 3" xfId="14024"/>
    <cellStyle name="20% - Accent2 7 3 3 2" xfId="22462"/>
    <cellStyle name="20% - Accent2 7 3 4" xfId="22459"/>
    <cellStyle name="20% - Accent2 7 3 5" xfId="46793"/>
    <cellStyle name="20% - Accent2 7 4" xfId="7467"/>
    <cellStyle name="20% - Accent2 7 4 2" xfId="18386"/>
    <cellStyle name="20% - Accent2 7 4 2 2" xfId="22464"/>
    <cellStyle name="20% - Accent2 7 4 3" xfId="22463"/>
    <cellStyle name="20% - Accent2 7 4 4" xfId="51155"/>
    <cellStyle name="20% - Accent2 7 5" xfId="5286"/>
    <cellStyle name="20% - Accent2 7 5 2" xfId="16205"/>
    <cellStyle name="20% - Accent2 7 5 2 2" xfId="22466"/>
    <cellStyle name="20% - Accent2 7 5 3" xfId="22465"/>
    <cellStyle name="20% - Accent2 7 5 4" xfId="48974"/>
    <cellStyle name="20% - Accent2 7 6" xfId="11843"/>
    <cellStyle name="20% - Accent2 7 6 2" xfId="22467"/>
    <cellStyle name="20% - Accent2 7 7" xfId="22448"/>
    <cellStyle name="20% - Accent2 7 8" xfId="44612"/>
    <cellStyle name="20% - Accent2 8" xfId="1097"/>
    <cellStyle name="20% - Accent2 8 2" xfId="2195"/>
    <cellStyle name="20% - Accent2 8 2 2" xfId="4378"/>
    <cellStyle name="20% - Accent2 8 2 2 2" xfId="10921"/>
    <cellStyle name="20% - Accent2 8 2 2 2 2" xfId="21840"/>
    <cellStyle name="20% - Accent2 8 2 2 2 2 2" xfId="22472"/>
    <cellStyle name="20% - Accent2 8 2 2 2 3" xfId="22471"/>
    <cellStyle name="20% - Accent2 8 2 2 2 4" xfId="54609"/>
    <cellStyle name="20% - Accent2 8 2 2 3" xfId="15297"/>
    <cellStyle name="20% - Accent2 8 2 2 3 2" xfId="22473"/>
    <cellStyle name="20% - Accent2 8 2 2 4" xfId="22470"/>
    <cellStyle name="20% - Accent2 8 2 2 5" xfId="48066"/>
    <cellStyle name="20% - Accent2 8 2 3" xfId="8740"/>
    <cellStyle name="20% - Accent2 8 2 3 2" xfId="19659"/>
    <cellStyle name="20% - Accent2 8 2 3 2 2" xfId="22475"/>
    <cellStyle name="20% - Accent2 8 2 3 3" xfId="22474"/>
    <cellStyle name="20% - Accent2 8 2 3 4" xfId="52428"/>
    <cellStyle name="20% - Accent2 8 2 4" xfId="6559"/>
    <cellStyle name="20% - Accent2 8 2 4 2" xfId="17478"/>
    <cellStyle name="20% - Accent2 8 2 4 2 2" xfId="22477"/>
    <cellStyle name="20% - Accent2 8 2 4 3" xfId="22476"/>
    <cellStyle name="20% - Accent2 8 2 4 4" xfId="50247"/>
    <cellStyle name="20% - Accent2 8 2 5" xfId="13116"/>
    <cellStyle name="20% - Accent2 8 2 5 2" xfId="22478"/>
    <cellStyle name="20% - Accent2 8 2 6" xfId="22469"/>
    <cellStyle name="20% - Accent2 8 2 7" xfId="45885"/>
    <cellStyle name="20% - Accent2 8 3" xfId="3287"/>
    <cellStyle name="20% - Accent2 8 3 2" xfId="9830"/>
    <cellStyle name="20% - Accent2 8 3 2 2" xfId="20749"/>
    <cellStyle name="20% - Accent2 8 3 2 2 2" xfId="22481"/>
    <cellStyle name="20% - Accent2 8 3 2 3" xfId="22480"/>
    <cellStyle name="20% - Accent2 8 3 2 4" xfId="53518"/>
    <cellStyle name="20% - Accent2 8 3 3" xfId="14206"/>
    <cellStyle name="20% - Accent2 8 3 3 2" xfId="22482"/>
    <cellStyle name="20% - Accent2 8 3 4" xfId="22479"/>
    <cellStyle name="20% - Accent2 8 3 5" xfId="46975"/>
    <cellStyle name="20% - Accent2 8 4" xfId="7649"/>
    <cellStyle name="20% - Accent2 8 4 2" xfId="18568"/>
    <cellStyle name="20% - Accent2 8 4 2 2" xfId="22484"/>
    <cellStyle name="20% - Accent2 8 4 3" xfId="22483"/>
    <cellStyle name="20% - Accent2 8 4 4" xfId="51337"/>
    <cellStyle name="20% - Accent2 8 5" xfId="5468"/>
    <cellStyle name="20% - Accent2 8 5 2" xfId="16387"/>
    <cellStyle name="20% - Accent2 8 5 2 2" xfId="22486"/>
    <cellStyle name="20% - Accent2 8 5 3" xfId="22485"/>
    <cellStyle name="20% - Accent2 8 5 4" xfId="49156"/>
    <cellStyle name="20% - Accent2 8 6" xfId="12025"/>
    <cellStyle name="20% - Accent2 8 6 2" xfId="22487"/>
    <cellStyle name="20% - Accent2 8 7" xfId="22468"/>
    <cellStyle name="20% - Accent2 8 8" xfId="44794"/>
    <cellStyle name="20% - Accent2 9" xfId="1195"/>
    <cellStyle name="20% - Accent2 9 2" xfId="2293"/>
    <cellStyle name="20% - Accent2 9 2 2" xfId="4476"/>
    <cellStyle name="20% - Accent2 9 2 2 2" xfId="11019"/>
    <cellStyle name="20% - Accent2 9 2 2 2 2" xfId="21938"/>
    <cellStyle name="20% - Accent2 9 2 2 2 2 2" xfId="22492"/>
    <cellStyle name="20% - Accent2 9 2 2 2 3" xfId="22491"/>
    <cellStyle name="20% - Accent2 9 2 2 2 4" xfId="54707"/>
    <cellStyle name="20% - Accent2 9 2 2 3" xfId="15395"/>
    <cellStyle name="20% - Accent2 9 2 2 3 2" xfId="22493"/>
    <cellStyle name="20% - Accent2 9 2 2 4" xfId="22490"/>
    <cellStyle name="20% - Accent2 9 2 2 5" xfId="48164"/>
    <cellStyle name="20% - Accent2 9 2 3" xfId="8838"/>
    <cellStyle name="20% - Accent2 9 2 3 2" xfId="19757"/>
    <cellStyle name="20% - Accent2 9 2 3 2 2" xfId="22495"/>
    <cellStyle name="20% - Accent2 9 2 3 3" xfId="22494"/>
    <cellStyle name="20% - Accent2 9 2 3 4" xfId="52526"/>
    <cellStyle name="20% - Accent2 9 2 4" xfId="6657"/>
    <cellStyle name="20% - Accent2 9 2 4 2" xfId="17576"/>
    <cellStyle name="20% - Accent2 9 2 4 2 2" xfId="22497"/>
    <cellStyle name="20% - Accent2 9 2 4 3" xfId="22496"/>
    <cellStyle name="20% - Accent2 9 2 4 4" xfId="50345"/>
    <cellStyle name="20% - Accent2 9 2 5" xfId="13214"/>
    <cellStyle name="20% - Accent2 9 2 5 2" xfId="22498"/>
    <cellStyle name="20% - Accent2 9 2 6" xfId="22489"/>
    <cellStyle name="20% - Accent2 9 2 7" xfId="45983"/>
    <cellStyle name="20% - Accent2 9 3" xfId="3385"/>
    <cellStyle name="20% - Accent2 9 3 2" xfId="9928"/>
    <cellStyle name="20% - Accent2 9 3 2 2" xfId="20847"/>
    <cellStyle name="20% - Accent2 9 3 2 2 2" xfId="22501"/>
    <cellStyle name="20% - Accent2 9 3 2 3" xfId="22500"/>
    <cellStyle name="20% - Accent2 9 3 2 4" xfId="53616"/>
    <cellStyle name="20% - Accent2 9 3 3" xfId="14304"/>
    <cellStyle name="20% - Accent2 9 3 3 2" xfId="22502"/>
    <cellStyle name="20% - Accent2 9 3 4" xfId="22499"/>
    <cellStyle name="20% - Accent2 9 3 5" xfId="47073"/>
    <cellStyle name="20% - Accent2 9 4" xfId="7747"/>
    <cellStyle name="20% - Accent2 9 4 2" xfId="18666"/>
    <cellStyle name="20% - Accent2 9 4 2 2" xfId="22504"/>
    <cellStyle name="20% - Accent2 9 4 3" xfId="22503"/>
    <cellStyle name="20% - Accent2 9 4 4" xfId="51435"/>
    <cellStyle name="20% - Accent2 9 5" xfId="5566"/>
    <cellStyle name="20% - Accent2 9 5 2" xfId="16485"/>
    <cellStyle name="20% - Accent2 9 5 2 2" xfId="22506"/>
    <cellStyle name="20% - Accent2 9 5 3" xfId="22505"/>
    <cellStyle name="20% - Accent2 9 5 4" xfId="49254"/>
    <cellStyle name="20% - Accent2 9 6" xfId="12123"/>
    <cellStyle name="20% - Accent2 9 6 2" xfId="22507"/>
    <cellStyle name="20% - Accent2 9 7" xfId="22488"/>
    <cellStyle name="20% - Accent2 9 8" xfId="44892"/>
    <cellStyle name="20% - Accent3" xfId="30" builtinId="38" customBuiltin="1"/>
    <cellStyle name="20% - Accent3 10" xfId="1301"/>
    <cellStyle name="20% - Accent3 10 2" xfId="2399"/>
    <cellStyle name="20% - Accent3 10 2 2" xfId="4580"/>
    <cellStyle name="20% - Accent3 10 2 2 2" xfId="11123"/>
    <cellStyle name="20% - Accent3 10 2 2 2 2" xfId="22042"/>
    <cellStyle name="20% - Accent3 10 2 2 2 2 2" xfId="22513"/>
    <cellStyle name="20% - Accent3 10 2 2 2 3" xfId="22512"/>
    <cellStyle name="20% - Accent3 10 2 2 2 4" xfId="54811"/>
    <cellStyle name="20% - Accent3 10 2 2 3" xfId="15499"/>
    <cellStyle name="20% - Accent3 10 2 2 3 2" xfId="22514"/>
    <cellStyle name="20% - Accent3 10 2 2 4" xfId="22511"/>
    <cellStyle name="20% - Accent3 10 2 2 5" xfId="48268"/>
    <cellStyle name="20% - Accent3 10 2 3" xfId="8942"/>
    <cellStyle name="20% - Accent3 10 2 3 2" xfId="19861"/>
    <cellStyle name="20% - Accent3 10 2 3 2 2" xfId="22516"/>
    <cellStyle name="20% - Accent3 10 2 3 3" xfId="22515"/>
    <cellStyle name="20% - Accent3 10 2 3 4" xfId="52630"/>
    <cellStyle name="20% - Accent3 10 2 4" xfId="6761"/>
    <cellStyle name="20% - Accent3 10 2 4 2" xfId="17680"/>
    <cellStyle name="20% - Accent3 10 2 4 2 2" xfId="22518"/>
    <cellStyle name="20% - Accent3 10 2 4 3" xfId="22517"/>
    <cellStyle name="20% - Accent3 10 2 4 4" xfId="50449"/>
    <cellStyle name="20% - Accent3 10 2 5" xfId="13318"/>
    <cellStyle name="20% - Accent3 10 2 5 2" xfId="22519"/>
    <cellStyle name="20% - Accent3 10 2 6" xfId="22510"/>
    <cellStyle name="20% - Accent3 10 2 7" xfId="46087"/>
    <cellStyle name="20% - Accent3 10 3" xfId="3489"/>
    <cellStyle name="20% - Accent3 10 3 2" xfId="10032"/>
    <cellStyle name="20% - Accent3 10 3 2 2" xfId="20951"/>
    <cellStyle name="20% - Accent3 10 3 2 2 2" xfId="22522"/>
    <cellStyle name="20% - Accent3 10 3 2 3" xfId="22521"/>
    <cellStyle name="20% - Accent3 10 3 2 4" xfId="53720"/>
    <cellStyle name="20% - Accent3 10 3 3" xfId="14408"/>
    <cellStyle name="20% - Accent3 10 3 3 2" xfId="22523"/>
    <cellStyle name="20% - Accent3 10 3 4" xfId="22520"/>
    <cellStyle name="20% - Accent3 10 3 5" xfId="47177"/>
    <cellStyle name="20% - Accent3 10 4" xfId="7851"/>
    <cellStyle name="20% - Accent3 10 4 2" xfId="18770"/>
    <cellStyle name="20% - Accent3 10 4 2 2" xfId="22525"/>
    <cellStyle name="20% - Accent3 10 4 3" xfId="22524"/>
    <cellStyle name="20% - Accent3 10 4 4" xfId="51539"/>
    <cellStyle name="20% - Accent3 10 5" xfId="5670"/>
    <cellStyle name="20% - Accent3 10 5 2" xfId="16589"/>
    <cellStyle name="20% - Accent3 10 5 2 2" xfId="22527"/>
    <cellStyle name="20% - Accent3 10 5 3" xfId="22526"/>
    <cellStyle name="20% - Accent3 10 5 4" xfId="49358"/>
    <cellStyle name="20% - Accent3 10 6" xfId="12227"/>
    <cellStyle name="20% - Accent3 10 6 2" xfId="22528"/>
    <cellStyle name="20% - Accent3 10 7" xfId="22509"/>
    <cellStyle name="20% - Accent3 10 8" xfId="44996"/>
    <cellStyle name="20% - Accent3 11" xfId="1323"/>
    <cellStyle name="20% - Accent3 11 2" xfId="3507"/>
    <cellStyle name="20% - Accent3 11 2 2" xfId="10050"/>
    <cellStyle name="20% - Accent3 11 2 2 2" xfId="20969"/>
    <cellStyle name="20% - Accent3 11 2 2 2 2" xfId="22532"/>
    <cellStyle name="20% - Accent3 11 2 2 3" xfId="22531"/>
    <cellStyle name="20% - Accent3 11 2 2 4" xfId="53738"/>
    <cellStyle name="20% - Accent3 11 2 3" xfId="14426"/>
    <cellStyle name="20% - Accent3 11 2 3 2" xfId="22533"/>
    <cellStyle name="20% - Accent3 11 2 4" xfId="22530"/>
    <cellStyle name="20% - Accent3 11 2 5" xfId="47195"/>
    <cellStyle name="20% - Accent3 11 3" xfId="7869"/>
    <cellStyle name="20% - Accent3 11 3 2" xfId="18788"/>
    <cellStyle name="20% - Accent3 11 3 2 2" xfId="22535"/>
    <cellStyle name="20% - Accent3 11 3 3" xfId="22534"/>
    <cellStyle name="20% - Accent3 11 3 4" xfId="51557"/>
    <cellStyle name="20% - Accent3 11 4" xfId="5688"/>
    <cellStyle name="20% - Accent3 11 4 2" xfId="16607"/>
    <cellStyle name="20% - Accent3 11 4 2 2" xfId="22537"/>
    <cellStyle name="20% - Accent3 11 4 3" xfId="22536"/>
    <cellStyle name="20% - Accent3 11 4 4" xfId="49376"/>
    <cellStyle name="20% - Accent3 11 5" xfId="12245"/>
    <cellStyle name="20% - Accent3 11 5 2" xfId="22538"/>
    <cellStyle name="20% - Accent3 11 6" xfId="22529"/>
    <cellStyle name="20% - Accent3 11 7" xfId="45014"/>
    <cellStyle name="20% - Accent3 12" xfId="2500"/>
    <cellStyle name="20% - Accent3 12 2" xfId="9043"/>
    <cellStyle name="20% - Accent3 12 2 2" xfId="19962"/>
    <cellStyle name="20% - Accent3 12 2 2 2" xfId="22541"/>
    <cellStyle name="20% - Accent3 12 2 3" xfId="22540"/>
    <cellStyle name="20% - Accent3 12 2 4" xfId="52731"/>
    <cellStyle name="20% - Accent3 12 3" xfId="13419"/>
    <cellStyle name="20% - Accent3 12 3 2" xfId="22542"/>
    <cellStyle name="20% - Accent3 12 4" xfId="22539"/>
    <cellStyle name="20% - Accent3 12 5" xfId="46188"/>
    <cellStyle name="20% - Accent3 13" xfId="6862"/>
    <cellStyle name="20% - Accent3 13 2" xfId="17781"/>
    <cellStyle name="20% - Accent3 13 2 2" xfId="22544"/>
    <cellStyle name="20% - Accent3 13 3" xfId="22543"/>
    <cellStyle name="20% - Accent3 13 4" xfId="50550"/>
    <cellStyle name="20% - Accent3 14" xfId="4681"/>
    <cellStyle name="20% - Accent3 14 2" xfId="15600"/>
    <cellStyle name="20% - Accent3 14 2 2" xfId="22546"/>
    <cellStyle name="20% - Accent3 14 3" xfId="22545"/>
    <cellStyle name="20% - Accent3 14 4" xfId="48369"/>
    <cellStyle name="20% - Accent3 15" xfId="11153"/>
    <cellStyle name="20% - Accent3 15 2" xfId="22547"/>
    <cellStyle name="20% - Accent3 16" xfId="22508"/>
    <cellStyle name="20% - Accent3 17" xfId="44007"/>
    <cellStyle name="20% - Accent3 18" xfId="54834"/>
    <cellStyle name="20% - Accent3 19" xfId="54862"/>
    <cellStyle name="20% - Accent3 2" xfId="254"/>
    <cellStyle name="20% - Accent3 2 10" xfId="55338"/>
    <cellStyle name="20% - Accent3 2 2" xfId="521"/>
    <cellStyle name="20% - Accent3 2 2 2" xfId="1621"/>
    <cellStyle name="20% - Accent3 2 2 2 2" xfId="3804"/>
    <cellStyle name="20% - Accent3 2 2 2 2 2" xfId="10347"/>
    <cellStyle name="20% - Accent3 2 2 2 2 2 2" xfId="21266"/>
    <cellStyle name="20% - Accent3 2 2 2 2 2 2 2" xfId="22553"/>
    <cellStyle name="20% - Accent3 2 2 2 2 2 3" xfId="22552"/>
    <cellStyle name="20% - Accent3 2 2 2 2 2 4" xfId="54035"/>
    <cellStyle name="20% - Accent3 2 2 2 2 3" xfId="14723"/>
    <cellStyle name="20% - Accent3 2 2 2 2 3 2" xfId="22554"/>
    <cellStyle name="20% - Accent3 2 2 2 2 4" xfId="22551"/>
    <cellStyle name="20% - Accent3 2 2 2 2 5" xfId="47492"/>
    <cellStyle name="20% - Accent3 2 2 2 3" xfId="8166"/>
    <cellStyle name="20% - Accent3 2 2 2 3 2" xfId="19085"/>
    <cellStyle name="20% - Accent3 2 2 2 3 2 2" xfId="22556"/>
    <cellStyle name="20% - Accent3 2 2 2 3 3" xfId="22555"/>
    <cellStyle name="20% - Accent3 2 2 2 3 4" xfId="51854"/>
    <cellStyle name="20% - Accent3 2 2 2 4" xfId="5985"/>
    <cellStyle name="20% - Accent3 2 2 2 4 2" xfId="16904"/>
    <cellStyle name="20% - Accent3 2 2 2 4 2 2" xfId="22558"/>
    <cellStyle name="20% - Accent3 2 2 2 4 3" xfId="22557"/>
    <cellStyle name="20% - Accent3 2 2 2 4 4" xfId="49673"/>
    <cellStyle name="20% - Accent3 2 2 2 5" xfId="12542"/>
    <cellStyle name="20% - Accent3 2 2 2 5 2" xfId="22559"/>
    <cellStyle name="20% - Accent3 2 2 2 6" xfId="22550"/>
    <cellStyle name="20% - Accent3 2 2 2 7" xfId="45311"/>
    <cellStyle name="20% - Accent3 2 2 3" xfId="2713"/>
    <cellStyle name="20% - Accent3 2 2 3 2" xfId="9256"/>
    <cellStyle name="20% - Accent3 2 2 3 2 2" xfId="20175"/>
    <cellStyle name="20% - Accent3 2 2 3 2 2 2" xfId="22562"/>
    <cellStyle name="20% - Accent3 2 2 3 2 3" xfId="22561"/>
    <cellStyle name="20% - Accent3 2 2 3 2 4" xfId="52944"/>
    <cellStyle name="20% - Accent3 2 2 3 3" xfId="13632"/>
    <cellStyle name="20% - Accent3 2 2 3 3 2" xfId="22563"/>
    <cellStyle name="20% - Accent3 2 2 3 4" xfId="22560"/>
    <cellStyle name="20% - Accent3 2 2 3 5" xfId="46401"/>
    <cellStyle name="20% - Accent3 2 2 4" xfId="7075"/>
    <cellStyle name="20% - Accent3 2 2 4 2" xfId="17994"/>
    <cellStyle name="20% - Accent3 2 2 4 2 2" xfId="22565"/>
    <cellStyle name="20% - Accent3 2 2 4 3" xfId="22564"/>
    <cellStyle name="20% - Accent3 2 2 4 4" xfId="50763"/>
    <cellStyle name="20% - Accent3 2 2 5" xfId="4894"/>
    <cellStyle name="20% - Accent3 2 2 5 2" xfId="15813"/>
    <cellStyle name="20% - Accent3 2 2 5 2 2" xfId="22567"/>
    <cellStyle name="20% - Accent3 2 2 5 3" xfId="22566"/>
    <cellStyle name="20% - Accent3 2 2 5 4" xfId="48582"/>
    <cellStyle name="20% - Accent3 2 2 6" xfId="11451"/>
    <cellStyle name="20% - Accent3 2 2 6 2" xfId="22568"/>
    <cellStyle name="20% - Accent3 2 2 7" xfId="22549"/>
    <cellStyle name="20% - Accent3 2 2 8" xfId="44220"/>
    <cellStyle name="20% - Accent3 2 3" xfId="1423"/>
    <cellStyle name="20% - Accent3 2 3 2" xfId="3606"/>
    <cellStyle name="20% - Accent3 2 3 2 2" xfId="10149"/>
    <cellStyle name="20% - Accent3 2 3 2 2 2" xfId="21068"/>
    <cellStyle name="20% - Accent3 2 3 2 2 2 2" xfId="22572"/>
    <cellStyle name="20% - Accent3 2 3 2 2 3" xfId="22571"/>
    <cellStyle name="20% - Accent3 2 3 2 2 4" xfId="53837"/>
    <cellStyle name="20% - Accent3 2 3 2 3" xfId="14525"/>
    <cellStyle name="20% - Accent3 2 3 2 3 2" xfId="22573"/>
    <cellStyle name="20% - Accent3 2 3 2 4" xfId="22570"/>
    <cellStyle name="20% - Accent3 2 3 2 5" xfId="47294"/>
    <cellStyle name="20% - Accent3 2 3 3" xfId="7968"/>
    <cellStyle name="20% - Accent3 2 3 3 2" xfId="18887"/>
    <cellStyle name="20% - Accent3 2 3 3 2 2" xfId="22575"/>
    <cellStyle name="20% - Accent3 2 3 3 3" xfId="22574"/>
    <cellStyle name="20% - Accent3 2 3 3 4" xfId="51656"/>
    <cellStyle name="20% - Accent3 2 3 4" xfId="5787"/>
    <cellStyle name="20% - Accent3 2 3 4 2" xfId="16706"/>
    <cellStyle name="20% - Accent3 2 3 4 2 2" xfId="22577"/>
    <cellStyle name="20% - Accent3 2 3 4 3" xfId="22576"/>
    <cellStyle name="20% - Accent3 2 3 4 4" xfId="49475"/>
    <cellStyle name="20% - Accent3 2 3 5" xfId="12344"/>
    <cellStyle name="20% - Accent3 2 3 5 2" xfId="22578"/>
    <cellStyle name="20% - Accent3 2 3 6" xfId="22569"/>
    <cellStyle name="20% - Accent3 2 3 7" xfId="45113"/>
    <cellStyle name="20% - Accent3 2 4" xfId="2515"/>
    <cellStyle name="20% - Accent3 2 4 2" xfId="9058"/>
    <cellStyle name="20% - Accent3 2 4 2 2" xfId="19977"/>
    <cellStyle name="20% - Accent3 2 4 2 2 2" xfId="22581"/>
    <cellStyle name="20% - Accent3 2 4 2 3" xfId="22580"/>
    <cellStyle name="20% - Accent3 2 4 2 4" xfId="52746"/>
    <cellStyle name="20% - Accent3 2 4 3" xfId="13434"/>
    <cellStyle name="20% - Accent3 2 4 3 2" xfId="22582"/>
    <cellStyle name="20% - Accent3 2 4 4" xfId="22579"/>
    <cellStyle name="20% - Accent3 2 4 5" xfId="46203"/>
    <cellStyle name="20% - Accent3 2 5" xfId="6877"/>
    <cellStyle name="20% - Accent3 2 5 2" xfId="17796"/>
    <cellStyle name="20% - Accent3 2 5 2 2" xfId="22584"/>
    <cellStyle name="20% - Accent3 2 5 3" xfId="22583"/>
    <cellStyle name="20% - Accent3 2 5 4" xfId="50565"/>
    <cellStyle name="20% - Accent3 2 6" xfId="4696"/>
    <cellStyle name="20% - Accent3 2 6 2" xfId="15615"/>
    <cellStyle name="20% - Accent3 2 6 2 2" xfId="22586"/>
    <cellStyle name="20% - Accent3 2 6 3" xfId="22585"/>
    <cellStyle name="20% - Accent3 2 6 4" xfId="48384"/>
    <cellStyle name="20% - Accent3 2 7" xfId="11253"/>
    <cellStyle name="20% - Accent3 2 7 2" xfId="22587"/>
    <cellStyle name="20% - Accent3 2 8" xfId="22548"/>
    <cellStyle name="20% - Accent3 2 9" xfId="44022"/>
    <cellStyle name="20% - Accent3 20" xfId="54873"/>
    <cellStyle name="20% - Accent3 21" xfId="54911"/>
    <cellStyle name="20% - Accent3 22" xfId="54929"/>
    <cellStyle name="20% - Accent3 23" xfId="54946"/>
    <cellStyle name="20% - Accent3 24" xfId="54964"/>
    <cellStyle name="20% - Accent3 25" xfId="55010"/>
    <cellStyle name="20% - Accent3 26" xfId="55025"/>
    <cellStyle name="20% - Accent3 27" xfId="55039"/>
    <cellStyle name="20% - Accent3 28" xfId="55058"/>
    <cellStyle name="20% - Accent3 29" xfId="55072"/>
    <cellStyle name="20% - Accent3 3" xfId="421"/>
    <cellStyle name="20% - Accent3 3 2" xfId="1522"/>
    <cellStyle name="20% - Accent3 3 2 2" xfId="3705"/>
    <cellStyle name="20% - Accent3 3 2 2 2" xfId="10248"/>
    <cellStyle name="20% - Accent3 3 2 2 2 2" xfId="21167"/>
    <cellStyle name="20% - Accent3 3 2 2 2 2 2" xfId="22592"/>
    <cellStyle name="20% - Accent3 3 2 2 2 3" xfId="22591"/>
    <cellStyle name="20% - Accent3 3 2 2 2 4" xfId="53936"/>
    <cellStyle name="20% - Accent3 3 2 2 3" xfId="14624"/>
    <cellStyle name="20% - Accent3 3 2 2 3 2" xfId="22593"/>
    <cellStyle name="20% - Accent3 3 2 2 4" xfId="22590"/>
    <cellStyle name="20% - Accent3 3 2 2 5" xfId="47393"/>
    <cellStyle name="20% - Accent3 3 2 3" xfId="8067"/>
    <cellStyle name="20% - Accent3 3 2 3 2" xfId="18986"/>
    <cellStyle name="20% - Accent3 3 2 3 2 2" xfId="22595"/>
    <cellStyle name="20% - Accent3 3 2 3 3" xfId="22594"/>
    <cellStyle name="20% - Accent3 3 2 3 4" xfId="51755"/>
    <cellStyle name="20% - Accent3 3 2 4" xfId="5886"/>
    <cellStyle name="20% - Accent3 3 2 4 2" xfId="16805"/>
    <cellStyle name="20% - Accent3 3 2 4 2 2" xfId="22597"/>
    <cellStyle name="20% - Accent3 3 2 4 3" xfId="22596"/>
    <cellStyle name="20% - Accent3 3 2 4 4" xfId="49574"/>
    <cellStyle name="20% - Accent3 3 2 5" xfId="12443"/>
    <cellStyle name="20% - Accent3 3 2 5 2" xfId="22598"/>
    <cellStyle name="20% - Accent3 3 2 6" xfId="22589"/>
    <cellStyle name="20% - Accent3 3 2 7" xfId="45212"/>
    <cellStyle name="20% - Accent3 3 3" xfId="2614"/>
    <cellStyle name="20% - Accent3 3 3 2" xfId="9157"/>
    <cellStyle name="20% - Accent3 3 3 2 2" xfId="20076"/>
    <cellStyle name="20% - Accent3 3 3 2 2 2" xfId="22601"/>
    <cellStyle name="20% - Accent3 3 3 2 3" xfId="22600"/>
    <cellStyle name="20% - Accent3 3 3 2 4" xfId="52845"/>
    <cellStyle name="20% - Accent3 3 3 3" xfId="13533"/>
    <cellStyle name="20% - Accent3 3 3 3 2" xfId="22602"/>
    <cellStyle name="20% - Accent3 3 3 4" xfId="22599"/>
    <cellStyle name="20% - Accent3 3 3 5" xfId="46302"/>
    <cellStyle name="20% - Accent3 3 4" xfId="6976"/>
    <cellStyle name="20% - Accent3 3 4 2" xfId="17895"/>
    <cellStyle name="20% - Accent3 3 4 2 2" xfId="22604"/>
    <cellStyle name="20% - Accent3 3 4 3" xfId="22603"/>
    <cellStyle name="20% - Accent3 3 4 4" xfId="50664"/>
    <cellStyle name="20% - Accent3 3 5" xfId="4795"/>
    <cellStyle name="20% - Accent3 3 5 2" xfId="15714"/>
    <cellStyle name="20% - Accent3 3 5 2 2" xfId="22606"/>
    <cellStyle name="20% - Accent3 3 5 3" xfId="22605"/>
    <cellStyle name="20% - Accent3 3 5 4" xfId="48483"/>
    <cellStyle name="20% - Accent3 3 6" xfId="11352"/>
    <cellStyle name="20% - Accent3 3 6 2" xfId="22607"/>
    <cellStyle name="20% - Accent3 3 7" xfId="22588"/>
    <cellStyle name="20% - Accent3 3 8" xfId="44121"/>
    <cellStyle name="20% - Accent3 30" xfId="55091"/>
    <cellStyle name="20% - Accent3 31" xfId="55107"/>
    <cellStyle name="20% - Accent3 32" xfId="55127"/>
    <cellStyle name="20% - Accent3 33" xfId="55142"/>
    <cellStyle name="20% - Accent3 34" xfId="55184"/>
    <cellStyle name="20% - Accent3 35" xfId="55207"/>
    <cellStyle name="20% - Accent3 36" xfId="55231"/>
    <cellStyle name="20% - Accent3 37" xfId="55245"/>
    <cellStyle name="20% - Accent3 38" xfId="55261"/>
    <cellStyle name="20% - Accent3 39" xfId="55305"/>
    <cellStyle name="20% - Accent3 4" xfId="705"/>
    <cellStyle name="20% - Accent3 4 2" xfId="1804"/>
    <cellStyle name="20% - Accent3 4 2 2" xfId="3987"/>
    <cellStyle name="20% - Accent3 4 2 2 2" xfId="10530"/>
    <cellStyle name="20% - Accent3 4 2 2 2 2" xfId="21449"/>
    <cellStyle name="20% - Accent3 4 2 2 2 2 2" xfId="22612"/>
    <cellStyle name="20% - Accent3 4 2 2 2 3" xfId="22611"/>
    <cellStyle name="20% - Accent3 4 2 2 2 4" xfId="54218"/>
    <cellStyle name="20% - Accent3 4 2 2 3" xfId="14906"/>
    <cellStyle name="20% - Accent3 4 2 2 3 2" xfId="22613"/>
    <cellStyle name="20% - Accent3 4 2 2 4" xfId="22610"/>
    <cellStyle name="20% - Accent3 4 2 2 5" xfId="47675"/>
    <cellStyle name="20% - Accent3 4 2 3" xfId="8349"/>
    <cellStyle name="20% - Accent3 4 2 3 2" xfId="19268"/>
    <cellStyle name="20% - Accent3 4 2 3 2 2" xfId="22615"/>
    <cellStyle name="20% - Accent3 4 2 3 3" xfId="22614"/>
    <cellStyle name="20% - Accent3 4 2 3 4" xfId="52037"/>
    <cellStyle name="20% - Accent3 4 2 4" xfId="6168"/>
    <cellStyle name="20% - Accent3 4 2 4 2" xfId="17087"/>
    <cellStyle name="20% - Accent3 4 2 4 2 2" xfId="22617"/>
    <cellStyle name="20% - Accent3 4 2 4 3" xfId="22616"/>
    <cellStyle name="20% - Accent3 4 2 4 4" xfId="49856"/>
    <cellStyle name="20% - Accent3 4 2 5" xfId="12725"/>
    <cellStyle name="20% - Accent3 4 2 5 2" xfId="22618"/>
    <cellStyle name="20% - Accent3 4 2 6" xfId="22609"/>
    <cellStyle name="20% - Accent3 4 2 7" xfId="45494"/>
    <cellStyle name="20% - Accent3 4 3" xfId="2896"/>
    <cellStyle name="20% - Accent3 4 3 2" xfId="9439"/>
    <cellStyle name="20% - Accent3 4 3 2 2" xfId="20358"/>
    <cellStyle name="20% - Accent3 4 3 2 2 2" xfId="22621"/>
    <cellStyle name="20% - Accent3 4 3 2 3" xfId="22620"/>
    <cellStyle name="20% - Accent3 4 3 2 4" xfId="53127"/>
    <cellStyle name="20% - Accent3 4 3 3" xfId="13815"/>
    <cellStyle name="20% - Accent3 4 3 3 2" xfId="22622"/>
    <cellStyle name="20% - Accent3 4 3 4" xfId="22619"/>
    <cellStyle name="20% - Accent3 4 3 5" xfId="46584"/>
    <cellStyle name="20% - Accent3 4 4" xfId="7258"/>
    <cellStyle name="20% - Accent3 4 4 2" xfId="18177"/>
    <cellStyle name="20% - Accent3 4 4 2 2" xfId="22624"/>
    <cellStyle name="20% - Accent3 4 4 3" xfId="22623"/>
    <cellStyle name="20% - Accent3 4 4 4" xfId="50946"/>
    <cellStyle name="20% - Accent3 4 5" xfId="5077"/>
    <cellStyle name="20% - Accent3 4 5 2" xfId="15996"/>
    <cellStyle name="20% - Accent3 4 5 2 2" xfId="22626"/>
    <cellStyle name="20% - Accent3 4 5 3" xfId="22625"/>
    <cellStyle name="20% - Accent3 4 5 4" xfId="48765"/>
    <cellStyle name="20% - Accent3 4 6" xfId="11634"/>
    <cellStyle name="20% - Accent3 4 6 2" xfId="22627"/>
    <cellStyle name="20% - Accent3 4 7" xfId="22608"/>
    <cellStyle name="20% - Accent3 4 8" xfId="44403"/>
    <cellStyle name="20% - Accent3 40" xfId="55320"/>
    <cellStyle name="20% - Accent3 41" xfId="55379"/>
    <cellStyle name="20% - Accent3 42" xfId="55395"/>
    <cellStyle name="20% - Accent3 43" xfId="55407"/>
    <cellStyle name="20% - Accent3 44" xfId="55424"/>
    <cellStyle name="20% - Accent3 45" xfId="55442"/>
    <cellStyle name="20% - Accent3 46" xfId="55458"/>
    <cellStyle name="20% - Accent3 47" xfId="55473"/>
    <cellStyle name="20% - Accent3 48" xfId="55484"/>
    <cellStyle name="20% - Accent3 49" xfId="55504"/>
    <cellStyle name="20% - Accent3 5" xfId="803"/>
    <cellStyle name="20% - Accent3 5 2" xfId="1902"/>
    <cellStyle name="20% - Accent3 5 2 2" xfId="4085"/>
    <cellStyle name="20% - Accent3 5 2 2 2" xfId="10628"/>
    <cellStyle name="20% - Accent3 5 2 2 2 2" xfId="21547"/>
    <cellStyle name="20% - Accent3 5 2 2 2 2 2" xfId="22632"/>
    <cellStyle name="20% - Accent3 5 2 2 2 3" xfId="22631"/>
    <cellStyle name="20% - Accent3 5 2 2 2 4" xfId="54316"/>
    <cellStyle name="20% - Accent3 5 2 2 3" xfId="15004"/>
    <cellStyle name="20% - Accent3 5 2 2 3 2" xfId="22633"/>
    <cellStyle name="20% - Accent3 5 2 2 4" xfId="22630"/>
    <cellStyle name="20% - Accent3 5 2 2 5" xfId="47773"/>
    <cellStyle name="20% - Accent3 5 2 3" xfId="8447"/>
    <cellStyle name="20% - Accent3 5 2 3 2" xfId="19366"/>
    <cellStyle name="20% - Accent3 5 2 3 2 2" xfId="22635"/>
    <cellStyle name="20% - Accent3 5 2 3 3" xfId="22634"/>
    <cellStyle name="20% - Accent3 5 2 3 4" xfId="52135"/>
    <cellStyle name="20% - Accent3 5 2 4" xfId="6266"/>
    <cellStyle name="20% - Accent3 5 2 4 2" xfId="17185"/>
    <cellStyle name="20% - Accent3 5 2 4 2 2" xfId="22637"/>
    <cellStyle name="20% - Accent3 5 2 4 3" xfId="22636"/>
    <cellStyle name="20% - Accent3 5 2 4 4" xfId="49954"/>
    <cellStyle name="20% - Accent3 5 2 5" xfId="12823"/>
    <cellStyle name="20% - Accent3 5 2 5 2" xfId="22638"/>
    <cellStyle name="20% - Accent3 5 2 6" xfId="22629"/>
    <cellStyle name="20% - Accent3 5 2 7" xfId="45592"/>
    <cellStyle name="20% - Accent3 5 3" xfId="2994"/>
    <cellStyle name="20% - Accent3 5 3 2" xfId="9537"/>
    <cellStyle name="20% - Accent3 5 3 2 2" xfId="20456"/>
    <cellStyle name="20% - Accent3 5 3 2 2 2" xfId="22641"/>
    <cellStyle name="20% - Accent3 5 3 2 3" xfId="22640"/>
    <cellStyle name="20% - Accent3 5 3 2 4" xfId="53225"/>
    <cellStyle name="20% - Accent3 5 3 3" xfId="13913"/>
    <cellStyle name="20% - Accent3 5 3 3 2" xfId="22642"/>
    <cellStyle name="20% - Accent3 5 3 4" xfId="22639"/>
    <cellStyle name="20% - Accent3 5 3 5" xfId="46682"/>
    <cellStyle name="20% - Accent3 5 4" xfId="7356"/>
    <cellStyle name="20% - Accent3 5 4 2" xfId="18275"/>
    <cellStyle name="20% - Accent3 5 4 2 2" xfId="22644"/>
    <cellStyle name="20% - Accent3 5 4 3" xfId="22643"/>
    <cellStyle name="20% - Accent3 5 4 4" xfId="51044"/>
    <cellStyle name="20% - Accent3 5 5" xfId="5175"/>
    <cellStyle name="20% - Accent3 5 5 2" xfId="16094"/>
    <cellStyle name="20% - Accent3 5 5 2 2" xfId="22646"/>
    <cellStyle name="20% - Accent3 5 5 3" xfId="22645"/>
    <cellStyle name="20% - Accent3 5 5 4" xfId="48863"/>
    <cellStyle name="20% - Accent3 5 6" xfId="11732"/>
    <cellStyle name="20% - Accent3 5 6 2" xfId="22647"/>
    <cellStyle name="20% - Accent3 5 7" xfId="22628"/>
    <cellStyle name="20% - Accent3 5 8" xfId="44501"/>
    <cellStyle name="20% - Accent3 50" xfId="55525"/>
    <cellStyle name="20% - Accent3 51" xfId="55537"/>
    <cellStyle name="20% - Accent3 52" xfId="55557"/>
    <cellStyle name="20% - Accent3 53" xfId="55576"/>
    <cellStyle name="20% - Accent3 54" xfId="55592"/>
    <cellStyle name="20% - Accent3 55" xfId="55607"/>
    <cellStyle name="20% - Accent3 56" xfId="55623"/>
    <cellStyle name="20% - Accent3 57" xfId="55633"/>
    <cellStyle name="20% - Accent3 58" xfId="55654"/>
    <cellStyle name="20% - Accent3 59" xfId="55680"/>
    <cellStyle name="20% - Accent3 6" xfId="901"/>
    <cellStyle name="20% - Accent3 6 2" xfId="2000"/>
    <cellStyle name="20% - Accent3 6 2 2" xfId="4183"/>
    <cellStyle name="20% - Accent3 6 2 2 2" xfId="10726"/>
    <cellStyle name="20% - Accent3 6 2 2 2 2" xfId="21645"/>
    <cellStyle name="20% - Accent3 6 2 2 2 2 2" xfId="22652"/>
    <cellStyle name="20% - Accent3 6 2 2 2 3" xfId="22651"/>
    <cellStyle name="20% - Accent3 6 2 2 2 4" xfId="54414"/>
    <cellStyle name="20% - Accent3 6 2 2 3" xfId="15102"/>
    <cellStyle name="20% - Accent3 6 2 2 3 2" xfId="22653"/>
    <cellStyle name="20% - Accent3 6 2 2 4" xfId="22650"/>
    <cellStyle name="20% - Accent3 6 2 2 5" xfId="47871"/>
    <cellStyle name="20% - Accent3 6 2 3" xfId="8545"/>
    <cellStyle name="20% - Accent3 6 2 3 2" xfId="19464"/>
    <cellStyle name="20% - Accent3 6 2 3 2 2" xfId="22655"/>
    <cellStyle name="20% - Accent3 6 2 3 3" xfId="22654"/>
    <cellStyle name="20% - Accent3 6 2 3 4" xfId="52233"/>
    <cellStyle name="20% - Accent3 6 2 4" xfId="6364"/>
    <cellStyle name="20% - Accent3 6 2 4 2" xfId="17283"/>
    <cellStyle name="20% - Accent3 6 2 4 2 2" xfId="22657"/>
    <cellStyle name="20% - Accent3 6 2 4 3" xfId="22656"/>
    <cellStyle name="20% - Accent3 6 2 4 4" xfId="50052"/>
    <cellStyle name="20% - Accent3 6 2 5" xfId="12921"/>
    <cellStyle name="20% - Accent3 6 2 5 2" xfId="22658"/>
    <cellStyle name="20% - Accent3 6 2 6" xfId="22649"/>
    <cellStyle name="20% - Accent3 6 2 7" xfId="45690"/>
    <cellStyle name="20% - Accent3 6 3" xfId="3092"/>
    <cellStyle name="20% - Accent3 6 3 2" xfId="9635"/>
    <cellStyle name="20% - Accent3 6 3 2 2" xfId="20554"/>
    <cellStyle name="20% - Accent3 6 3 2 2 2" xfId="22661"/>
    <cellStyle name="20% - Accent3 6 3 2 3" xfId="22660"/>
    <cellStyle name="20% - Accent3 6 3 2 4" xfId="53323"/>
    <cellStyle name="20% - Accent3 6 3 3" xfId="14011"/>
    <cellStyle name="20% - Accent3 6 3 3 2" xfId="22662"/>
    <cellStyle name="20% - Accent3 6 3 4" xfId="22659"/>
    <cellStyle name="20% - Accent3 6 3 5" xfId="46780"/>
    <cellStyle name="20% - Accent3 6 4" xfId="7454"/>
    <cellStyle name="20% - Accent3 6 4 2" xfId="18373"/>
    <cellStyle name="20% - Accent3 6 4 2 2" xfId="22664"/>
    <cellStyle name="20% - Accent3 6 4 3" xfId="22663"/>
    <cellStyle name="20% - Accent3 6 4 4" xfId="51142"/>
    <cellStyle name="20% - Accent3 6 5" xfId="5273"/>
    <cellStyle name="20% - Accent3 6 5 2" xfId="16192"/>
    <cellStyle name="20% - Accent3 6 5 2 2" xfId="22666"/>
    <cellStyle name="20% - Accent3 6 5 3" xfId="22665"/>
    <cellStyle name="20% - Accent3 6 5 4" xfId="48961"/>
    <cellStyle name="20% - Accent3 6 6" xfId="11830"/>
    <cellStyle name="20% - Accent3 6 6 2" xfId="22667"/>
    <cellStyle name="20% - Accent3 6 7" xfId="22648"/>
    <cellStyle name="20% - Accent3 6 8" xfId="44599"/>
    <cellStyle name="20% - Accent3 7" xfId="916"/>
    <cellStyle name="20% - Accent3 7 2" xfId="2015"/>
    <cellStyle name="20% - Accent3 7 2 2" xfId="4198"/>
    <cellStyle name="20% - Accent3 7 2 2 2" xfId="10741"/>
    <cellStyle name="20% - Accent3 7 2 2 2 2" xfId="21660"/>
    <cellStyle name="20% - Accent3 7 2 2 2 2 2" xfId="22672"/>
    <cellStyle name="20% - Accent3 7 2 2 2 3" xfId="22671"/>
    <cellStyle name="20% - Accent3 7 2 2 2 4" xfId="54429"/>
    <cellStyle name="20% - Accent3 7 2 2 3" xfId="15117"/>
    <cellStyle name="20% - Accent3 7 2 2 3 2" xfId="22673"/>
    <cellStyle name="20% - Accent3 7 2 2 4" xfId="22670"/>
    <cellStyle name="20% - Accent3 7 2 2 5" xfId="47886"/>
    <cellStyle name="20% - Accent3 7 2 3" xfId="8560"/>
    <cellStyle name="20% - Accent3 7 2 3 2" xfId="19479"/>
    <cellStyle name="20% - Accent3 7 2 3 2 2" xfId="22675"/>
    <cellStyle name="20% - Accent3 7 2 3 3" xfId="22674"/>
    <cellStyle name="20% - Accent3 7 2 3 4" xfId="52248"/>
    <cellStyle name="20% - Accent3 7 2 4" xfId="6379"/>
    <cellStyle name="20% - Accent3 7 2 4 2" xfId="17298"/>
    <cellStyle name="20% - Accent3 7 2 4 2 2" xfId="22677"/>
    <cellStyle name="20% - Accent3 7 2 4 3" xfId="22676"/>
    <cellStyle name="20% - Accent3 7 2 4 4" xfId="50067"/>
    <cellStyle name="20% - Accent3 7 2 5" xfId="12936"/>
    <cellStyle name="20% - Accent3 7 2 5 2" xfId="22678"/>
    <cellStyle name="20% - Accent3 7 2 6" xfId="22669"/>
    <cellStyle name="20% - Accent3 7 2 7" xfId="45705"/>
    <cellStyle name="20% - Accent3 7 3" xfId="3107"/>
    <cellStyle name="20% - Accent3 7 3 2" xfId="9650"/>
    <cellStyle name="20% - Accent3 7 3 2 2" xfId="20569"/>
    <cellStyle name="20% - Accent3 7 3 2 2 2" xfId="22681"/>
    <cellStyle name="20% - Accent3 7 3 2 3" xfId="22680"/>
    <cellStyle name="20% - Accent3 7 3 2 4" xfId="53338"/>
    <cellStyle name="20% - Accent3 7 3 3" xfId="14026"/>
    <cellStyle name="20% - Accent3 7 3 3 2" xfId="22682"/>
    <cellStyle name="20% - Accent3 7 3 4" xfId="22679"/>
    <cellStyle name="20% - Accent3 7 3 5" xfId="46795"/>
    <cellStyle name="20% - Accent3 7 4" xfId="7469"/>
    <cellStyle name="20% - Accent3 7 4 2" xfId="18388"/>
    <cellStyle name="20% - Accent3 7 4 2 2" xfId="22684"/>
    <cellStyle name="20% - Accent3 7 4 3" xfId="22683"/>
    <cellStyle name="20% - Accent3 7 4 4" xfId="51157"/>
    <cellStyle name="20% - Accent3 7 5" xfId="5288"/>
    <cellStyle name="20% - Accent3 7 5 2" xfId="16207"/>
    <cellStyle name="20% - Accent3 7 5 2 2" xfId="22686"/>
    <cellStyle name="20% - Accent3 7 5 3" xfId="22685"/>
    <cellStyle name="20% - Accent3 7 5 4" xfId="48976"/>
    <cellStyle name="20% - Accent3 7 6" xfId="11845"/>
    <cellStyle name="20% - Accent3 7 6 2" xfId="22687"/>
    <cellStyle name="20% - Accent3 7 7" xfId="22668"/>
    <cellStyle name="20% - Accent3 7 8" xfId="44614"/>
    <cellStyle name="20% - Accent3 8" xfId="1099"/>
    <cellStyle name="20% - Accent3 8 2" xfId="2197"/>
    <cellStyle name="20% - Accent3 8 2 2" xfId="4380"/>
    <cellStyle name="20% - Accent3 8 2 2 2" xfId="10923"/>
    <cellStyle name="20% - Accent3 8 2 2 2 2" xfId="21842"/>
    <cellStyle name="20% - Accent3 8 2 2 2 2 2" xfId="22692"/>
    <cellStyle name="20% - Accent3 8 2 2 2 3" xfId="22691"/>
    <cellStyle name="20% - Accent3 8 2 2 2 4" xfId="54611"/>
    <cellStyle name="20% - Accent3 8 2 2 3" xfId="15299"/>
    <cellStyle name="20% - Accent3 8 2 2 3 2" xfId="22693"/>
    <cellStyle name="20% - Accent3 8 2 2 4" xfId="22690"/>
    <cellStyle name="20% - Accent3 8 2 2 5" xfId="48068"/>
    <cellStyle name="20% - Accent3 8 2 3" xfId="8742"/>
    <cellStyle name="20% - Accent3 8 2 3 2" xfId="19661"/>
    <cellStyle name="20% - Accent3 8 2 3 2 2" xfId="22695"/>
    <cellStyle name="20% - Accent3 8 2 3 3" xfId="22694"/>
    <cellStyle name="20% - Accent3 8 2 3 4" xfId="52430"/>
    <cellStyle name="20% - Accent3 8 2 4" xfId="6561"/>
    <cellStyle name="20% - Accent3 8 2 4 2" xfId="17480"/>
    <cellStyle name="20% - Accent3 8 2 4 2 2" xfId="22697"/>
    <cellStyle name="20% - Accent3 8 2 4 3" xfId="22696"/>
    <cellStyle name="20% - Accent3 8 2 4 4" xfId="50249"/>
    <cellStyle name="20% - Accent3 8 2 5" xfId="13118"/>
    <cellStyle name="20% - Accent3 8 2 5 2" xfId="22698"/>
    <cellStyle name="20% - Accent3 8 2 6" xfId="22689"/>
    <cellStyle name="20% - Accent3 8 2 7" xfId="45887"/>
    <cellStyle name="20% - Accent3 8 3" xfId="3289"/>
    <cellStyle name="20% - Accent3 8 3 2" xfId="9832"/>
    <cellStyle name="20% - Accent3 8 3 2 2" xfId="20751"/>
    <cellStyle name="20% - Accent3 8 3 2 2 2" xfId="22701"/>
    <cellStyle name="20% - Accent3 8 3 2 3" xfId="22700"/>
    <cellStyle name="20% - Accent3 8 3 2 4" xfId="53520"/>
    <cellStyle name="20% - Accent3 8 3 3" xfId="14208"/>
    <cellStyle name="20% - Accent3 8 3 3 2" xfId="22702"/>
    <cellStyle name="20% - Accent3 8 3 4" xfId="22699"/>
    <cellStyle name="20% - Accent3 8 3 5" xfId="46977"/>
    <cellStyle name="20% - Accent3 8 4" xfId="7651"/>
    <cellStyle name="20% - Accent3 8 4 2" xfId="18570"/>
    <cellStyle name="20% - Accent3 8 4 2 2" xfId="22704"/>
    <cellStyle name="20% - Accent3 8 4 3" xfId="22703"/>
    <cellStyle name="20% - Accent3 8 4 4" xfId="51339"/>
    <cellStyle name="20% - Accent3 8 5" xfId="5470"/>
    <cellStyle name="20% - Accent3 8 5 2" xfId="16389"/>
    <cellStyle name="20% - Accent3 8 5 2 2" xfId="22706"/>
    <cellStyle name="20% - Accent3 8 5 3" xfId="22705"/>
    <cellStyle name="20% - Accent3 8 5 4" xfId="49158"/>
    <cellStyle name="20% - Accent3 8 6" xfId="12027"/>
    <cellStyle name="20% - Accent3 8 6 2" xfId="22707"/>
    <cellStyle name="20% - Accent3 8 7" xfId="22688"/>
    <cellStyle name="20% - Accent3 8 8" xfId="44796"/>
    <cellStyle name="20% - Accent3 9" xfId="1197"/>
    <cellStyle name="20% - Accent3 9 2" xfId="2295"/>
    <cellStyle name="20% - Accent3 9 2 2" xfId="4478"/>
    <cellStyle name="20% - Accent3 9 2 2 2" xfId="11021"/>
    <cellStyle name="20% - Accent3 9 2 2 2 2" xfId="21940"/>
    <cellStyle name="20% - Accent3 9 2 2 2 2 2" xfId="22712"/>
    <cellStyle name="20% - Accent3 9 2 2 2 3" xfId="22711"/>
    <cellStyle name="20% - Accent3 9 2 2 2 4" xfId="54709"/>
    <cellStyle name="20% - Accent3 9 2 2 3" xfId="15397"/>
    <cellStyle name="20% - Accent3 9 2 2 3 2" xfId="22713"/>
    <cellStyle name="20% - Accent3 9 2 2 4" xfId="22710"/>
    <cellStyle name="20% - Accent3 9 2 2 5" xfId="48166"/>
    <cellStyle name="20% - Accent3 9 2 3" xfId="8840"/>
    <cellStyle name="20% - Accent3 9 2 3 2" xfId="19759"/>
    <cellStyle name="20% - Accent3 9 2 3 2 2" xfId="22715"/>
    <cellStyle name="20% - Accent3 9 2 3 3" xfId="22714"/>
    <cellStyle name="20% - Accent3 9 2 3 4" xfId="52528"/>
    <cellStyle name="20% - Accent3 9 2 4" xfId="6659"/>
    <cellStyle name="20% - Accent3 9 2 4 2" xfId="17578"/>
    <cellStyle name="20% - Accent3 9 2 4 2 2" xfId="22717"/>
    <cellStyle name="20% - Accent3 9 2 4 3" xfId="22716"/>
    <cellStyle name="20% - Accent3 9 2 4 4" xfId="50347"/>
    <cellStyle name="20% - Accent3 9 2 5" xfId="13216"/>
    <cellStyle name="20% - Accent3 9 2 5 2" xfId="22718"/>
    <cellStyle name="20% - Accent3 9 2 6" xfId="22709"/>
    <cellStyle name="20% - Accent3 9 2 7" xfId="45985"/>
    <cellStyle name="20% - Accent3 9 3" xfId="3387"/>
    <cellStyle name="20% - Accent3 9 3 2" xfId="9930"/>
    <cellStyle name="20% - Accent3 9 3 2 2" xfId="20849"/>
    <cellStyle name="20% - Accent3 9 3 2 2 2" xfId="22721"/>
    <cellStyle name="20% - Accent3 9 3 2 3" xfId="22720"/>
    <cellStyle name="20% - Accent3 9 3 2 4" xfId="53618"/>
    <cellStyle name="20% - Accent3 9 3 3" xfId="14306"/>
    <cellStyle name="20% - Accent3 9 3 3 2" xfId="22722"/>
    <cellStyle name="20% - Accent3 9 3 4" xfId="22719"/>
    <cellStyle name="20% - Accent3 9 3 5" xfId="47075"/>
    <cellStyle name="20% - Accent3 9 4" xfId="7749"/>
    <cellStyle name="20% - Accent3 9 4 2" xfId="18668"/>
    <cellStyle name="20% - Accent3 9 4 2 2" xfId="22724"/>
    <cellStyle name="20% - Accent3 9 4 3" xfId="22723"/>
    <cellStyle name="20% - Accent3 9 4 4" xfId="51437"/>
    <cellStyle name="20% - Accent3 9 5" xfId="5568"/>
    <cellStyle name="20% - Accent3 9 5 2" xfId="16487"/>
    <cellStyle name="20% - Accent3 9 5 2 2" xfId="22726"/>
    <cellStyle name="20% - Accent3 9 5 3" xfId="22725"/>
    <cellStyle name="20% - Accent3 9 5 4" xfId="49256"/>
    <cellStyle name="20% - Accent3 9 6" xfId="12125"/>
    <cellStyle name="20% - Accent3 9 6 2" xfId="22727"/>
    <cellStyle name="20% - Accent3 9 7" xfId="22708"/>
    <cellStyle name="20% - Accent3 9 8" xfId="44894"/>
    <cellStyle name="20% - Accent4" xfId="34" builtinId="42" customBuiltin="1"/>
    <cellStyle name="20% - Accent4 10" xfId="1303"/>
    <cellStyle name="20% - Accent4 10 2" xfId="2401"/>
    <cellStyle name="20% - Accent4 10 2 2" xfId="4582"/>
    <cellStyle name="20% - Accent4 10 2 2 2" xfId="11125"/>
    <cellStyle name="20% - Accent4 10 2 2 2 2" xfId="22044"/>
    <cellStyle name="20% - Accent4 10 2 2 2 2 2" xfId="22733"/>
    <cellStyle name="20% - Accent4 10 2 2 2 3" xfId="22732"/>
    <cellStyle name="20% - Accent4 10 2 2 2 4" xfId="54813"/>
    <cellStyle name="20% - Accent4 10 2 2 3" xfId="15501"/>
    <cellStyle name="20% - Accent4 10 2 2 3 2" xfId="22734"/>
    <cellStyle name="20% - Accent4 10 2 2 4" xfId="22731"/>
    <cellStyle name="20% - Accent4 10 2 2 5" xfId="48270"/>
    <cellStyle name="20% - Accent4 10 2 3" xfId="8944"/>
    <cellStyle name="20% - Accent4 10 2 3 2" xfId="19863"/>
    <cellStyle name="20% - Accent4 10 2 3 2 2" xfId="22736"/>
    <cellStyle name="20% - Accent4 10 2 3 3" xfId="22735"/>
    <cellStyle name="20% - Accent4 10 2 3 4" xfId="52632"/>
    <cellStyle name="20% - Accent4 10 2 4" xfId="6763"/>
    <cellStyle name="20% - Accent4 10 2 4 2" xfId="17682"/>
    <cellStyle name="20% - Accent4 10 2 4 2 2" xfId="22738"/>
    <cellStyle name="20% - Accent4 10 2 4 3" xfId="22737"/>
    <cellStyle name="20% - Accent4 10 2 4 4" xfId="50451"/>
    <cellStyle name="20% - Accent4 10 2 5" xfId="13320"/>
    <cellStyle name="20% - Accent4 10 2 5 2" xfId="22739"/>
    <cellStyle name="20% - Accent4 10 2 6" xfId="22730"/>
    <cellStyle name="20% - Accent4 10 2 7" xfId="46089"/>
    <cellStyle name="20% - Accent4 10 3" xfId="3491"/>
    <cellStyle name="20% - Accent4 10 3 2" xfId="10034"/>
    <cellStyle name="20% - Accent4 10 3 2 2" xfId="20953"/>
    <cellStyle name="20% - Accent4 10 3 2 2 2" xfId="22742"/>
    <cellStyle name="20% - Accent4 10 3 2 3" xfId="22741"/>
    <cellStyle name="20% - Accent4 10 3 2 4" xfId="53722"/>
    <cellStyle name="20% - Accent4 10 3 3" xfId="14410"/>
    <cellStyle name="20% - Accent4 10 3 3 2" xfId="22743"/>
    <cellStyle name="20% - Accent4 10 3 4" xfId="22740"/>
    <cellStyle name="20% - Accent4 10 3 5" xfId="47179"/>
    <cellStyle name="20% - Accent4 10 4" xfId="7853"/>
    <cellStyle name="20% - Accent4 10 4 2" xfId="18772"/>
    <cellStyle name="20% - Accent4 10 4 2 2" xfId="22745"/>
    <cellStyle name="20% - Accent4 10 4 3" xfId="22744"/>
    <cellStyle name="20% - Accent4 10 4 4" xfId="51541"/>
    <cellStyle name="20% - Accent4 10 5" xfId="5672"/>
    <cellStyle name="20% - Accent4 10 5 2" xfId="16591"/>
    <cellStyle name="20% - Accent4 10 5 2 2" xfId="22747"/>
    <cellStyle name="20% - Accent4 10 5 3" xfId="22746"/>
    <cellStyle name="20% - Accent4 10 5 4" xfId="49360"/>
    <cellStyle name="20% - Accent4 10 6" xfId="12229"/>
    <cellStyle name="20% - Accent4 10 6 2" xfId="22748"/>
    <cellStyle name="20% - Accent4 10 7" xfId="22729"/>
    <cellStyle name="20% - Accent4 10 8" xfId="44998"/>
    <cellStyle name="20% - Accent4 11" xfId="1325"/>
    <cellStyle name="20% - Accent4 11 2" xfId="3509"/>
    <cellStyle name="20% - Accent4 11 2 2" xfId="10052"/>
    <cellStyle name="20% - Accent4 11 2 2 2" xfId="20971"/>
    <cellStyle name="20% - Accent4 11 2 2 2 2" xfId="22752"/>
    <cellStyle name="20% - Accent4 11 2 2 3" xfId="22751"/>
    <cellStyle name="20% - Accent4 11 2 2 4" xfId="53740"/>
    <cellStyle name="20% - Accent4 11 2 3" xfId="14428"/>
    <cellStyle name="20% - Accent4 11 2 3 2" xfId="22753"/>
    <cellStyle name="20% - Accent4 11 2 4" xfId="22750"/>
    <cellStyle name="20% - Accent4 11 2 5" xfId="47197"/>
    <cellStyle name="20% - Accent4 11 3" xfId="7871"/>
    <cellStyle name="20% - Accent4 11 3 2" xfId="18790"/>
    <cellStyle name="20% - Accent4 11 3 2 2" xfId="22755"/>
    <cellStyle name="20% - Accent4 11 3 3" xfId="22754"/>
    <cellStyle name="20% - Accent4 11 3 4" xfId="51559"/>
    <cellStyle name="20% - Accent4 11 4" xfId="5690"/>
    <cellStyle name="20% - Accent4 11 4 2" xfId="16609"/>
    <cellStyle name="20% - Accent4 11 4 2 2" xfId="22757"/>
    <cellStyle name="20% - Accent4 11 4 3" xfId="22756"/>
    <cellStyle name="20% - Accent4 11 4 4" xfId="49378"/>
    <cellStyle name="20% - Accent4 11 5" xfId="12247"/>
    <cellStyle name="20% - Accent4 11 5 2" xfId="22758"/>
    <cellStyle name="20% - Accent4 11 6" xfId="22749"/>
    <cellStyle name="20% - Accent4 11 7" xfId="45016"/>
    <cellStyle name="20% - Accent4 12" xfId="2502"/>
    <cellStyle name="20% - Accent4 12 2" xfId="9045"/>
    <cellStyle name="20% - Accent4 12 2 2" xfId="19964"/>
    <cellStyle name="20% - Accent4 12 2 2 2" xfId="22761"/>
    <cellStyle name="20% - Accent4 12 2 3" xfId="22760"/>
    <cellStyle name="20% - Accent4 12 2 4" xfId="52733"/>
    <cellStyle name="20% - Accent4 12 3" xfId="13421"/>
    <cellStyle name="20% - Accent4 12 3 2" xfId="22762"/>
    <cellStyle name="20% - Accent4 12 4" xfId="22759"/>
    <cellStyle name="20% - Accent4 12 5" xfId="46190"/>
    <cellStyle name="20% - Accent4 13" xfId="6864"/>
    <cellStyle name="20% - Accent4 13 2" xfId="17783"/>
    <cellStyle name="20% - Accent4 13 2 2" xfId="22764"/>
    <cellStyle name="20% - Accent4 13 3" xfId="22763"/>
    <cellStyle name="20% - Accent4 13 4" xfId="50552"/>
    <cellStyle name="20% - Accent4 14" xfId="4683"/>
    <cellStyle name="20% - Accent4 14 2" xfId="15602"/>
    <cellStyle name="20% - Accent4 14 2 2" xfId="22766"/>
    <cellStyle name="20% - Accent4 14 3" xfId="22765"/>
    <cellStyle name="20% - Accent4 14 4" xfId="48371"/>
    <cellStyle name="20% - Accent4 15" xfId="11155"/>
    <cellStyle name="20% - Accent4 15 2" xfId="22767"/>
    <cellStyle name="20% - Accent4 16" xfId="22728"/>
    <cellStyle name="20% - Accent4 17" xfId="44009"/>
    <cellStyle name="20% - Accent4 18" xfId="54836"/>
    <cellStyle name="20% - Accent4 19" xfId="54864"/>
    <cellStyle name="20% - Accent4 2" xfId="256"/>
    <cellStyle name="20% - Accent4 2 10" xfId="55339"/>
    <cellStyle name="20% - Accent4 2 2" xfId="523"/>
    <cellStyle name="20% - Accent4 2 2 2" xfId="1623"/>
    <cellStyle name="20% - Accent4 2 2 2 2" xfId="3806"/>
    <cellStyle name="20% - Accent4 2 2 2 2 2" xfId="10349"/>
    <cellStyle name="20% - Accent4 2 2 2 2 2 2" xfId="21268"/>
    <cellStyle name="20% - Accent4 2 2 2 2 2 2 2" xfId="22773"/>
    <cellStyle name="20% - Accent4 2 2 2 2 2 3" xfId="22772"/>
    <cellStyle name="20% - Accent4 2 2 2 2 2 4" xfId="54037"/>
    <cellStyle name="20% - Accent4 2 2 2 2 3" xfId="14725"/>
    <cellStyle name="20% - Accent4 2 2 2 2 3 2" xfId="22774"/>
    <cellStyle name="20% - Accent4 2 2 2 2 4" xfId="22771"/>
    <cellStyle name="20% - Accent4 2 2 2 2 5" xfId="47494"/>
    <cellStyle name="20% - Accent4 2 2 2 3" xfId="8168"/>
    <cellStyle name="20% - Accent4 2 2 2 3 2" xfId="19087"/>
    <cellStyle name="20% - Accent4 2 2 2 3 2 2" xfId="22776"/>
    <cellStyle name="20% - Accent4 2 2 2 3 3" xfId="22775"/>
    <cellStyle name="20% - Accent4 2 2 2 3 4" xfId="51856"/>
    <cellStyle name="20% - Accent4 2 2 2 4" xfId="5987"/>
    <cellStyle name="20% - Accent4 2 2 2 4 2" xfId="16906"/>
    <cellStyle name="20% - Accent4 2 2 2 4 2 2" xfId="22778"/>
    <cellStyle name="20% - Accent4 2 2 2 4 3" xfId="22777"/>
    <cellStyle name="20% - Accent4 2 2 2 4 4" xfId="49675"/>
    <cellStyle name="20% - Accent4 2 2 2 5" xfId="12544"/>
    <cellStyle name="20% - Accent4 2 2 2 5 2" xfId="22779"/>
    <cellStyle name="20% - Accent4 2 2 2 6" xfId="22770"/>
    <cellStyle name="20% - Accent4 2 2 2 7" xfId="45313"/>
    <cellStyle name="20% - Accent4 2 2 3" xfId="2715"/>
    <cellStyle name="20% - Accent4 2 2 3 2" xfId="9258"/>
    <cellStyle name="20% - Accent4 2 2 3 2 2" xfId="20177"/>
    <cellStyle name="20% - Accent4 2 2 3 2 2 2" xfId="22782"/>
    <cellStyle name="20% - Accent4 2 2 3 2 3" xfId="22781"/>
    <cellStyle name="20% - Accent4 2 2 3 2 4" xfId="52946"/>
    <cellStyle name="20% - Accent4 2 2 3 3" xfId="13634"/>
    <cellStyle name="20% - Accent4 2 2 3 3 2" xfId="22783"/>
    <cellStyle name="20% - Accent4 2 2 3 4" xfId="22780"/>
    <cellStyle name="20% - Accent4 2 2 3 5" xfId="46403"/>
    <cellStyle name="20% - Accent4 2 2 4" xfId="7077"/>
    <cellStyle name="20% - Accent4 2 2 4 2" xfId="17996"/>
    <cellStyle name="20% - Accent4 2 2 4 2 2" xfId="22785"/>
    <cellStyle name="20% - Accent4 2 2 4 3" xfId="22784"/>
    <cellStyle name="20% - Accent4 2 2 4 4" xfId="50765"/>
    <cellStyle name="20% - Accent4 2 2 5" xfId="4896"/>
    <cellStyle name="20% - Accent4 2 2 5 2" xfId="15815"/>
    <cellStyle name="20% - Accent4 2 2 5 2 2" xfId="22787"/>
    <cellStyle name="20% - Accent4 2 2 5 3" xfId="22786"/>
    <cellStyle name="20% - Accent4 2 2 5 4" xfId="48584"/>
    <cellStyle name="20% - Accent4 2 2 6" xfId="11453"/>
    <cellStyle name="20% - Accent4 2 2 6 2" xfId="22788"/>
    <cellStyle name="20% - Accent4 2 2 7" xfId="22769"/>
    <cellStyle name="20% - Accent4 2 2 8" xfId="44222"/>
    <cellStyle name="20% - Accent4 2 3" xfId="1425"/>
    <cellStyle name="20% - Accent4 2 3 2" xfId="3608"/>
    <cellStyle name="20% - Accent4 2 3 2 2" xfId="10151"/>
    <cellStyle name="20% - Accent4 2 3 2 2 2" xfId="21070"/>
    <cellStyle name="20% - Accent4 2 3 2 2 2 2" xfId="22792"/>
    <cellStyle name="20% - Accent4 2 3 2 2 3" xfId="22791"/>
    <cellStyle name="20% - Accent4 2 3 2 2 4" xfId="53839"/>
    <cellStyle name="20% - Accent4 2 3 2 3" xfId="14527"/>
    <cellStyle name="20% - Accent4 2 3 2 3 2" xfId="22793"/>
    <cellStyle name="20% - Accent4 2 3 2 4" xfId="22790"/>
    <cellStyle name="20% - Accent4 2 3 2 5" xfId="47296"/>
    <cellStyle name="20% - Accent4 2 3 3" xfId="7970"/>
    <cellStyle name="20% - Accent4 2 3 3 2" xfId="18889"/>
    <cellStyle name="20% - Accent4 2 3 3 2 2" xfId="22795"/>
    <cellStyle name="20% - Accent4 2 3 3 3" xfId="22794"/>
    <cellStyle name="20% - Accent4 2 3 3 4" xfId="51658"/>
    <cellStyle name="20% - Accent4 2 3 4" xfId="5789"/>
    <cellStyle name="20% - Accent4 2 3 4 2" xfId="16708"/>
    <cellStyle name="20% - Accent4 2 3 4 2 2" xfId="22797"/>
    <cellStyle name="20% - Accent4 2 3 4 3" xfId="22796"/>
    <cellStyle name="20% - Accent4 2 3 4 4" xfId="49477"/>
    <cellStyle name="20% - Accent4 2 3 5" xfId="12346"/>
    <cellStyle name="20% - Accent4 2 3 5 2" xfId="22798"/>
    <cellStyle name="20% - Accent4 2 3 6" xfId="22789"/>
    <cellStyle name="20% - Accent4 2 3 7" xfId="45115"/>
    <cellStyle name="20% - Accent4 2 4" xfId="2517"/>
    <cellStyle name="20% - Accent4 2 4 2" xfId="9060"/>
    <cellStyle name="20% - Accent4 2 4 2 2" xfId="19979"/>
    <cellStyle name="20% - Accent4 2 4 2 2 2" xfId="22801"/>
    <cellStyle name="20% - Accent4 2 4 2 3" xfId="22800"/>
    <cellStyle name="20% - Accent4 2 4 2 4" xfId="52748"/>
    <cellStyle name="20% - Accent4 2 4 3" xfId="13436"/>
    <cellStyle name="20% - Accent4 2 4 3 2" xfId="22802"/>
    <cellStyle name="20% - Accent4 2 4 4" xfId="22799"/>
    <cellStyle name="20% - Accent4 2 4 5" xfId="46205"/>
    <cellStyle name="20% - Accent4 2 5" xfId="6879"/>
    <cellStyle name="20% - Accent4 2 5 2" xfId="17798"/>
    <cellStyle name="20% - Accent4 2 5 2 2" xfId="22804"/>
    <cellStyle name="20% - Accent4 2 5 3" xfId="22803"/>
    <cellStyle name="20% - Accent4 2 5 4" xfId="50567"/>
    <cellStyle name="20% - Accent4 2 6" xfId="4698"/>
    <cellStyle name="20% - Accent4 2 6 2" xfId="15617"/>
    <cellStyle name="20% - Accent4 2 6 2 2" xfId="22806"/>
    <cellStyle name="20% - Accent4 2 6 3" xfId="22805"/>
    <cellStyle name="20% - Accent4 2 6 4" xfId="48386"/>
    <cellStyle name="20% - Accent4 2 7" xfId="11255"/>
    <cellStyle name="20% - Accent4 2 7 2" xfId="22807"/>
    <cellStyle name="20% - Accent4 2 8" xfId="22768"/>
    <cellStyle name="20% - Accent4 2 9" xfId="44024"/>
    <cellStyle name="20% - Accent4 20" xfId="54874"/>
    <cellStyle name="20% - Accent4 21" xfId="54912"/>
    <cellStyle name="20% - Accent4 22" xfId="54930"/>
    <cellStyle name="20% - Accent4 23" xfId="54947"/>
    <cellStyle name="20% - Accent4 24" xfId="54966"/>
    <cellStyle name="20% - Accent4 25" xfId="55012"/>
    <cellStyle name="20% - Accent4 26" xfId="55027"/>
    <cellStyle name="20% - Accent4 27" xfId="55041"/>
    <cellStyle name="20% - Accent4 28" xfId="55059"/>
    <cellStyle name="20% - Accent4 29" xfId="55073"/>
    <cellStyle name="20% - Accent4 3" xfId="423"/>
    <cellStyle name="20% - Accent4 3 2" xfId="1524"/>
    <cellStyle name="20% - Accent4 3 2 2" xfId="3707"/>
    <cellStyle name="20% - Accent4 3 2 2 2" xfId="10250"/>
    <cellStyle name="20% - Accent4 3 2 2 2 2" xfId="21169"/>
    <cellStyle name="20% - Accent4 3 2 2 2 2 2" xfId="22812"/>
    <cellStyle name="20% - Accent4 3 2 2 2 3" xfId="22811"/>
    <cellStyle name="20% - Accent4 3 2 2 2 4" xfId="53938"/>
    <cellStyle name="20% - Accent4 3 2 2 3" xfId="14626"/>
    <cellStyle name="20% - Accent4 3 2 2 3 2" xfId="22813"/>
    <cellStyle name="20% - Accent4 3 2 2 4" xfId="22810"/>
    <cellStyle name="20% - Accent4 3 2 2 5" xfId="47395"/>
    <cellStyle name="20% - Accent4 3 2 3" xfId="8069"/>
    <cellStyle name="20% - Accent4 3 2 3 2" xfId="18988"/>
    <cellStyle name="20% - Accent4 3 2 3 2 2" xfId="22815"/>
    <cellStyle name="20% - Accent4 3 2 3 3" xfId="22814"/>
    <cellStyle name="20% - Accent4 3 2 3 4" xfId="51757"/>
    <cellStyle name="20% - Accent4 3 2 4" xfId="5888"/>
    <cellStyle name="20% - Accent4 3 2 4 2" xfId="16807"/>
    <cellStyle name="20% - Accent4 3 2 4 2 2" xfId="22817"/>
    <cellStyle name="20% - Accent4 3 2 4 3" xfId="22816"/>
    <cellStyle name="20% - Accent4 3 2 4 4" xfId="49576"/>
    <cellStyle name="20% - Accent4 3 2 5" xfId="12445"/>
    <cellStyle name="20% - Accent4 3 2 5 2" xfId="22818"/>
    <cellStyle name="20% - Accent4 3 2 6" xfId="22809"/>
    <cellStyle name="20% - Accent4 3 2 7" xfId="45214"/>
    <cellStyle name="20% - Accent4 3 3" xfId="2616"/>
    <cellStyle name="20% - Accent4 3 3 2" xfId="9159"/>
    <cellStyle name="20% - Accent4 3 3 2 2" xfId="20078"/>
    <cellStyle name="20% - Accent4 3 3 2 2 2" xfId="22821"/>
    <cellStyle name="20% - Accent4 3 3 2 3" xfId="22820"/>
    <cellStyle name="20% - Accent4 3 3 2 4" xfId="52847"/>
    <cellStyle name="20% - Accent4 3 3 3" xfId="13535"/>
    <cellStyle name="20% - Accent4 3 3 3 2" xfId="22822"/>
    <cellStyle name="20% - Accent4 3 3 4" xfId="22819"/>
    <cellStyle name="20% - Accent4 3 3 5" xfId="46304"/>
    <cellStyle name="20% - Accent4 3 4" xfId="6978"/>
    <cellStyle name="20% - Accent4 3 4 2" xfId="17897"/>
    <cellStyle name="20% - Accent4 3 4 2 2" xfId="22824"/>
    <cellStyle name="20% - Accent4 3 4 3" xfId="22823"/>
    <cellStyle name="20% - Accent4 3 4 4" xfId="50666"/>
    <cellStyle name="20% - Accent4 3 5" xfId="4797"/>
    <cellStyle name="20% - Accent4 3 5 2" xfId="15716"/>
    <cellStyle name="20% - Accent4 3 5 2 2" xfId="22826"/>
    <cellStyle name="20% - Accent4 3 5 3" xfId="22825"/>
    <cellStyle name="20% - Accent4 3 5 4" xfId="48485"/>
    <cellStyle name="20% - Accent4 3 6" xfId="11354"/>
    <cellStyle name="20% - Accent4 3 6 2" xfId="22827"/>
    <cellStyle name="20% - Accent4 3 7" xfId="22808"/>
    <cellStyle name="20% - Accent4 3 8" xfId="44123"/>
    <cellStyle name="20% - Accent4 30" xfId="55092"/>
    <cellStyle name="20% - Accent4 31" xfId="55108"/>
    <cellStyle name="20% - Accent4 32" xfId="55128"/>
    <cellStyle name="20% - Accent4 33" xfId="55143"/>
    <cellStyle name="20% - Accent4 34" xfId="55185"/>
    <cellStyle name="20% - Accent4 35" xfId="55209"/>
    <cellStyle name="20% - Accent4 36" xfId="55233"/>
    <cellStyle name="20% - Accent4 37" xfId="55247"/>
    <cellStyle name="20% - Accent4 38" xfId="55263"/>
    <cellStyle name="20% - Accent4 39" xfId="55306"/>
    <cellStyle name="20% - Accent4 4" xfId="707"/>
    <cellStyle name="20% - Accent4 4 2" xfId="1806"/>
    <cellStyle name="20% - Accent4 4 2 2" xfId="3989"/>
    <cellStyle name="20% - Accent4 4 2 2 2" xfId="10532"/>
    <cellStyle name="20% - Accent4 4 2 2 2 2" xfId="21451"/>
    <cellStyle name="20% - Accent4 4 2 2 2 2 2" xfId="22832"/>
    <cellStyle name="20% - Accent4 4 2 2 2 3" xfId="22831"/>
    <cellStyle name="20% - Accent4 4 2 2 2 4" xfId="54220"/>
    <cellStyle name="20% - Accent4 4 2 2 3" xfId="14908"/>
    <cellStyle name="20% - Accent4 4 2 2 3 2" xfId="22833"/>
    <cellStyle name="20% - Accent4 4 2 2 4" xfId="22830"/>
    <cellStyle name="20% - Accent4 4 2 2 5" xfId="47677"/>
    <cellStyle name="20% - Accent4 4 2 3" xfId="8351"/>
    <cellStyle name="20% - Accent4 4 2 3 2" xfId="19270"/>
    <cellStyle name="20% - Accent4 4 2 3 2 2" xfId="22835"/>
    <cellStyle name="20% - Accent4 4 2 3 3" xfId="22834"/>
    <cellStyle name="20% - Accent4 4 2 3 4" xfId="52039"/>
    <cellStyle name="20% - Accent4 4 2 4" xfId="6170"/>
    <cellStyle name="20% - Accent4 4 2 4 2" xfId="17089"/>
    <cellStyle name="20% - Accent4 4 2 4 2 2" xfId="22837"/>
    <cellStyle name="20% - Accent4 4 2 4 3" xfId="22836"/>
    <cellStyle name="20% - Accent4 4 2 4 4" xfId="49858"/>
    <cellStyle name="20% - Accent4 4 2 5" xfId="12727"/>
    <cellStyle name="20% - Accent4 4 2 5 2" xfId="22838"/>
    <cellStyle name="20% - Accent4 4 2 6" xfId="22829"/>
    <cellStyle name="20% - Accent4 4 2 7" xfId="45496"/>
    <cellStyle name="20% - Accent4 4 3" xfId="2898"/>
    <cellStyle name="20% - Accent4 4 3 2" xfId="9441"/>
    <cellStyle name="20% - Accent4 4 3 2 2" xfId="20360"/>
    <cellStyle name="20% - Accent4 4 3 2 2 2" xfId="22841"/>
    <cellStyle name="20% - Accent4 4 3 2 3" xfId="22840"/>
    <cellStyle name="20% - Accent4 4 3 2 4" xfId="53129"/>
    <cellStyle name="20% - Accent4 4 3 3" xfId="13817"/>
    <cellStyle name="20% - Accent4 4 3 3 2" xfId="22842"/>
    <cellStyle name="20% - Accent4 4 3 4" xfId="22839"/>
    <cellStyle name="20% - Accent4 4 3 5" xfId="46586"/>
    <cellStyle name="20% - Accent4 4 4" xfId="7260"/>
    <cellStyle name="20% - Accent4 4 4 2" xfId="18179"/>
    <cellStyle name="20% - Accent4 4 4 2 2" xfId="22844"/>
    <cellStyle name="20% - Accent4 4 4 3" xfId="22843"/>
    <cellStyle name="20% - Accent4 4 4 4" xfId="50948"/>
    <cellStyle name="20% - Accent4 4 5" xfId="5079"/>
    <cellStyle name="20% - Accent4 4 5 2" xfId="15998"/>
    <cellStyle name="20% - Accent4 4 5 2 2" xfId="22846"/>
    <cellStyle name="20% - Accent4 4 5 3" xfId="22845"/>
    <cellStyle name="20% - Accent4 4 5 4" xfId="48767"/>
    <cellStyle name="20% - Accent4 4 6" xfId="11636"/>
    <cellStyle name="20% - Accent4 4 6 2" xfId="22847"/>
    <cellStyle name="20% - Accent4 4 7" xfId="22828"/>
    <cellStyle name="20% - Accent4 4 8" xfId="44405"/>
    <cellStyle name="20% - Accent4 40" xfId="55321"/>
    <cellStyle name="20% - Accent4 41" xfId="55381"/>
    <cellStyle name="20% - Accent4 42" xfId="55397"/>
    <cellStyle name="20% - Accent4 43" xfId="55408"/>
    <cellStyle name="20% - Accent4 44" xfId="55426"/>
    <cellStyle name="20% - Accent4 45" xfId="55444"/>
    <cellStyle name="20% - Accent4 46" xfId="55460"/>
    <cellStyle name="20% - Accent4 47" xfId="55475"/>
    <cellStyle name="20% - Accent4 48" xfId="55485"/>
    <cellStyle name="20% - Accent4 49" xfId="55505"/>
    <cellStyle name="20% - Accent4 5" xfId="805"/>
    <cellStyle name="20% - Accent4 5 2" xfId="1904"/>
    <cellStyle name="20% - Accent4 5 2 2" xfId="4087"/>
    <cellStyle name="20% - Accent4 5 2 2 2" xfId="10630"/>
    <cellStyle name="20% - Accent4 5 2 2 2 2" xfId="21549"/>
    <cellStyle name="20% - Accent4 5 2 2 2 2 2" xfId="22852"/>
    <cellStyle name="20% - Accent4 5 2 2 2 3" xfId="22851"/>
    <cellStyle name="20% - Accent4 5 2 2 2 4" xfId="54318"/>
    <cellStyle name="20% - Accent4 5 2 2 3" xfId="15006"/>
    <cellStyle name="20% - Accent4 5 2 2 3 2" xfId="22853"/>
    <cellStyle name="20% - Accent4 5 2 2 4" xfId="22850"/>
    <cellStyle name="20% - Accent4 5 2 2 5" xfId="47775"/>
    <cellStyle name="20% - Accent4 5 2 3" xfId="8449"/>
    <cellStyle name="20% - Accent4 5 2 3 2" xfId="19368"/>
    <cellStyle name="20% - Accent4 5 2 3 2 2" xfId="22855"/>
    <cellStyle name="20% - Accent4 5 2 3 3" xfId="22854"/>
    <cellStyle name="20% - Accent4 5 2 3 4" xfId="52137"/>
    <cellStyle name="20% - Accent4 5 2 4" xfId="6268"/>
    <cellStyle name="20% - Accent4 5 2 4 2" xfId="17187"/>
    <cellStyle name="20% - Accent4 5 2 4 2 2" xfId="22857"/>
    <cellStyle name="20% - Accent4 5 2 4 3" xfId="22856"/>
    <cellStyle name="20% - Accent4 5 2 4 4" xfId="49956"/>
    <cellStyle name="20% - Accent4 5 2 5" xfId="12825"/>
    <cellStyle name="20% - Accent4 5 2 5 2" xfId="22858"/>
    <cellStyle name="20% - Accent4 5 2 6" xfId="22849"/>
    <cellStyle name="20% - Accent4 5 2 7" xfId="45594"/>
    <cellStyle name="20% - Accent4 5 3" xfId="2996"/>
    <cellStyle name="20% - Accent4 5 3 2" xfId="9539"/>
    <cellStyle name="20% - Accent4 5 3 2 2" xfId="20458"/>
    <cellStyle name="20% - Accent4 5 3 2 2 2" xfId="22861"/>
    <cellStyle name="20% - Accent4 5 3 2 3" xfId="22860"/>
    <cellStyle name="20% - Accent4 5 3 2 4" xfId="53227"/>
    <cellStyle name="20% - Accent4 5 3 3" xfId="13915"/>
    <cellStyle name="20% - Accent4 5 3 3 2" xfId="22862"/>
    <cellStyle name="20% - Accent4 5 3 4" xfId="22859"/>
    <cellStyle name="20% - Accent4 5 3 5" xfId="46684"/>
    <cellStyle name="20% - Accent4 5 4" xfId="7358"/>
    <cellStyle name="20% - Accent4 5 4 2" xfId="18277"/>
    <cellStyle name="20% - Accent4 5 4 2 2" xfId="22864"/>
    <cellStyle name="20% - Accent4 5 4 3" xfId="22863"/>
    <cellStyle name="20% - Accent4 5 4 4" xfId="51046"/>
    <cellStyle name="20% - Accent4 5 5" xfId="5177"/>
    <cellStyle name="20% - Accent4 5 5 2" xfId="16096"/>
    <cellStyle name="20% - Accent4 5 5 2 2" xfId="22866"/>
    <cellStyle name="20% - Accent4 5 5 3" xfId="22865"/>
    <cellStyle name="20% - Accent4 5 5 4" xfId="48865"/>
    <cellStyle name="20% - Accent4 5 6" xfId="11734"/>
    <cellStyle name="20% - Accent4 5 6 2" xfId="22867"/>
    <cellStyle name="20% - Accent4 5 7" xfId="22848"/>
    <cellStyle name="20% - Accent4 5 8" xfId="44503"/>
    <cellStyle name="20% - Accent4 50" xfId="55527"/>
    <cellStyle name="20% - Accent4 51" xfId="55538"/>
    <cellStyle name="20% - Accent4 52" xfId="55559"/>
    <cellStyle name="20% - Accent4 53" xfId="55578"/>
    <cellStyle name="20% - Accent4 54" xfId="55594"/>
    <cellStyle name="20% - Accent4 55" xfId="55609"/>
    <cellStyle name="20% - Accent4 56" xfId="55625"/>
    <cellStyle name="20% - Accent4 57" xfId="55634"/>
    <cellStyle name="20% - Accent4 58" xfId="55655"/>
    <cellStyle name="20% - Accent4 59" xfId="55681"/>
    <cellStyle name="20% - Accent4 6" xfId="903"/>
    <cellStyle name="20% - Accent4 6 2" xfId="2002"/>
    <cellStyle name="20% - Accent4 6 2 2" xfId="4185"/>
    <cellStyle name="20% - Accent4 6 2 2 2" xfId="10728"/>
    <cellStyle name="20% - Accent4 6 2 2 2 2" xfId="21647"/>
    <cellStyle name="20% - Accent4 6 2 2 2 2 2" xfId="22872"/>
    <cellStyle name="20% - Accent4 6 2 2 2 3" xfId="22871"/>
    <cellStyle name="20% - Accent4 6 2 2 2 4" xfId="54416"/>
    <cellStyle name="20% - Accent4 6 2 2 3" xfId="15104"/>
    <cellStyle name="20% - Accent4 6 2 2 3 2" xfId="22873"/>
    <cellStyle name="20% - Accent4 6 2 2 4" xfId="22870"/>
    <cellStyle name="20% - Accent4 6 2 2 5" xfId="47873"/>
    <cellStyle name="20% - Accent4 6 2 3" xfId="8547"/>
    <cellStyle name="20% - Accent4 6 2 3 2" xfId="19466"/>
    <cellStyle name="20% - Accent4 6 2 3 2 2" xfId="22875"/>
    <cellStyle name="20% - Accent4 6 2 3 3" xfId="22874"/>
    <cellStyle name="20% - Accent4 6 2 3 4" xfId="52235"/>
    <cellStyle name="20% - Accent4 6 2 4" xfId="6366"/>
    <cellStyle name="20% - Accent4 6 2 4 2" xfId="17285"/>
    <cellStyle name="20% - Accent4 6 2 4 2 2" xfId="22877"/>
    <cellStyle name="20% - Accent4 6 2 4 3" xfId="22876"/>
    <cellStyle name="20% - Accent4 6 2 4 4" xfId="50054"/>
    <cellStyle name="20% - Accent4 6 2 5" xfId="12923"/>
    <cellStyle name="20% - Accent4 6 2 5 2" xfId="22878"/>
    <cellStyle name="20% - Accent4 6 2 6" xfId="22869"/>
    <cellStyle name="20% - Accent4 6 2 7" xfId="45692"/>
    <cellStyle name="20% - Accent4 6 3" xfId="3094"/>
    <cellStyle name="20% - Accent4 6 3 2" xfId="9637"/>
    <cellStyle name="20% - Accent4 6 3 2 2" xfId="20556"/>
    <cellStyle name="20% - Accent4 6 3 2 2 2" xfId="22881"/>
    <cellStyle name="20% - Accent4 6 3 2 3" xfId="22880"/>
    <cellStyle name="20% - Accent4 6 3 2 4" xfId="53325"/>
    <cellStyle name="20% - Accent4 6 3 3" xfId="14013"/>
    <cellStyle name="20% - Accent4 6 3 3 2" xfId="22882"/>
    <cellStyle name="20% - Accent4 6 3 4" xfId="22879"/>
    <cellStyle name="20% - Accent4 6 3 5" xfId="46782"/>
    <cellStyle name="20% - Accent4 6 4" xfId="7456"/>
    <cellStyle name="20% - Accent4 6 4 2" xfId="18375"/>
    <cellStyle name="20% - Accent4 6 4 2 2" xfId="22884"/>
    <cellStyle name="20% - Accent4 6 4 3" xfId="22883"/>
    <cellStyle name="20% - Accent4 6 4 4" xfId="51144"/>
    <cellStyle name="20% - Accent4 6 5" xfId="5275"/>
    <cellStyle name="20% - Accent4 6 5 2" xfId="16194"/>
    <cellStyle name="20% - Accent4 6 5 2 2" xfId="22886"/>
    <cellStyle name="20% - Accent4 6 5 3" xfId="22885"/>
    <cellStyle name="20% - Accent4 6 5 4" xfId="48963"/>
    <cellStyle name="20% - Accent4 6 6" xfId="11832"/>
    <cellStyle name="20% - Accent4 6 6 2" xfId="22887"/>
    <cellStyle name="20% - Accent4 6 7" xfId="22868"/>
    <cellStyle name="20% - Accent4 6 8" xfId="44601"/>
    <cellStyle name="20% - Accent4 7" xfId="918"/>
    <cellStyle name="20% - Accent4 7 2" xfId="2017"/>
    <cellStyle name="20% - Accent4 7 2 2" xfId="4200"/>
    <cellStyle name="20% - Accent4 7 2 2 2" xfId="10743"/>
    <cellStyle name="20% - Accent4 7 2 2 2 2" xfId="21662"/>
    <cellStyle name="20% - Accent4 7 2 2 2 2 2" xfId="22892"/>
    <cellStyle name="20% - Accent4 7 2 2 2 3" xfId="22891"/>
    <cellStyle name="20% - Accent4 7 2 2 2 4" xfId="54431"/>
    <cellStyle name="20% - Accent4 7 2 2 3" xfId="15119"/>
    <cellStyle name="20% - Accent4 7 2 2 3 2" xfId="22893"/>
    <cellStyle name="20% - Accent4 7 2 2 4" xfId="22890"/>
    <cellStyle name="20% - Accent4 7 2 2 5" xfId="47888"/>
    <cellStyle name="20% - Accent4 7 2 3" xfId="8562"/>
    <cellStyle name="20% - Accent4 7 2 3 2" xfId="19481"/>
    <cellStyle name="20% - Accent4 7 2 3 2 2" xfId="22895"/>
    <cellStyle name="20% - Accent4 7 2 3 3" xfId="22894"/>
    <cellStyle name="20% - Accent4 7 2 3 4" xfId="52250"/>
    <cellStyle name="20% - Accent4 7 2 4" xfId="6381"/>
    <cellStyle name="20% - Accent4 7 2 4 2" xfId="17300"/>
    <cellStyle name="20% - Accent4 7 2 4 2 2" xfId="22897"/>
    <cellStyle name="20% - Accent4 7 2 4 3" xfId="22896"/>
    <cellStyle name="20% - Accent4 7 2 4 4" xfId="50069"/>
    <cellStyle name="20% - Accent4 7 2 5" xfId="12938"/>
    <cellStyle name="20% - Accent4 7 2 5 2" xfId="22898"/>
    <cellStyle name="20% - Accent4 7 2 6" xfId="22889"/>
    <cellStyle name="20% - Accent4 7 2 7" xfId="45707"/>
    <cellStyle name="20% - Accent4 7 3" xfId="3109"/>
    <cellStyle name="20% - Accent4 7 3 2" xfId="9652"/>
    <cellStyle name="20% - Accent4 7 3 2 2" xfId="20571"/>
    <cellStyle name="20% - Accent4 7 3 2 2 2" xfId="22901"/>
    <cellStyle name="20% - Accent4 7 3 2 3" xfId="22900"/>
    <cellStyle name="20% - Accent4 7 3 2 4" xfId="53340"/>
    <cellStyle name="20% - Accent4 7 3 3" xfId="14028"/>
    <cellStyle name="20% - Accent4 7 3 3 2" xfId="22902"/>
    <cellStyle name="20% - Accent4 7 3 4" xfId="22899"/>
    <cellStyle name="20% - Accent4 7 3 5" xfId="46797"/>
    <cellStyle name="20% - Accent4 7 4" xfId="7471"/>
    <cellStyle name="20% - Accent4 7 4 2" xfId="18390"/>
    <cellStyle name="20% - Accent4 7 4 2 2" xfId="22904"/>
    <cellStyle name="20% - Accent4 7 4 3" xfId="22903"/>
    <cellStyle name="20% - Accent4 7 4 4" xfId="51159"/>
    <cellStyle name="20% - Accent4 7 5" xfId="5290"/>
    <cellStyle name="20% - Accent4 7 5 2" xfId="16209"/>
    <cellStyle name="20% - Accent4 7 5 2 2" xfId="22906"/>
    <cellStyle name="20% - Accent4 7 5 3" xfId="22905"/>
    <cellStyle name="20% - Accent4 7 5 4" xfId="48978"/>
    <cellStyle name="20% - Accent4 7 6" xfId="11847"/>
    <cellStyle name="20% - Accent4 7 6 2" xfId="22907"/>
    <cellStyle name="20% - Accent4 7 7" xfId="22888"/>
    <cellStyle name="20% - Accent4 7 8" xfId="44616"/>
    <cellStyle name="20% - Accent4 8" xfId="1101"/>
    <cellStyle name="20% - Accent4 8 2" xfId="2199"/>
    <cellStyle name="20% - Accent4 8 2 2" xfId="4382"/>
    <cellStyle name="20% - Accent4 8 2 2 2" xfId="10925"/>
    <cellStyle name="20% - Accent4 8 2 2 2 2" xfId="21844"/>
    <cellStyle name="20% - Accent4 8 2 2 2 2 2" xfId="22912"/>
    <cellStyle name="20% - Accent4 8 2 2 2 3" xfId="22911"/>
    <cellStyle name="20% - Accent4 8 2 2 2 4" xfId="54613"/>
    <cellStyle name="20% - Accent4 8 2 2 3" xfId="15301"/>
    <cellStyle name="20% - Accent4 8 2 2 3 2" xfId="22913"/>
    <cellStyle name="20% - Accent4 8 2 2 4" xfId="22910"/>
    <cellStyle name="20% - Accent4 8 2 2 5" xfId="48070"/>
    <cellStyle name="20% - Accent4 8 2 3" xfId="8744"/>
    <cellStyle name="20% - Accent4 8 2 3 2" xfId="19663"/>
    <cellStyle name="20% - Accent4 8 2 3 2 2" xfId="22915"/>
    <cellStyle name="20% - Accent4 8 2 3 3" xfId="22914"/>
    <cellStyle name="20% - Accent4 8 2 3 4" xfId="52432"/>
    <cellStyle name="20% - Accent4 8 2 4" xfId="6563"/>
    <cellStyle name="20% - Accent4 8 2 4 2" xfId="17482"/>
    <cellStyle name="20% - Accent4 8 2 4 2 2" xfId="22917"/>
    <cellStyle name="20% - Accent4 8 2 4 3" xfId="22916"/>
    <cellStyle name="20% - Accent4 8 2 4 4" xfId="50251"/>
    <cellStyle name="20% - Accent4 8 2 5" xfId="13120"/>
    <cellStyle name="20% - Accent4 8 2 5 2" xfId="22918"/>
    <cellStyle name="20% - Accent4 8 2 6" xfId="22909"/>
    <cellStyle name="20% - Accent4 8 2 7" xfId="45889"/>
    <cellStyle name="20% - Accent4 8 3" xfId="3291"/>
    <cellStyle name="20% - Accent4 8 3 2" xfId="9834"/>
    <cellStyle name="20% - Accent4 8 3 2 2" xfId="20753"/>
    <cellStyle name="20% - Accent4 8 3 2 2 2" xfId="22921"/>
    <cellStyle name="20% - Accent4 8 3 2 3" xfId="22920"/>
    <cellStyle name="20% - Accent4 8 3 2 4" xfId="53522"/>
    <cellStyle name="20% - Accent4 8 3 3" xfId="14210"/>
    <cellStyle name="20% - Accent4 8 3 3 2" xfId="22922"/>
    <cellStyle name="20% - Accent4 8 3 4" xfId="22919"/>
    <cellStyle name="20% - Accent4 8 3 5" xfId="46979"/>
    <cellStyle name="20% - Accent4 8 4" xfId="7653"/>
    <cellStyle name="20% - Accent4 8 4 2" xfId="18572"/>
    <cellStyle name="20% - Accent4 8 4 2 2" xfId="22924"/>
    <cellStyle name="20% - Accent4 8 4 3" xfId="22923"/>
    <cellStyle name="20% - Accent4 8 4 4" xfId="51341"/>
    <cellStyle name="20% - Accent4 8 5" xfId="5472"/>
    <cellStyle name="20% - Accent4 8 5 2" xfId="16391"/>
    <cellStyle name="20% - Accent4 8 5 2 2" xfId="22926"/>
    <cellStyle name="20% - Accent4 8 5 3" xfId="22925"/>
    <cellStyle name="20% - Accent4 8 5 4" xfId="49160"/>
    <cellStyle name="20% - Accent4 8 6" xfId="12029"/>
    <cellStyle name="20% - Accent4 8 6 2" xfId="22927"/>
    <cellStyle name="20% - Accent4 8 7" xfId="22908"/>
    <cellStyle name="20% - Accent4 8 8" xfId="44798"/>
    <cellStyle name="20% - Accent4 9" xfId="1199"/>
    <cellStyle name="20% - Accent4 9 2" xfId="2297"/>
    <cellStyle name="20% - Accent4 9 2 2" xfId="4480"/>
    <cellStyle name="20% - Accent4 9 2 2 2" xfId="11023"/>
    <cellStyle name="20% - Accent4 9 2 2 2 2" xfId="21942"/>
    <cellStyle name="20% - Accent4 9 2 2 2 2 2" xfId="22932"/>
    <cellStyle name="20% - Accent4 9 2 2 2 3" xfId="22931"/>
    <cellStyle name="20% - Accent4 9 2 2 2 4" xfId="54711"/>
    <cellStyle name="20% - Accent4 9 2 2 3" xfId="15399"/>
    <cellStyle name="20% - Accent4 9 2 2 3 2" xfId="22933"/>
    <cellStyle name="20% - Accent4 9 2 2 4" xfId="22930"/>
    <cellStyle name="20% - Accent4 9 2 2 5" xfId="48168"/>
    <cellStyle name="20% - Accent4 9 2 3" xfId="8842"/>
    <cellStyle name="20% - Accent4 9 2 3 2" xfId="19761"/>
    <cellStyle name="20% - Accent4 9 2 3 2 2" xfId="22935"/>
    <cellStyle name="20% - Accent4 9 2 3 3" xfId="22934"/>
    <cellStyle name="20% - Accent4 9 2 3 4" xfId="52530"/>
    <cellStyle name="20% - Accent4 9 2 4" xfId="6661"/>
    <cellStyle name="20% - Accent4 9 2 4 2" xfId="17580"/>
    <cellStyle name="20% - Accent4 9 2 4 2 2" xfId="22937"/>
    <cellStyle name="20% - Accent4 9 2 4 3" xfId="22936"/>
    <cellStyle name="20% - Accent4 9 2 4 4" xfId="50349"/>
    <cellStyle name="20% - Accent4 9 2 5" xfId="13218"/>
    <cellStyle name="20% - Accent4 9 2 5 2" xfId="22938"/>
    <cellStyle name="20% - Accent4 9 2 6" xfId="22929"/>
    <cellStyle name="20% - Accent4 9 2 7" xfId="45987"/>
    <cellStyle name="20% - Accent4 9 3" xfId="3389"/>
    <cellStyle name="20% - Accent4 9 3 2" xfId="9932"/>
    <cellStyle name="20% - Accent4 9 3 2 2" xfId="20851"/>
    <cellStyle name="20% - Accent4 9 3 2 2 2" xfId="22941"/>
    <cellStyle name="20% - Accent4 9 3 2 3" xfId="22940"/>
    <cellStyle name="20% - Accent4 9 3 2 4" xfId="53620"/>
    <cellStyle name="20% - Accent4 9 3 3" xfId="14308"/>
    <cellStyle name="20% - Accent4 9 3 3 2" xfId="22942"/>
    <cellStyle name="20% - Accent4 9 3 4" xfId="22939"/>
    <cellStyle name="20% - Accent4 9 3 5" xfId="47077"/>
    <cellStyle name="20% - Accent4 9 4" xfId="7751"/>
    <cellStyle name="20% - Accent4 9 4 2" xfId="18670"/>
    <cellStyle name="20% - Accent4 9 4 2 2" xfId="22944"/>
    <cellStyle name="20% - Accent4 9 4 3" xfId="22943"/>
    <cellStyle name="20% - Accent4 9 4 4" xfId="51439"/>
    <cellStyle name="20% - Accent4 9 5" xfId="5570"/>
    <cellStyle name="20% - Accent4 9 5 2" xfId="16489"/>
    <cellStyle name="20% - Accent4 9 5 2 2" xfId="22946"/>
    <cellStyle name="20% - Accent4 9 5 3" xfId="22945"/>
    <cellStyle name="20% - Accent4 9 5 4" xfId="49258"/>
    <cellStyle name="20% - Accent4 9 6" xfId="12127"/>
    <cellStyle name="20% - Accent4 9 6 2" xfId="22947"/>
    <cellStyle name="20% - Accent4 9 7" xfId="22928"/>
    <cellStyle name="20% - Accent4 9 8" xfId="44896"/>
    <cellStyle name="20% - Accent5" xfId="38" builtinId="46" customBuiltin="1"/>
    <cellStyle name="20% - Accent5 10" xfId="1305"/>
    <cellStyle name="20% - Accent5 10 2" xfId="2403"/>
    <cellStyle name="20% - Accent5 10 2 2" xfId="4584"/>
    <cellStyle name="20% - Accent5 10 2 2 2" xfId="11127"/>
    <cellStyle name="20% - Accent5 10 2 2 2 2" xfId="22046"/>
    <cellStyle name="20% - Accent5 10 2 2 2 2 2" xfId="22953"/>
    <cellStyle name="20% - Accent5 10 2 2 2 3" xfId="22952"/>
    <cellStyle name="20% - Accent5 10 2 2 2 4" xfId="54815"/>
    <cellStyle name="20% - Accent5 10 2 2 3" xfId="15503"/>
    <cellStyle name="20% - Accent5 10 2 2 3 2" xfId="22954"/>
    <cellStyle name="20% - Accent5 10 2 2 4" xfId="22951"/>
    <cellStyle name="20% - Accent5 10 2 2 5" xfId="48272"/>
    <cellStyle name="20% - Accent5 10 2 3" xfId="8946"/>
    <cellStyle name="20% - Accent5 10 2 3 2" xfId="19865"/>
    <cellStyle name="20% - Accent5 10 2 3 2 2" xfId="22956"/>
    <cellStyle name="20% - Accent5 10 2 3 3" xfId="22955"/>
    <cellStyle name="20% - Accent5 10 2 3 4" xfId="52634"/>
    <cellStyle name="20% - Accent5 10 2 4" xfId="6765"/>
    <cellStyle name="20% - Accent5 10 2 4 2" xfId="17684"/>
    <cellStyle name="20% - Accent5 10 2 4 2 2" xfId="22958"/>
    <cellStyle name="20% - Accent5 10 2 4 3" xfId="22957"/>
    <cellStyle name="20% - Accent5 10 2 4 4" xfId="50453"/>
    <cellStyle name="20% - Accent5 10 2 5" xfId="13322"/>
    <cellStyle name="20% - Accent5 10 2 5 2" xfId="22959"/>
    <cellStyle name="20% - Accent5 10 2 6" xfId="22950"/>
    <cellStyle name="20% - Accent5 10 2 7" xfId="46091"/>
    <cellStyle name="20% - Accent5 10 3" xfId="3493"/>
    <cellStyle name="20% - Accent5 10 3 2" xfId="10036"/>
    <cellStyle name="20% - Accent5 10 3 2 2" xfId="20955"/>
    <cellStyle name="20% - Accent5 10 3 2 2 2" xfId="22962"/>
    <cellStyle name="20% - Accent5 10 3 2 3" xfId="22961"/>
    <cellStyle name="20% - Accent5 10 3 2 4" xfId="53724"/>
    <cellStyle name="20% - Accent5 10 3 3" xfId="14412"/>
    <cellStyle name="20% - Accent5 10 3 3 2" xfId="22963"/>
    <cellStyle name="20% - Accent5 10 3 4" xfId="22960"/>
    <cellStyle name="20% - Accent5 10 3 5" xfId="47181"/>
    <cellStyle name="20% - Accent5 10 4" xfId="7855"/>
    <cellStyle name="20% - Accent5 10 4 2" xfId="18774"/>
    <cellStyle name="20% - Accent5 10 4 2 2" xfId="22965"/>
    <cellStyle name="20% - Accent5 10 4 3" xfId="22964"/>
    <cellStyle name="20% - Accent5 10 4 4" xfId="51543"/>
    <cellStyle name="20% - Accent5 10 5" xfId="5674"/>
    <cellStyle name="20% - Accent5 10 5 2" xfId="16593"/>
    <cellStyle name="20% - Accent5 10 5 2 2" xfId="22967"/>
    <cellStyle name="20% - Accent5 10 5 3" xfId="22966"/>
    <cellStyle name="20% - Accent5 10 5 4" xfId="49362"/>
    <cellStyle name="20% - Accent5 10 6" xfId="12231"/>
    <cellStyle name="20% - Accent5 10 6 2" xfId="22968"/>
    <cellStyle name="20% - Accent5 10 7" xfId="22949"/>
    <cellStyle name="20% - Accent5 10 8" xfId="45000"/>
    <cellStyle name="20% - Accent5 11" xfId="1327"/>
    <cellStyle name="20% - Accent5 11 2" xfId="3511"/>
    <cellStyle name="20% - Accent5 11 2 2" xfId="10054"/>
    <cellStyle name="20% - Accent5 11 2 2 2" xfId="20973"/>
    <cellStyle name="20% - Accent5 11 2 2 2 2" xfId="22972"/>
    <cellStyle name="20% - Accent5 11 2 2 3" xfId="22971"/>
    <cellStyle name="20% - Accent5 11 2 2 4" xfId="53742"/>
    <cellStyle name="20% - Accent5 11 2 3" xfId="14430"/>
    <cellStyle name="20% - Accent5 11 2 3 2" xfId="22973"/>
    <cellStyle name="20% - Accent5 11 2 4" xfId="22970"/>
    <cellStyle name="20% - Accent5 11 2 5" xfId="47199"/>
    <cellStyle name="20% - Accent5 11 3" xfId="7873"/>
    <cellStyle name="20% - Accent5 11 3 2" xfId="18792"/>
    <cellStyle name="20% - Accent5 11 3 2 2" xfId="22975"/>
    <cellStyle name="20% - Accent5 11 3 3" xfId="22974"/>
    <cellStyle name="20% - Accent5 11 3 4" xfId="51561"/>
    <cellStyle name="20% - Accent5 11 4" xfId="5692"/>
    <cellStyle name="20% - Accent5 11 4 2" xfId="16611"/>
    <cellStyle name="20% - Accent5 11 4 2 2" xfId="22977"/>
    <cellStyle name="20% - Accent5 11 4 3" xfId="22976"/>
    <cellStyle name="20% - Accent5 11 4 4" xfId="49380"/>
    <cellStyle name="20% - Accent5 11 5" xfId="12249"/>
    <cellStyle name="20% - Accent5 11 5 2" xfId="22978"/>
    <cellStyle name="20% - Accent5 11 6" xfId="22969"/>
    <cellStyle name="20% - Accent5 11 7" xfId="45018"/>
    <cellStyle name="20% - Accent5 12" xfId="2504"/>
    <cellStyle name="20% - Accent5 12 2" xfId="9047"/>
    <cellStyle name="20% - Accent5 12 2 2" xfId="19966"/>
    <cellStyle name="20% - Accent5 12 2 2 2" xfId="22981"/>
    <cellStyle name="20% - Accent5 12 2 3" xfId="22980"/>
    <cellStyle name="20% - Accent5 12 2 4" xfId="52735"/>
    <cellStyle name="20% - Accent5 12 3" xfId="13423"/>
    <cellStyle name="20% - Accent5 12 3 2" xfId="22982"/>
    <cellStyle name="20% - Accent5 12 4" xfId="22979"/>
    <cellStyle name="20% - Accent5 12 5" xfId="46192"/>
    <cellStyle name="20% - Accent5 13" xfId="6866"/>
    <cellStyle name="20% - Accent5 13 2" xfId="17785"/>
    <cellStyle name="20% - Accent5 13 2 2" xfId="22984"/>
    <cellStyle name="20% - Accent5 13 3" xfId="22983"/>
    <cellStyle name="20% - Accent5 13 4" xfId="50554"/>
    <cellStyle name="20% - Accent5 14" xfId="4685"/>
    <cellStyle name="20% - Accent5 14 2" xfId="15604"/>
    <cellStyle name="20% - Accent5 14 2 2" xfId="22986"/>
    <cellStyle name="20% - Accent5 14 3" xfId="22985"/>
    <cellStyle name="20% - Accent5 14 4" xfId="48373"/>
    <cellStyle name="20% - Accent5 15" xfId="11157"/>
    <cellStyle name="20% - Accent5 15 2" xfId="22987"/>
    <cellStyle name="20% - Accent5 16" xfId="22948"/>
    <cellStyle name="20% - Accent5 17" xfId="44011"/>
    <cellStyle name="20% - Accent5 18" xfId="54838"/>
    <cellStyle name="20% - Accent5 19" xfId="54866"/>
    <cellStyle name="20% - Accent5 2" xfId="258"/>
    <cellStyle name="20% - Accent5 2 10" xfId="55340"/>
    <cellStyle name="20% - Accent5 2 2" xfId="525"/>
    <cellStyle name="20% - Accent5 2 2 2" xfId="1625"/>
    <cellStyle name="20% - Accent5 2 2 2 2" xfId="3808"/>
    <cellStyle name="20% - Accent5 2 2 2 2 2" xfId="10351"/>
    <cellStyle name="20% - Accent5 2 2 2 2 2 2" xfId="21270"/>
    <cellStyle name="20% - Accent5 2 2 2 2 2 2 2" xfId="22993"/>
    <cellStyle name="20% - Accent5 2 2 2 2 2 3" xfId="22992"/>
    <cellStyle name="20% - Accent5 2 2 2 2 2 4" xfId="54039"/>
    <cellStyle name="20% - Accent5 2 2 2 2 3" xfId="14727"/>
    <cellStyle name="20% - Accent5 2 2 2 2 3 2" xfId="22994"/>
    <cellStyle name="20% - Accent5 2 2 2 2 4" xfId="22991"/>
    <cellStyle name="20% - Accent5 2 2 2 2 5" xfId="47496"/>
    <cellStyle name="20% - Accent5 2 2 2 3" xfId="8170"/>
    <cellStyle name="20% - Accent5 2 2 2 3 2" xfId="19089"/>
    <cellStyle name="20% - Accent5 2 2 2 3 2 2" xfId="22996"/>
    <cellStyle name="20% - Accent5 2 2 2 3 3" xfId="22995"/>
    <cellStyle name="20% - Accent5 2 2 2 3 4" xfId="51858"/>
    <cellStyle name="20% - Accent5 2 2 2 4" xfId="5989"/>
    <cellStyle name="20% - Accent5 2 2 2 4 2" xfId="16908"/>
    <cellStyle name="20% - Accent5 2 2 2 4 2 2" xfId="22998"/>
    <cellStyle name="20% - Accent5 2 2 2 4 3" xfId="22997"/>
    <cellStyle name="20% - Accent5 2 2 2 4 4" xfId="49677"/>
    <cellStyle name="20% - Accent5 2 2 2 5" xfId="12546"/>
    <cellStyle name="20% - Accent5 2 2 2 5 2" xfId="22999"/>
    <cellStyle name="20% - Accent5 2 2 2 6" xfId="22990"/>
    <cellStyle name="20% - Accent5 2 2 2 7" xfId="45315"/>
    <cellStyle name="20% - Accent5 2 2 3" xfId="2717"/>
    <cellStyle name="20% - Accent5 2 2 3 2" xfId="9260"/>
    <cellStyle name="20% - Accent5 2 2 3 2 2" xfId="20179"/>
    <cellStyle name="20% - Accent5 2 2 3 2 2 2" xfId="23002"/>
    <cellStyle name="20% - Accent5 2 2 3 2 3" xfId="23001"/>
    <cellStyle name="20% - Accent5 2 2 3 2 4" xfId="52948"/>
    <cellStyle name="20% - Accent5 2 2 3 3" xfId="13636"/>
    <cellStyle name="20% - Accent5 2 2 3 3 2" xfId="23003"/>
    <cellStyle name="20% - Accent5 2 2 3 4" xfId="23000"/>
    <cellStyle name="20% - Accent5 2 2 3 5" xfId="46405"/>
    <cellStyle name="20% - Accent5 2 2 4" xfId="7079"/>
    <cellStyle name="20% - Accent5 2 2 4 2" xfId="17998"/>
    <cellStyle name="20% - Accent5 2 2 4 2 2" xfId="23005"/>
    <cellStyle name="20% - Accent5 2 2 4 3" xfId="23004"/>
    <cellStyle name="20% - Accent5 2 2 4 4" xfId="50767"/>
    <cellStyle name="20% - Accent5 2 2 5" xfId="4898"/>
    <cellStyle name="20% - Accent5 2 2 5 2" xfId="15817"/>
    <cellStyle name="20% - Accent5 2 2 5 2 2" xfId="23007"/>
    <cellStyle name="20% - Accent5 2 2 5 3" xfId="23006"/>
    <cellStyle name="20% - Accent5 2 2 5 4" xfId="48586"/>
    <cellStyle name="20% - Accent5 2 2 6" xfId="11455"/>
    <cellStyle name="20% - Accent5 2 2 6 2" xfId="23008"/>
    <cellStyle name="20% - Accent5 2 2 7" xfId="22989"/>
    <cellStyle name="20% - Accent5 2 2 8" xfId="44224"/>
    <cellStyle name="20% - Accent5 2 3" xfId="1427"/>
    <cellStyle name="20% - Accent5 2 3 2" xfId="3610"/>
    <cellStyle name="20% - Accent5 2 3 2 2" xfId="10153"/>
    <cellStyle name="20% - Accent5 2 3 2 2 2" xfId="21072"/>
    <cellStyle name="20% - Accent5 2 3 2 2 2 2" xfId="23012"/>
    <cellStyle name="20% - Accent5 2 3 2 2 3" xfId="23011"/>
    <cellStyle name="20% - Accent5 2 3 2 2 4" xfId="53841"/>
    <cellStyle name="20% - Accent5 2 3 2 3" xfId="14529"/>
    <cellStyle name="20% - Accent5 2 3 2 3 2" xfId="23013"/>
    <cellStyle name="20% - Accent5 2 3 2 4" xfId="23010"/>
    <cellStyle name="20% - Accent5 2 3 2 5" xfId="47298"/>
    <cellStyle name="20% - Accent5 2 3 3" xfId="7972"/>
    <cellStyle name="20% - Accent5 2 3 3 2" xfId="18891"/>
    <cellStyle name="20% - Accent5 2 3 3 2 2" xfId="23015"/>
    <cellStyle name="20% - Accent5 2 3 3 3" xfId="23014"/>
    <cellStyle name="20% - Accent5 2 3 3 4" xfId="51660"/>
    <cellStyle name="20% - Accent5 2 3 4" xfId="5791"/>
    <cellStyle name="20% - Accent5 2 3 4 2" xfId="16710"/>
    <cellStyle name="20% - Accent5 2 3 4 2 2" xfId="23017"/>
    <cellStyle name="20% - Accent5 2 3 4 3" xfId="23016"/>
    <cellStyle name="20% - Accent5 2 3 4 4" xfId="49479"/>
    <cellStyle name="20% - Accent5 2 3 5" xfId="12348"/>
    <cellStyle name="20% - Accent5 2 3 5 2" xfId="23018"/>
    <cellStyle name="20% - Accent5 2 3 6" xfId="23009"/>
    <cellStyle name="20% - Accent5 2 3 7" xfId="45117"/>
    <cellStyle name="20% - Accent5 2 4" xfId="2519"/>
    <cellStyle name="20% - Accent5 2 4 2" xfId="9062"/>
    <cellStyle name="20% - Accent5 2 4 2 2" xfId="19981"/>
    <cellStyle name="20% - Accent5 2 4 2 2 2" xfId="23021"/>
    <cellStyle name="20% - Accent5 2 4 2 3" xfId="23020"/>
    <cellStyle name="20% - Accent5 2 4 2 4" xfId="52750"/>
    <cellStyle name="20% - Accent5 2 4 3" xfId="13438"/>
    <cellStyle name="20% - Accent5 2 4 3 2" xfId="23022"/>
    <cellStyle name="20% - Accent5 2 4 4" xfId="23019"/>
    <cellStyle name="20% - Accent5 2 4 5" xfId="46207"/>
    <cellStyle name="20% - Accent5 2 5" xfId="6881"/>
    <cellStyle name="20% - Accent5 2 5 2" xfId="17800"/>
    <cellStyle name="20% - Accent5 2 5 2 2" xfId="23024"/>
    <cellStyle name="20% - Accent5 2 5 3" xfId="23023"/>
    <cellStyle name="20% - Accent5 2 5 4" xfId="50569"/>
    <cellStyle name="20% - Accent5 2 6" xfId="4700"/>
    <cellStyle name="20% - Accent5 2 6 2" xfId="15619"/>
    <cellStyle name="20% - Accent5 2 6 2 2" xfId="23026"/>
    <cellStyle name="20% - Accent5 2 6 3" xfId="23025"/>
    <cellStyle name="20% - Accent5 2 6 4" xfId="48388"/>
    <cellStyle name="20% - Accent5 2 7" xfId="11257"/>
    <cellStyle name="20% - Accent5 2 7 2" xfId="23027"/>
    <cellStyle name="20% - Accent5 2 8" xfId="22988"/>
    <cellStyle name="20% - Accent5 2 9" xfId="44026"/>
    <cellStyle name="20% - Accent5 20" xfId="54875"/>
    <cellStyle name="20% - Accent5 21" xfId="54913"/>
    <cellStyle name="20% - Accent5 22" xfId="54931"/>
    <cellStyle name="20% - Accent5 23" xfId="54948"/>
    <cellStyle name="20% - Accent5 24" xfId="54968"/>
    <cellStyle name="20% - Accent5 25" xfId="55014"/>
    <cellStyle name="20% - Accent5 26" xfId="55029"/>
    <cellStyle name="20% - Accent5 27" xfId="55043"/>
    <cellStyle name="20% - Accent5 28" xfId="55060"/>
    <cellStyle name="20% - Accent5 29" xfId="55074"/>
    <cellStyle name="20% - Accent5 3" xfId="425"/>
    <cellStyle name="20% - Accent5 3 2" xfId="1526"/>
    <cellStyle name="20% - Accent5 3 2 2" xfId="3709"/>
    <cellStyle name="20% - Accent5 3 2 2 2" xfId="10252"/>
    <cellStyle name="20% - Accent5 3 2 2 2 2" xfId="21171"/>
    <cellStyle name="20% - Accent5 3 2 2 2 2 2" xfId="23032"/>
    <cellStyle name="20% - Accent5 3 2 2 2 3" xfId="23031"/>
    <cellStyle name="20% - Accent5 3 2 2 2 4" xfId="53940"/>
    <cellStyle name="20% - Accent5 3 2 2 3" xfId="14628"/>
    <cellStyle name="20% - Accent5 3 2 2 3 2" xfId="23033"/>
    <cellStyle name="20% - Accent5 3 2 2 4" xfId="23030"/>
    <cellStyle name="20% - Accent5 3 2 2 5" xfId="47397"/>
    <cellStyle name="20% - Accent5 3 2 3" xfId="8071"/>
    <cellStyle name="20% - Accent5 3 2 3 2" xfId="18990"/>
    <cellStyle name="20% - Accent5 3 2 3 2 2" xfId="23035"/>
    <cellStyle name="20% - Accent5 3 2 3 3" xfId="23034"/>
    <cellStyle name="20% - Accent5 3 2 3 4" xfId="51759"/>
    <cellStyle name="20% - Accent5 3 2 4" xfId="5890"/>
    <cellStyle name="20% - Accent5 3 2 4 2" xfId="16809"/>
    <cellStyle name="20% - Accent5 3 2 4 2 2" xfId="23037"/>
    <cellStyle name="20% - Accent5 3 2 4 3" xfId="23036"/>
    <cellStyle name="20% - Accent5 3 2 4 4" xfId="49578"/>
    <cellStyle name="20% - Accent5 3 2 5" xfId="12447"/>
    <cellStyle name="20% - Accent5 3 2 5 2" xfId="23038"/>
    <cellStyle name="20% - Accent5 3 2 6" xfId="23029"/>
    <cellStyle name="20% - Accent5 3 2 7" xfId="45216"/>
    <cellStyle name="20% - Accent5 3 3" xfId="2618"/>
    <cellStyle name="20% - Accent5 3 3 2" xfId="9161"/>
    <cellStyle name="20% - Accent5 3 3 2 2" xfId="20080"/>
    <cellStyle name="20% - Accent5 3 3 2 2 2" xfId="23041"/>
    <cellStyle name="20% - Accent5 3 3 2 3" xfId="23040"/>
    <cellStyle name="20% - Accent5 3 3 2 4" xfId="52849"/>
    <cellStyle name="20% - Accent5 3 3 3" xfId="13537"/>
    <cellStyle name="20% - Accent5 3 3 3 2" xfId="23042"/>
    <cellStyle name="20% - Accent5 3 3 4" xfId="23039"/>
    <cellStyle name="20% - Accent5 3 3 5" xfId="46306"/>
    <cellStyle name="20% - Accent5 3 4" xfId="6980"/>
    <cellStyle name="20% - Accent5 3 4 2" xfId="17899"/>
    <cellStyle name="20% - Accent5 3 4 2 2" xfId="23044"/>
    <cellStyle name="20% - Accent5 3 4 3" xfId="23043"/>
    <cellStyle name="20% - Accent5 3 4 4" xfId="50668"/>
    <cellStyle name="20% - Accent5 3 5" xfId="4799"/>
    <cellStyle name="20% - Accent5 3 5 2" xfId="15718"/>
    <cellStyle name="20% - Accent5 3 5 2 2" xfId="23046"/>
    <cellStyle name="20% - Accent5 3 5 3" xfId="23045"/>
    <cellStyle name="20% - Accent5 3 5 4" xfId="48487"/>
    <cellStyle name="20% - Accent5 3 6" xfId="11356"/>
    <cellStyle name="20% - Accent5 3 6 2" xfId="23047"/>
    <cellStyle name="20% - Accent5 3 7" xfId="23028"/>
    <cellStyle name="20% - Accent5 3 8" xfId="44125"/>
    <cellStyle name="20% - Accent5 30" xfId="55093"/>
    <cellStyle name="20% - Accent5 31" xfId="55109"/>
    <cellStyle name="20% - Accent5 32" xfId="55129"/>
    <cellStyle name="20% - Accent5 33" xfId="55144"/>
    <cellStyle name="20% - Accent5 34" xfId="55186"/>
    <cellStyle name="20% - Accent5 35" xfId="55211"/>
    <cellStyle name="20% - Accent5 36" xfId="55235"/>
    <cellStyle name="20% - Accent5 37" xfId="55249"/>
    <cellStyle name="20% - Accent5 38" xfId="55265"/>
    <cellStyle name="20% - Accent5 39" xfId="55307"/>
    <cellStyle name="20% - Accent5 4" xfId="709"/>
    <cellStyle name="20% - Accent5 4 2" xfId="1808"/>
    <cellStyle name="20% - Accent5 4 2 2" xfId="3991"/>
    <cellStyle name="20% - Accent5 4 2 2 2" xfId="10534"/>
    <cellStyle name="20% - Accent5 4 2 2 2 2" xfId="21453"/>
    <cellStyle name="20% - Accent5 4 2 2 2 2 2" xfId="23052"/>
    <cellStyle name="20% - Accent5 4 2 2 2 3" xfId="23051"/>
    <cellStyle name="20% - Accent5 4 2 2 2 4" xfId="54222"/>
    <cellStyle name="20% - Accent5 4 2 2 3" xfId="14910"/>
    <cellStyle name="20% - Accent5 4 2 2 3 2" xfId="23053"/>
    <cellStyle name="20% - Accent5 4 2 2 4" xfId="23050"/>
    <cellStyle name="20% - Accent5 4 2 2 5" xfId="47679"/>
    <cellStyle name="20% - Accent5 4 2 3" xfId="8353"/>
    <cellStyle name="20% - Accent5 4 2 3 2" xfId="19272"/>
    <cellStyle name="20% - Accent5 4 2 3 2 2" xfId="23055"/>
    <cellStyle name="20% - Accent5 4 2 3 3" xfId="23054"/>
    <cellStyle name="20% - Accent5 4 2 3 4" xfId="52041"/>
    <cellStyle name="20% - Accent5 4 2 4" xfId="6172"/>
    <cellStyle name="20% - Accent5 4 2 4 2" xfId="17091"/>
    <cellStyle name="20% - Accent5 4 2 4 2 2" xfId="23057"/>
    <cellStyle name="20% - Accent5 4 2 4 3" xfId="23056"/>
    <cellStyle name="20% - Accent5 4 2 4 4" xfId="49860"/>
    <cellStyle name="20% - Accent5 4 2 5" xfId="12729"/>
    <cellStyle name="20% - Accent5 4 2 5 2" xfId="23058"/>
    <cellStyle name="20% - Accent5 4 2 6" xfId="23049"/>
    <cellStyle name="20% - Accent5 4 2 7" xfId="45498"/>
    <cellStyle name="20% - Accent5 4 3" xfId="2900"/>
    <cellStyle name="20% - Accent5 4 3 2" xfId="9443"/>
    <cellStyle name="20% - Accent5 4 3 2 2" xfId="20362"/>
    <cellStyle name="20% - Accent5 4 3 2 2 2" xfId="23061"/>
    <cellStyle name="20% - Accent5 4 3 2 3" xfId="23060"/>
    <cellStyle name="20% - Accent5 4 3 2 4" xfId="53131"/>
    <cellStyle name="20% - Accent5 4 3 3" xfId="13819"/>
    <cellStyle name="20% - Accent5 4 3 3 2" xfId="23062"/>
    <cellStyle name="20% - Accent5 4 3 4" xfId="23059"/>
    <cellStyle name="20% - Accent5 4 3 5" xfId="46588"/>
    <cellStyle name="20% - Accent5 4 4" xfId="7262"/>
    <cellStyle name="20% - Accent5 4 4 2" xfId="18181"/>
    <cellStyle name="20% - Accent5 4 4 2 2" xfId="23064"/>
    <cellStyle name="20% - Accent5 4 4 3" xfId="23063"/>
    <cellStyle name="20% - Accent5 4 4 4" xfId="50950"/>
    <cellStyle name="20% - Accent5 4 5" xfId="5081"/>
    <cellStyle name="20% - Accent5 4 5 2" xfId="16000"/>
    <cellStyle name="20% - Accent5 4 5 2 2" xfId="23066"/>
    <cellStyle name="20% - Accent5 4 5 3" xfId="23065"/>
    <cellStyle name="20% - Accent5 4 5 4" xfId="48769"/>
    <cellStyle name="20% - Accent5 4 6" xfId="11638"/>
    <cellStyle name="20% - Accent5 4 6 2" xfId="23067"/>
    <cellStyle name="20% - Accent5 4 7" xfId="23048"/>
    <cellStyle name="20% - Accent5 4 8" xfId="44407"/>
    <cellStyle name="20% - Accent5 40" xfId="55322"/>
    <cellStyle name="20% - Accent5 41" xfId="55383"/>
    <cellStyle name="20% - Accent5 42" xfId="55399"/>
    <cellStyle name="20% - Accent5 43" xfId="55409"/>
    <cellStyle name="20% - Accent5 44" xfId="55428"/>
    <cellStyle name="20% - Accent5 45" xfId="55446"/>
    <cellStyle name="20% - Accent5 46" xfId="55462"/>
    <cellStyle name="20% - Accent5 47" xfId="55477"/>
    <cellStyle name="20% - Accent5 48" xfId="55486"/>
    <cellStyle name="20% - Accent5 49" xfId="55506"/>
    <cellStyle name="20% - Accent5 5" xfId="807"/>
    <cellStyle name="20% - Accent5 5 2" xfId="1906"/>
    <cellStyle name="20% - Accent5 5 2 2" xfId="4089"/>
    <cellStyle name="20% - Accent5 5 2 2 2" xfId="10632"/>
    <cellStyle name="20% - Accent5 5 2 2 2 2" xfId="21551"/>
    <cellStyle name="20% - Accent5 5 2 2 2 2 2" xfId="23072"/>
    <cellStyle name="20% - Accent5 5 2 2 2 3" xfId="23071"/>
    <cellStyle name="20% - Accent5 5 2 2 2 4" xfId="54320"/>
    <cellStyle name="20% - Accent5 5 2 2 3" xfId="15008"/>
    <cellStyle name="20% - Accent5 5 2 2 3 2" xfId="23073"/>
    <cellStyle name="20% - Accent5 5 2 2 4" xfId="23070"/>
    <cellStyle name="20% - Accent5 5 2 2 5" xfId="47777"/>
    <cellStyle name="20% - Accent5 5 2 3" xfId="8451"/>
    <cellStyle name="20% - Accent5 5 2 3 2" xfId="19370"/>
    <cellStyle name="20% - Accent5 5 2 3 2 2" xfId="23075"/>
    <cellStyle name="20% - Accent5 5 2 3 3" xfId="23074"/>
    <cellStyle name="20% - Accent5 5 2 3 4" xfId="52139"/>
    <cellStyle name="20% - Accent5 5 2 4" xfId="6270"/>
    <cellStyle name="20% - Accent5 5 2 4 2" xfId="17189"/>
    <cellStyle name="20% - Accent5 5 2 4 2 2" xfId="23077"/>
    <cellStyle name="20% - Accent5 5 2 4 3" xfId="23076"/>
    <cellStyle name="20% - Accent5 5 2 4 4" xfId="49958"/>
    <cellStyle name="20% - Accent5 5 2 5" xfId="12827"/>
    <cellStyle name="20% - Accent5 5 2 5 2" xfId="23078"/>
    <cellStyle name="20% - Accent5 5 2 6" xfId="23069"/>
    <cellStyle name="20% - Accent5 5 2 7" xfId="45596"/>
    <cellStyle name="20% - Accent5 5 3" xfId="2998"/>
    <cellStyle name="20% - Accent5 5 3 2" xfId="9541"/>
    <cellStyle name="20% - Accent5 5 3 2 2" xfId="20460"/>
    <cellStyle name="20% - Accent5 5 3 2 2 2" xfId="23081"/>
    <cellStyle name="20% - Accent5 5 3 2 3" xfId="23080"/>
    <cellStyle name="20% - Accent5 5 3 2 4" xfId="53229"/>
    <cellStyle name="20% - Accent5 5 3 3" xfId="13917"/>
    <cellStyle name="20% - Accent5 5 3 3 2" xfId="23082"/>
    <cellStyle name="20% - Accent5 5 3 4" xfId="23079"/>
    <cellStyle name="20% - Accent5 5 3 5" xfId="46686"/>
    <cellStyle name="20% - Accent5 5 4" xfId="7360"/>
    <cellStyle name="20% - Accent5 5 4 2" xfId="18279"/>
    <cellStyle name="20% - Accent5 5 4 2 2" xfId="23084"/>
    <cellStyle name="20% - Accent5 5 4 3" xfId="23083"/>
    <cellStyle name="20% - Accent5 5 4 4" xfId="51048"/>
    <cellStyle name="20% - Accent5 5 5" xfId="5179"/>
    <cellStyle name="20% - Accent5 5 5 2" xfId="16098"/>
    <cellStyle name="20% - Accent5 5 5 2 2" xfId="23086"/>
    <cellStyle name="20% - Accent5 5 5 3" xfId="23085"/>
    <cellStyle name="20% - Accent5 5 5 4" xfId="48867"/>
    <cellStyle name="20% - Accent5 5 6" xfId="11736"/>
    <cellStyle name="20% - Accent5 5 6 2" xfId="23087"/>
    <cellStyle name="20% - Accent5 5 7" xfId="23068"/>
    <cellStyle name="20% - Accent5 5 8" xfId="44505"/>
    <cellStyle name="20% - Accent5 50" xfId="55529"/>
    <cellStyle name="20% - Accent5 51" xfId="55539"/>
    <cellStyle name="20% - Accent5 52" xfId="55561"/>
    <cellStyle name="20% - Accent5 53" xfId="55580"/>
    <cellStyle name="20% - Accent5 54" xfId="55596"/>
    <cellStyle name="20% - Accent5 55" xfId="55611"/>
    <cellStyle name="20% - Accent5 56" xfId="55627"/>
    <cellStyle name="20% - Accent5 57" xfId="55635"/>
    <cellStyle name="20% - Accent5 58" xfId="55656"/>
    <cellStyle name="20% - Accent5 59" xfId="55682"/>
    <cellStyle name="20% - Accent5 6" xfId="905"/>
    <cellStyle name="20% - Accent5 6 2" xfId="2004"/>
    <cellStyle name="20% - Accent5 6 2 2" xfId="4187"/>
    <cellStyle name="20% - Accent5 6 2 2 2" xfId="10730"/>
    <cellStyle name="20% - Accent5 6 2 2 2 2" xfId="21649"/>
    <cellStyle name="20% - Accent5 6 2 2 2 2 2" xfId="23092"/>
    <cellStyle name="20% - Accent5 6 2 2 2 3" xfId="23091"/>
    <cellStyle name="20% - Accent5 6 2 2 2 4" xfId="54418"/>
    <cellStyle name="20% - Accent5 6 2 2 3" xfId="15106"/>
    <cellStyle name="20% - Accent5 6 2 2 3 2" xfId="23093"/>
    <cellStyle name="20% - Accent5 6 2 2 4" xfId="23090"/>
    <cellStyle name="20% - Accent5 6 2 2 5" xfId="47875"/>
    <cellStyle name="20% - Accent5 6 2 3" xfId="8549"/>
    <cellStyle name="20% - Accent5 6 2 3 2" xfId="19468"/>
    <cellStyle name="20% - Accent5 6 2 3 2 2" xfId="23095"/>
    <cellStyle name="20% - Accent5 6 2 3 3" xfId="23094"/>
    <cellStyle name="20% - Accent5 6 2 3 4" xfId="52237"/>
    <cellStyle name="20% - Accent5 6 2 4" xfId="6368"/>
    <cellStyle name="20% - Accent5 6 2 4 2" xfId="17287"/>
    <cellStyle name="20% - Accent5 6 2 4 2 2" xfId="23097"/>
    <cellStyle name="20% - Accent5 6 2 4 3" xfId="23096"/>
    <cellStyle name="20% - Accent5 6 2 4 4" xfId="50056"/>
    <cellStyle name="20% - Accent5 6 2 5" xfId="12925"/>
    <cellStyle name="20% - Accent5 6 2 5 2" xfId="23098"/>
    <cellStyle name="20% - Accent5 6 2 6" xfId="23089"/>
    <cellStyle name="20% - Accent5 6 2 7" xfId="45694"/>
    <cellStyle name="20% - Accent5 6 3" xfId="3096"/>
    <cellStyle name="20% - Accent5 6 3 2" xfId="9639"/>
    <cellStyle name="20% - Accent5 6 3 2 2" xfId="20558"/>
    <cellStyle name="20% - Accent5 6 3 2 2 2" xfId="23101"/>
    <cellStyle name="20% - Accent5 6 3 2 3" xfId="23100"/>
    <cellStyle name="20% - Accent5 6 3 2 4" xfId="53327"/>
    <cellStyle name="20% - Accent5 6 3 3" xfId="14015"/>
    <cellStyle name="20% - Accent5 6 3 3 2" xfId="23102"/>
    <cellStyle name="20% - Accent5 6 3 4" xfId="23099"/>
    <cellStyle name="20% - Accent5 6 3 5" xfId="46784"/>
    <cellStyle name="20% - Accent5 6 4" xfId="7458"/>
    <cellStyle name="20% - Accent5 6 4 2" xfId="18377"/>
    <cellStyle name="20% - Accent5 6 4 2 2" xfId="23104"/>
    <cellStyle name="20% - Accent5 6 4 3" xfId="23103"/>
    <cellStyle name="20% - Accent5 6 4 4" xfId="51146"/>
    <cellStyle name="20% - Accent5 6 5" xfId="5277"/>
    <cellStyle name="20% - Accent5 6 5 2" xfId="16196"/>
    <cellStyle name="20% - Accent5 6 5 2 2" xfId="23106"/>
    <cellStyle name="20% - Accent5 6 5 3" xfId="23105"/>
    <cellStyle name="20% - Accent5 6 5 4" xfId="48965"/>
    <cellStyle name="20% - Accent5 6 6" xfId="11834"/>
    <cellStyle name="20% - Accent5 6 6 2" xfId="23107"/>
    <cellStyle name="20% - Accent5 6 7" xfId="23088"/>
    <cellStyle name="20% - Accent5 6 8" xfId="44603"/>
    <cellStyle name="20% - Accent5 7" xfId="920"/>
    <cellStyle name="20% - Accent5 7 2" xfId="2019"/>
    <cellStyle name="20% - Accent5 7 2 2" xfId="4202"/>
    <cellStyle name="20% - Accent5 7 2 2 2" xfId="10745"/>
    <cellStyle name="20% - Accent5 7 2 2 2 2" xfId="21664"/>
    <cellStyle name="20% - Accent5 7 2 2 2 2 2" xfId="23112"/>
    <cellStyle name="20% - Accent5 7 2 2 2 3" xfId="23111"/>
    <cellStyle name="20% - Accent5 7 2 2 2 4" xfId="54433"/>
    <cellStyle name="20% - Accent5 7 2 2 3" xfId="15121"/>
    <cellStyle name="20% - Accent5 7 2 2 3 2" xfId="23113"/>
    <cellStyle name="20% - Accent5 7 2 2 4" xfId="23110"/>
    <cellStyle name="20% - Accent5 7 2 2 5" xfId="47890"/>
    <cellStyle name="20% - Accent5 7 2 3" xfId="8564"/>
    <cellStyle name="20% - Accent5 7 2 3 2" xfId="19483"/>
    <cellStyle name="20% - Accent5 7 2 3 2 2" xfId="23115"/>
    <cellStyle name="20% - Accent5 7 2 3 3" xfId="23114"/>
    <cellStyle name="20% - Accent5 7 2 3 4" xfId="52252"/>
    <cellStyle name="20% - Accent5 7 2 4" xfId="6383"/>
    <cellStyle name="20% - Accent5 7 2 4 2" xfId="17302"/>
    <cellStyle name="20% - Accent5 7 2 4 2 2" xfId="23117"/>
    <cellStyle name="20% - Accent5 7 2 4 3" xfId="23116"/>
    <cellStyle name="20% - Accent5 7 2 4 4" xfId="50071"/>
    <cellStyle name="20% - Accent5 7 2 5" xfId="12940"/>
    <cellStyle name="20% - Accent5 7 2 5 2" xfId="23118"/>
    <cellStyle name="20% - Accent5 7 2 6" xfId="23109"/>
    <cellStyle name="20% - Accent5 7 2 7" xfId="45709"/>
    <cellStyle name="20% - Accent5 7 3" xfId="3111"/>
    <cellStyle name="20% - Accent5 7 3 2" xfId="9654"/>
    <cellStyle name="20% - Accent5 7 3 2 2" xfId="20573"/>
    <cellStyle name="20% - Accent5 7 3 2 2 2" xfId="23121"/>
    <cellStyle name="20% - Accent5 7 3 2 3" xfId="23120"/>
    <cellStyle name="20% - Accent5 7 3 2 4" xfId="53342"/>
    <cellStyle name="20% - Accent5 7 3 3" xfId="14030"/>
    <cellStyle name="20% - Accent5 7 3 3 2" xfId="23122"/>
    <cellStyle name="20% - Accent5 7 3 4" xfId="23119"/>
    <cellStyle name="20% - Accent5 7 3 5" xfId="46799"/>
    <cellStyle name="20% - Accent5 7 4" xfId="7473"/>
    <cellStyle name="20% - Accent5 7 4 2" xfId="18392"/>
    <cellStyle name="20% - Accent5 7 4 2 2" xfId="23124"/>
    <cellStyle name="20% - Accent5 7 4 3" xfId="23123"/>
    <cellStyle name="20% - Accent5 7 4 4" xfId="51161"/>
    <cellStyle name="20% - Accent5 7 5" xfId="5292"/>
    <cellStyle name="20% - Accent5 7 5 2" xfId="16211"/>
    <cellStyle name="20% - Accent5 7 5 2 2" xfId="23126"/>
    <cellStyle name="20% - Accent5 7 5 3" xfId="23125"/>
    <cellStyle name="20% - Accent5 7 5 4" xfId="48980"/>
    <cellStyle name="20% - Accent5 7 6" xfId="11849"/>
    <cellStyle name="20% - Accent5 7 6 2" xfId="23127"/>
    <cellStyle name="20% - Accent5 7 7" xfId="23108"/>
    <cellStyle name="20% - Accent5 7 8" xfId="44618"/>
    <cellStyle name="20% - Accent5 8" xfId="1103"/>
    <cellStyle name="20% - Accent5 8 2" xfId="2201"/>
    <cellStyle name="20% - Accent5 8 2 2" xfId="4384"/>
    <cellStyle name="20% - Accent5 8 2 2 2" xfId="10927"/>
    <cellStyle name="20% - Accent5 8 2 2 2 2" xfId="21846"/>
    <cellStyle name="20% - Accent5 8 2 2 2 2 2" xfId="23132"/>
    <cellStyle name="20% - Accent5 8 2 2 2 3" xfId="23131"/>
    <cellStyle name="20% - Accent5 8 2 2 2 4" xfId="54615"/>
    <cellStyle name="20% - Accent5 8 2 2 3" xfId="15303"/>
    <cellStyle name="20% - Accent5 8 2 2 3 2" xfId="23133"/>
    <cellStyle name="20% - Accent5 8 2 2 4" xfId="23130"/>
    <cellStyle name="20% - Accent5 8 2 2 5" xfId="48072"/>
    <cellStyle name="20% - Accent5 8 2 3" xfId="8746"/>
    <cellStyle name="20% - Accent5 8 2 3 2" xfId="19665"/>
    <cellStyle name="20% - Accent5 8 2 3 2 2" xfId="23135"/>
    <cellStyle name="20% - Accent5 8 2 3 3" xfId="23134"/>
    <cellStyle name="20% - Accent5 8 2 3 4" xfId="52434"/>
    <cellStyle name="20% - Accent5 8 2 4" xfId="6565"/>
    <cellStyle name="20% - Accent5 8 2 4 2" xfId="17484"/>
    <cellStyle name="20% - Accent5 8 2 4 2 2" xfId="23137"/>
    <cellStyle name="20% - Accent5 8 2 4 3" xfId="23136"/>
    <cellStyle name="20% - Accent5 8 2 4 4" xfId="50253"/>
    <cellStyle name="20% - Accent5 8 2 5" xfId="13122"/>
    <cellStyle name="20% - Accent5 8 2 5 2" xfId="23138"/>
    <cellStyle name="20% - Accent5 8 2 6" xfId="23129"/>
    <cellStyle name="20% - Accent5 8 2 7" xfId="45891"/>
    <cellStyle name="20% - Accent5 8 3" xfId="3293"/>
    <cellStyle name="20% - Accent5 8 3 2" xfId="9836"/>
    <cellStyle name="20% - Accent5 8 3 2 2" xfId="20755"/>
    <cellStyle name="20% - Accent5 8 3 2 2 2" xfId="23141"/>
    <cellStyle name="20% - Accent5 8 3 2 3" xfId="23140"/>
    <cellStyle name="20% - Accent5 8 3 2 4" xfId="53524"/>
    <cellStyle name="20% - Accent5 8 3 3" xfId="14212"/>
    <cellStyle name="20% - Accent5 8 3 3 2" xfId="23142"/>
    <cellStyle name="20% - Accent5 8 3 4" xfId="23139"/>
    <cellStyle name="20% - Accent5 8 3 5" xfId="46981"/>
    <cellStyle name="20% - Accent5 8 4" xfId="7655"/>
    <cellStyle name="20% - Accent5 8 4 2" xfId="18574"/>
    <cellStyle name="20% - Accent5 8 4 2 2" xfId="23144"/>
    <cellStyle name="20% - Accent5 8 4 3" xfId="23143"/>
    <cellStyle name="20% - Accent5 8 4 4" xfId="51343"/>
    <cellStyle name="20% - Accent5 8 5" xfId="5474"/>
    <cellStyle name="20% - Accent5 8 5 2" xfId="16393"/>
    <cellStyle name="20% - Accent5 8 5 2 2" xfId="23146"/>
    <cellStyle name="20% - Accent5 8 5 3" xfId="23145"/>
    <cellStyle name="20% - Accent5 8 5 4" xfId="49162"/>
    <cellStyle name="20% - Accent5 8 6" xfId="12031"/>
    <cellStyle name="20% - Accent5 8 6 2" xfId="23147"/>
    <cellStyle name="20% - Accent5 8 7" xfId="23128"/>
    <cellStyle name="20% - Accent5 8 8" xfId="44800"/>
    <cellStyle name="20% - Accent5 9" xfId="1201"/>
    <cellStyle name="20% - Accent5 9 2" xfId="2299"/>
    <cellStyle name="20% - Accent5 9 2 2" xfId="4482"/>
    <cellStyle name="20% - Accent5 9 2 2 2" xfId="11025"/>
    <cellStyle name="20% - Accent5 9 2 2 2 2" xfId="21944"/>
    <cellStyle name="20% - Accent5 9 2 2 2 2 2" xfId="23152"/>
    <cellStyle name="20% - Accent5 9 2 2 2 3" xfId="23151"/>
    <cellStyle name="20% - Accent5 9 2 2 2 4" xfId="54713"/>
    <cellStyle name="20% - Accent5 9 2 2 3" xfId="15401"/>
    <cellStyle name="20% - Accent5 9 2 2 3 2" xfId="23153"/>
    <cellStyle name="20% - Accent5 9 2 2 4" xfId="23150"/>
    <cellStyle name="20% - Accent5 9 2 2 5" xfId="48170"/>
    <cellStyle name="20% - Accent5 9 2 3" xfId="8844"/>
    <cellStyle name="20% - Accent5 9 2 3 2" xfId="19763"/>
    <cellStyle name="20% - Accent5 9 2 3 2 2" xfId="23155"/>
    <cellStyle name="20% - Accent5 9 2 3 3" xfId="23154"/>
    <cellStyle name="20% - Accent5 9 2 3 4" xfId="52532"/>
    <cellStyle name="20% - Accent5 9 2 4" xfId="6663"/>
    <cellStyle name="20% - Accent5 9 2 4 2" xfId="17582"/>
    <cellStyle name="20% - Accent5 9 2 4 2 2" xfId="23157"/>
    <cellStyle name="20% - Accent5 9 2 4 3" xfId="23156"/>
    <cellStyle name="20% - Accent5 9 2 4 4" xfId="50351"/>
    <cellStyle name="20% - Accent5 9 2 5" xfId="13220"/>
    <cellStyle name="20% - Accent5 9 2 5 2" xfId="23158"/>
    <cellStyle name="20% - Accent5 9 2 6" xfId="23149"/>
    <cellStyle name="20% - Accent5 9 2 7" xfId="45989"/>
    <cellStyle name="20% - Accent5 9 3" xfId="3391"/>
    <cellStyle name="20% - Accent5 9 3 2" xfId="9934"/>
    <cellStyle name="20% - Accent5 9 3 2 2" xfId="20853"/>
    <cellStyle name="20% - Accent5 9 3 2 2 2" xfId="23161"/>
    <cellStyle name="20% - Accent5 9 3 2 3" xfId="23160"/>
    <cellStyle name="20% - Accent5 9 3 2 4" xfId="53622"/>
    <cellStyle name="20% - Accent5 9 3 3" xfId="14310"/>
    <cellStyle name="20% - Accent5 9 3 3 2" xfId="23162"/>
    <cellStyle name="20% - Accent5 9 3 4" xfId="23159"/>
    <cellStyle name="20% - Accent5 9 3 5" xfId="47079"/>
    <cellStyle name="20% - Accent5 9 4" xfId="7753"/>
    <cellStyle name="20% - Accent5 9 4 2" xfId="18672"/>
    <cellStyle name="20% - Accent5 9 4 2 2" xfId="23164"/>
    <cellStyle name="20% - Accent5 9 4 3" xfId="23163"/>
    <cellStyle name="20% - Accent5 9 4 4" xfId="51441"/>
    <cellStyle name="20% - Accent5 9 5" xfId="5572"/>
    <cellStyle name="20% - Accent5 9 5 2" xfId="16491"/>
    <cellStyle name="20% - Accent5 9 5 2 2" xfId="23166"/>
    <cellStyle name="20% - Accent5 9 5 3" xfId="23165"/>
    <cellStyle name="20% - Accent5 9 5 4" xfId="49260"/>
    <cellStyle name="20% - Accent5 9 6" xfId="12129"/>
    <cellStyle name="20% - Accent5 9 6 2" xfId="23167"/>
    <cellStyle name="20% - Accent5 9 7" xfId="23148"/>
    <cellStyle name="20% - Accent5 9 8" xfId="44898"/>
    <cellStyle name="20% - Accent6" xfId="42" builtinId="50" customBuiltin="1"/>
    <cellStyle name="20% - Accent6 10" xfId="1307"/>
    <cellStyle name="20% - Accent6 10 2" xfId="2405"/>
    <cellStyle name="20% - Accent6 10 2 2" xfId="4586"/>
    <cellStyle name="20% - Accent6 10 2 2 2" xfId="11129"/>
    <cellStyle name="20% - Accent6 10 2 2 2 2" xfId="22048"/>
    <cellStyle name="20% - Accent6 10 2 2 2 2 2" xfId="23173"/>
    <cellStyle name="20% - Accent6 10 2 2 2 3" xfId="23172"/>
    <cellStyle name="20% - Accent6 10 2 2 2 4" xfId="54817"/>
    <cellStyle name="20% - Accent6 10 2 2 3" xfId="15505"/>
    <cellStyle name="20% - Accent6 10 2 2 3 2" xfId="23174"/>
    <cellStyle name="20% - Accent6 10 2 2 4" xfId="23171"/>
    <cellStyle name="20% - Accent6 10 2 2 5" xfId="48274"/>
    <cellStyle name="20% - Accent6 10 2 3" xfId="8948"/>
    <cellStyle name="20% - Accent6 10 2 3 2" xfId="19867"/>
    <cellStyle name="20% - Accent6 10 2 3 2 2" xfId="23176"/>
    <cellStyle name="20% - Accent6 10 2 3 3" xfId="23175"/>
    <cellStyle name="20% - Accent6 10 2 3 4" xfId="52636"/>
    <cellStyle name="20% - Accent6 10 2 4" xfId="6767"/>
    <cellStyle name="20% - Accent6 10 2 4 2" xfId="17686"/>
    <cellStyle name="20% - Accent6 10 2 4 2 2" xfId="23178"/>
    <cellStyle name="20% - Accent6 10 2 4 3" xfId="23177"/>
    <cellStyle name="20% - Accent6 10 2 4 4" xfId="50455"/>
    <cellStyle name="20% - Accent6 10 2 5" xfId="13324"/>
    <cellStyle name="20% - Accent6 10 2 5 2" xfId="23179"/>
    <cellStyle name="20% - Accent6 10 2 6" xfId="23170"/>
    <cellStyle name="20% - Accent6 10 2 7" xfId="46093"/>
    <cellStyle name="20% - Accent6 10 3" xfId="3495"/>
    <cellStyle name="20% - Accent6 10 3 2" xfId="10038"/>
    <cellStyle name="20% - Accent6 10 3 2 2" xfId="20957"/>
    <cellStyle name="20% - Accent6 10 3 2 2 2" xfId="23182"/>
    <cellStyle name="20% - Accent6 10 3 2 3" xfId="23181"/>
    <cellStyle name="20% - Accent6 10 3 2 4" xfId="53726"/>
    <cellStyle name="20% - Accent6 10 3 3" xfId="14414"/>
    <cellStyle name="20% - Accent6 10 3 3 2" xfId="23183"/>
    <cellStyle name="20% - Accent6 10 3 4" xfId="23180"/>
    <cellStyle name="20% - Accent6 10 3 5" xfId="47183"/>
    <cellStyle name="20% - Accent6 10 4" xfId="7857"/>
    <cellStyle name="20% - Accent6 10 4 2" xfId="18776"/>
    <cellStyle name="20% - Accent6 10 4 2 2" xfId="23185"/>
    <cellStyle name="20% - Accent6 10 4 3" xfId="23184"/>
    <cellStyle name="20% - Accent6 10 4 4" xfId="51545"/>
    <cellStyle name="20% - Accent6 10 5" xfId="5676"/>
    <cellStyle name="20% - Accent6 10 5 2" xfId="16595"/>
    <cellStyle name="20% - Accent6 10 5 2 2" xfId="23187"/>
    <cellStyle name="20% - Accent6 10 5 3" xfId="23186"/>
    <cellStyle name="20% - Accent6 10 5 4" xfId="49364"/>
    <cellStyle name="20% - Accent6 10 6" xfId="12233"/>
    <cellStyle name="20% - Accent6 10 6 2" xfId="23188"/>
    <cellStyle name="20% - Accent6 10 7" xfId="23169"/>
    <cellStyle name="20% - Accent6 10 8" xfId="45002"/>
    <cellStyle name="20% - Accent6 11" xfId="1329"/>
    <cellStyle name="20% - Accent6 11 2" xfId="3513"/>
    <cellStyle name="20% - Accent6 11 2 2" xfId="10056"/>
    <cellStyle name="20% - Accent6 11 2 2 2" xfId="20975"/>
    <cellStyle name="20% - Accent6 11 2 2 2 2" xfId="23192"/>
    <cellStyle name="20% - Accent6 11 2 2 3" xfId="23191"/>
    <cellStyle name="20% - Accent6 11 2 2 4" xfId="53744"/>
    <cellStyle name="20% - Accent6 11 2 3" xfId="14432"/>
    <cellStyle name="20% - Accent6 11 2 3 2" xfId="23193"/>
    <cellStyle name="20% - Accent6 11 2 4" xfId="23190"/>
    <cellStyle name="20% - Accent6 11 2 5" xfId="47201"/>
    <cellStyle name="20% - Accent6 11 3" xfId="7875"/>
    <cellStyle name="20% - Accent6 11 3 2" xfId="18794"/>
    <cellStyle name="20% - Accent6 11 3 2 2" xfId="23195"/>
    <cellStyle name="20% - Accent6 11 3 3" xfId="23194"/>
    <cellStyle name="20% - Accent6 11 3 4" xfId="51563"/>
    <cellStyle name="20% - Accent6 11 4" xfId="5694"/>
    <cellStyle name="20% - Accent6 11 4 2" xfId="16613"/>
    <cellStyle name="20% - Accent6 11 4 2 2" xfId="23197"/>
    <cellStyle name="20% - Accent6 11 4 3" xfId="23196"/>
    <cellStyle name="20% - Accent6 11 4 4" xfId="49382"/>
    <cellStyle name="20% - Accent6 11 5" xfId="12251"/>
    <cellStyle name="20% - Accent6 11 5 2" xfId="23198"/>
    <cellStyle name="20% - Accent6 11 6" xfId="23189"/>
    <cellStyle name="20% - Accent6 11 7" xfId="45020"/>
    <cellStyle name="20% - Accent6 12" xfId="2506"/>
    <cellStyle name="20% - Accent6 12 2" xfId="9049"/>
    <cellStyle name="20% - Accent6 12 2 2" xfId="19968"/>
    <cellStyle name="20% - Accent6 12 2 2 2" xfId="23201"/>
    <cellStyle name="20% - Accent6 12 2 3" xfId="23200"/>
    <cellStyle name="20% - Accent6 12 2 4" xfId="52737"/>
    <cellStyle name="20% - Accent6 12 3" xfId="13425"/>
    <cellStyle name="20% - Accent6 12 3 2" xfId="23202"/>
    <cellStyle name="20% - Accent6 12 4" xfId="23199"/>
    <cellStyle name="20% - Accent6 12 5" xfId="46194"/>
    <cellStyle name="20% - Accent6 13" xfId="6868"/>
    <cellStyle name="20% - Accent6 13 2" xfId="17787"/>
    <cellStyle name="20% - Accent6 13 2 2" xfId="23204"/>
    <cellStyle name="20% - Accent6 13 3" xfId="23203"/>
    <cellStyle name="20% - Accent6 13 4" xfId="50556"/>
    <cellStyle name="20% - Accent6 14" xfId="4687"/>
    <cellStyle name="20% - Accent6 14 2" xfId="15606"/>
    <cellStyle name="20% - Accent6 14 2 2" xfId="23206"/>
    <cellStyle name="20% - Accent6 14 3" xfId="23205"/>
    <cellStyle name="20% - Accent6 14 4" xfId="48375"/>
    <cellStyle name="20% - Accent6 15" xfId="11159"/>
    <cellStyle name="20% - Accent6 15 2" xfId="23207"/>
    <cellStyle name="20% - Accent6 16" xfId="23168"/>
    <cellStyle name="20% - Accent6 17" xfId="44013"/>
    <cellStyle name="20% - Accent6 18" xfId="54840"/>
    <cellStyle name="20% - Accent6 19" xfId="54868"/>
    <cellStyle name="20% - Accent6 2" xfId="260"/>
    <cellStyle name="20% - Accent6 2 10" xfId="55341"/>
    <cellStyle name="20% - Accent6 2 2" xfId="527"/>
    <cellStyle name="20% - Accent6 2 2 2" xfId="1627"/>
    <cellStyle name="20% - Accent6 2 2 2 2" xfId="3810"/>
    <cellStyle name="20% - Accent6 2 2 2 2 2" xfId="10353"/>
    <cellStyle name="20% - Accent6 2 2 2 2 2 2" xfId="21272"/>
    <cellStyle name="20% - Accent6 2 2 2 2 2 2 2" xfId="23213"/>
    <cellStyle name="20% - Accent6 2 2 2 2 2 3" xfId="23212"/>
    <cellStyle name="20% - Accent6 2 2 2 2 2 4" xfId="54041"/>
    <cellStyle name="20% - Accent6 2 2 2 2 3" xfId="14729"/>
    <cellStyle name="20% - Accent6 2 2 2 2 3 2" xfId="23214"/>
    <cellStyle name="20% - Accent6 2 2 2 2 4" xfId="23211"/>
    <cellStyle name="20% - Accent6 2 2 2 2 5" xfId="47498"/>
    <cellStyle name="20% - Accent6 2 2 2 3" xfId="8172"/>
    <cellStyle name="20% - Accent6 2 2 2 3 2" xfId="19091"/>
    <cellStyle name="20% - Accent6 2 2 2 3 2 2" xfId="23216"/>
    <cellStyle name="20% - Accent6 2 2 2 3 3" xfId="23215"/>
    <cellStyle name="20% - Accent6 2 2 2 3 4" xfId="51860"/>
    <cellStyle name="20% - Accent6 2 2 2 4" xfId="5991"/>
    <cellStyle name="20% - Accent6 2 2 2 4 2" xfId="16910"/>
    <cellStyle name="20% - Accent6 2 2 2 4 2 2" xfId="23218"/>
    <cellStyle name="20% - Accent6 2 2 2 4 3" xfId="23217"/>
    <cellStyle name="20% - Accent6 2 2 2 4 4" xfId="49679"/>
    <cellStyle name="20% - Accent6 2 2 2 5" xfId="12548"/>
    <cellStyle name="20% - Accent6 2 2 2 5 2" xfId="23219"/>
    <cellStyle name="20% - Accent6 2 2 2 6" xfId="23210"/>
    <cellStyle name="20% - Accent6 2 2 2 7" xfId="45317"/>
    <cellStyle name="20% - Accent6 2 2 3" xfId="2719"/>
    <cellStyle name="20% - Accent6 2 2 3 2" xfId="9262"/>
    <cellStyle name="20% - Accent6 2 2 3 2 2" xfId="20181"/>
    <cellStyle name="20% - Accent6 2 2 3 2 2 2" xfId="23222"/>
    <cellStyle name="20% - Accent6 2 2 3 2 3" xfId="23221"/>
    <cellStyle name="20% - Accent6 2 2 3 2 4" xfId="52950"/>
    <cellStyle name="20% - Accent6 2 2 3 3" xfId="13638"/>
    <cellStyle name="20% - Accent6 2 2 3 3 2" xfId="23223"/>
    <cellStyle name="20% - Accent6 2 2 3 4" xfId="23220"/>
    <cellStyle name="20% - Accent6 2 2 3 5" xfId="46407"/>
    <cellStyle name="20% - Accent6 2 2 4" xfId="7081"/>
    <cellStyle name="20% - Accent6 2 2 4 2" xfId="18000"/>
    <cellStyle name="20% - Accent6 2 2 4 2 2" xfId="23225"/>
    <cellStyle name="20% - Accent6 2 2 4 3" xfId="23224"/>
    <cellStyle name="20% - Accent6 2 2 4 4" xfId="50769"/>
    <cellStyle name="20% - Accent6 2 2 5" xfId="4900"/>
    <cellStyle name="20% - Accent6 2 2 5 2" xfId="15819"/>
    <cellStyle name="20% - Accent6 2 2 5 2 2" xfId="23227"/>
    <cellStyle name="20% - Accent6 2 2 5 3" xfId="23226"/>
    <cellStyle name="20% - Accent6 2 2 5 4" xfId="48588"/>
    <cellStyle name="20% - Accent6 2 2 6" xfId="11457"/>
    <cellStyle name="20% - Accent6 2 2 6 2" xfId="23228"/>
    <cellStyle name="20% - Accent6 2 2 7" xfId="23209"/>
    <cellStyle name="20% - Accent6 2 2 8" xfId="44226"/>
    <cellStyle name="20% - Accent6 2 3" xfId="1429"/>
    <cellStyle name="20% - Accent6 2 3 2" xfId="3612"/>
    <cellStyle name="20% - Accent6 2 3 2 2" xfId="10155"/>
    <cellStyle name="20% - Accent6 2 3 2 2 2" xfId="21074"/>
    <cellStyle name="20% - Accent6 2 3 2 2 2 2" xfId="23232"/>
    <cellStyle name="20% - Accent6 2 3 2 2 3" xfId="23231"/>
    <cellStyle name="20% - Accent6 2 3 2 2 4" xfId="53843"/>
    <cellStyle name="20% - Accent6 2 3 2 3" xfId="14531"/>
    <cellStyle name="20% - Accent6 2 3 2 3 2" xfId="23233"/>
    <cellStyle name="20% - Accent6 2 3 2 4" xfId="23230"/>
    <cellStyle name="20% - Accent6 2 3 2 5" xfId="47300"/>
    <cellStyle name="20% - Accent6 2 3 3" xfId="7974"/>
    <cellStyle name="20% - Accent6 2 3 3 2" xfId="18893"/>
    <cellStyle name="20% - Accent6 2 3 3 2 2" xfId="23235"/>
    <cellStyle name="20% - Accent6 2 3 3 3" xfId="23234"/>
    <cellStyle name="20% - Accent6 2 3 3 4" xfId="51662"/>
    <cellStyle name="20% - Accent6 2 3 4" xfId="5793"/>
    <cellStyle name="20% - Accent6 2 3 4 2" xfId="16712"/>
    <cellStyle name="20% - Accent6 2 3 4 2 2" xfId="23237"/>
    <cellStyle name="20% - Accent6 2 3 4 3" xfId="23236"/>
    <cellStyle name="20% - Accent6 2 3 4 4" xfId="49481"/>
    <cellStyle name="20% - Accent6 2 3 5" xfId="12350"/>
    <cellStyle name="20% - Accent6 2 3 5 2" xfId="23238"/>
    <cellStyle name="20% - Accent6 2 3 6" xfId="23229"/>
    <cellStyle name="20% - Accent6 2 3 7" xfId="45119"/>
    <cellStyle name="20% - Accent6 2 4" xfId="2521"/>
    <cellStyle name="20% - Accent6 2 4 2" xfId="9064"/>
    <cellStyle name="20% - Accent6 2 4 2 2" xfId="19983"/>
    <cellStyle name="20% - Accent6 2 4 2 2 2" xfId="23241"/>
    <cellStyle name="20% - Accent6 2 4 2 3" xfId="23240"/>
    <cellStyle name="20% - Accent6 2 4 2 4" xfId="52752"/>
    <cellStyle name="20% - Accent6 2 4 3" xfId="13440"/>
    <cellStyle name="20% - Accent6 2 4 3 2" xfId="23242"/>
    <cellStyle name="20% - Accent6 2 4 4" xfId="23239"/>
    <cellStyle name="20% - Accent6 2 4 5" xfId="46209"/>
    <cellStyle name="20% - Accent6 2 5" xfId="6883"/>
    <cellStyle name="20% - Accent6 2 5 2" xfId="17802"/>
    <cellStyle name="20% - Accent6 2 5 2 2" xfId="23244"/>
    <cellStyle name="20% - Accent6 2 5 3" xfId="23243"/>
    <cellStyle name="20% - Accent6 2 5 4" xfId="50571"/>
    <cellStyle name="20% - Accent6 2 6" xfId="4702"/>
    <cellStyle name="20% - Accent6 2 6 2" xfId="15621"/>
    <cellStyle name="20% - Accent6 2 6 2 2" xfId="23246"/>
    <cellStyle name="20% - Accent6 2 6 3" xfId="23245"/>
    <cellStyle name="20% - Accent6 2 6 4" xfId="48390"/>
    <cellStyle name="20% - Accent6 2 7" xfId="11259"/>
    <cellStyle name="20% - Accent6 2 7 2" xfId="23247"/>
    <cellStyle name="20% - Accent6 2 8" xfId="23208"/>
    <cellStyle name="20% - Accent6 2 9" xfId="44028"/>
    <cellStyle name="20% - Accent6 20" xfId="54876"/>
    <cellStyle name="20% - Accent6 21" xfId="54914"/>
    <cellStyle name="20% - Accent6 22" xfId="54932"/>
    <cellStyle name="20% - Accent6 23" xfId="54949"/>
    <cellStyle name="20% - Accent6 24" xfId="54970"/>
    <cellStyle name="20% - Accent6 25" xfId="55016"/>
    <cellStyle name="20% - Accent6 26" xfId="55031"/>
    <cellStyle name="20% - Accent6 27" xfId="55045"/>
    <cellStyle name="20% - Accent6 28" xfId="55061"/>
    <cellStyle name="20% - Accent6 29" xfId="55075"/>
    <cellStyle name="20% - Accent6 3" xfId="427"/>
    <cellStyle name="20% - Accent6 3 2" xfId="1528"/>
    <cellStyle name="20% - Accent6 3 2 2" xfId="3711"/>
    <cellStyle name="20% - Accent6 3 2 2 2" xfId="10254"/>
    <cellStyle name="20% - Accent6 3 2 2 2 2" xfId="21173"/>
    <cellStyle name="20% - Accent6 3 2 2 2 2 2" xfId="23252"/>
    <cellStyle name="20% - Accent6 3 2 2 2 3" xfId="23251"/>
    <cellStyle name="20% - Accent6 3 2 2 2 4" xfId="53942"/>
    <cellStyle name="20% - Accent6 3 2 2 3" xfId="14630"/>
    <cellStyle name="20% - Accent6 3 2 2 3 2" xfId="23253"/>
    <cellStyle name="20% - Accent6 3 2 2 4" xfId="23250"/>
    <cellStyle name="20% - Accent6 3 2 2 5" xfId="47399"/>
    <cellStyle name="20% - Accent6 3 2 3" xfId="8073"/>
    <cellStyle name="20% - Accent6 3 2 3 2" xfId="18992"/>
    <cellStyle name="20% - Accent6 3 2 3 2 2" xfId="23255"/>
    <cellStyle name="20% - Accent6 3 2 3 3" xfId="23254"/>
    <cellStyle name="20% - Accent6 3 2 3 4" xfId="51761"/>
    <cellStyle name="20% - Accent6 3 2 4" xfId="5892"/>
    <cellStyle name="20% - Accent6 3 2 4 2" xfId="16811"/>
    <cellStyle name="20% - Accent6 3 2 4 2 2" xfId="23257"/>
    <cellStyle name="20% - Accent6 3 2 4 3" xfId="23256"/>
    <cellStyle name="20% - Accent6 3 2 4 4" xfId="49580"/>
    <cellStyle name="20% - Accent6 3 2 5" xfId="12449"/>
    <cellStyle name="20% - Accent6 3 2 5 2" xfId="23258"/>
    <cellStyle name="20% - Accent6 3 2 6" xfId="23249"/>
    <cellStyle name="20% - Accent6 3 2 7" xfId="45218"/>
    <cellStyle name="20% - Accent6 3 3" xfId="2620"/>
    <cellStyle name="20% - Accent6 3 3 2" xfId="9163"/>
    <cellStyle name="20% - Accent6 3 3 2 2" xfId="20082"/>
    <cellStyle name="20% - Accent6 3 3 2 2 2" xfId="23261"/>
    <cellStyle name="20% - Accent6 3 3 2 3" xfId="23260"/>
    <cellStyle name="20% - Accent6 3 3 2 4" xfId="52851"/>
    <cellStyle name="20% - Accent6 3 3 3" xfId="13539"/>
    <cellStyle name="20% - Accent6 3 3 3 2" xfId="23262"/>
    <cellStyle name="20% - Accent6 3 3 4" xfId="23259"/>
    <cellStyle name="20% - Accent6 3 3 5" xfId="46308"/>
    <cellStyle name="20% - Accent6 3 4" xfId="6982"/>
    <cellStyle name="20% - Accent6 3 4 2" xfId="17901"/>
    <cellStyle name="20% - Accent6 3 4 2 2" xfId="23264"/>
    <cellStyle name="20% - Accent6 3 4 3" xfId="23263"/>
    <cellStyle name="20% - Accent6 3 4 4" xfId="50670"/>
    <cellStyle name="20% - Accent6 3 5" xfId="4801"/>
    <cellStyle name="20% - Accent6 3 5 2" xfId="15720"/>
    <cellStyle name="20% - Accent6 3 5 2 2" xfId="23266"/>
    <cellStyle name="20% - Accent6 3 5 3" xfId="23265"/>
    <cellStyle name="20% - Accent6 3 5 4" xfId="48489"/>
    <cellStyle name="20% - Accent6 3 6" xfId="11358"/>
    <cellStyle name="20% - Accent6 3 6 2" xfId="23267"/>
    <cellStyle name="20% - Accent6 3 7" xfId="23248"/>
    <cellStyle name="20% - Accent6 3 8" xfId="44127"/>
    <cellStyle name="20% - Accent6 30" xfId="55094"/>
    <cellStyle name="20% - Accent6 31" xfId="55110"/>
    <cellStyle name="20% - Accent6 32" xfId="55130"/>
    <cellStyle name="20% - Accent6 33" xfId="55145"/>
    <cellStyle name="20% - Accent6 34" xfId="55187"/>
    <cellStyle name="20% - Accent6 35" xfId="55213"/>
    <cellStyle name="20% - Accent6 36" xfId="55237"/>
    <cellStyle name="20% - Accent6 37" xfId="55251"/>
    <cellStyle name="20% - Accent6 38" xfId="55267"/>
    <cellStyle name="20% - Accent6 39" xfId="55308"/>
    <cellStyle name="20% - Accent6 4" xfId="711"/>
    <cellStyle name="20% - Accent6 4 2" xfId="1810"/>
    <cellStyle name="20% - Accent6 4 2 2" xfId="3993"/>
    <cellStyle name="20% - Accent6 4 2 2 2" xfId="10536"/>
    <cellStyle name="20% - Accent6 4 2 2 2 2" xfId="21455"/>
    <cellStyle name="20% - Accent6 4 2 2 2 2 2" xfId="23272"/>
    <cellStyle name="20% - Accent6 4 2 2 2 3" xfId="23271"/>
    <cellStyle name="20% - Accent6 4 2 2 2 4" xfId="54224"/>
    <cellStyle name="20% - Accent6 4 2 2 3" xfId="14912"/>
    <cellStyle name="20% - Accent6 4 2 2 3 2" xfId="23273"/>
    <cellStyle name="20% - Accent6 4 2 2 4" xfId="23270"/>
    <cellStyle name="20% - Accent6 4 2 2 5" xfId="47681"/>
    <cellStyle name="20% - Accent6 4 2 3" xfId="8355"/>
    <cellStyle name="20% - Accent6 4 2 3 2" xfId="19274"/>
    <cellStyle name="20% - Accent6 4 2 3 2 2" xfId="23275"/>
    <cellStyle name="20% - Accent6 4 2 3 3" xfId="23274"/>
    <cellStyle name="20% - Accent6 4 2 3 4" xfId="52043"/>
    <cellStyle name="20% - Accent6 4 2 4" xfId="6174"/>
    <cellStyle name="20% - Accent6 4 2 4 2" xfId="17093"/>
    <cellStyle name="20% - Accent6 4 2 4 2 2" xfId="23277"/>
    <cellStyle name="20% - Accent6 4 2 4 3" xfId="23276"/>
    <cellStyle name="20% - Accent6 4 2 4 4" xfId="49862"/>
    <cellStyle name="20% - Accent6 4 2 5" xfId="12731"/>
    <cellStyle name="20% - Accent6 4 2 5 2" xfId="23278"/>
    <cellStyle name="20% - Accent6 4 2 6" xfId="23269"/>
    <cellStyle name="20% - Accent6 4 2 7" xfId="45500"/>
    <cellStyle name="20% - Accent6 4 3" xfId="2902"/>
    <cellStyle name="20% - Accent6 4 3 2" xfId="9445"/>
    <cellStyle name="20% - Accent6 4 3 2 2" xfId="20364"/>
    <cellStyle name="20% - Accent6 4 3 2 2 2" xfId="23281"/>
    <cellStyle name="20% - Accent6 4 3 2 3" xfId="23280"/>
    <cellStyle name="20% - Accent6 4 3 2 4" xfId="53133"/>
    <cellStyle name="20% - Accent6 4 3 3" xfId="13821"/>
    <cellStyle name="20% - Accent6 4 3 3 2" xfId="23282"/>
    <cellStyle name="20% - Accent6 4 3 4" xfId="23279"/>
    <cellStyle name="20% - Accent6 4 3 5" xfId="46590"/>
    <cellStyle name="20% - Accent6 4 4" xfId="7264"/>
    <cellStyle name="20% - Accent6 4 4 2" xfId="18183"/>
    <cellStyle name="20% - Accent6 4 4 2 2" xfId="23284"/>
    <cellStyle name="20% - Accent6 4 4 3" xfId="23283"/>
    <cellStyle name="20% - Accent6 4 4 4" xfId="50952"/>
    <cellStyle name="20% - Accent6 4 5" xfId="5083"/>
    <cellStyle name="20% - Accent6 4 5 2" xfId="16002"/>
    <cellStyle name="20% - Accent6 4 5 2 2" xfId="23286"/>
    <cellStyle name="20% - Accent6 4 5 3" xfId="23285"/>
    <cellStyle name="20% - Accent6 4 5 4" xfId="48771"/>
    <cellStyle name="20% - Accent6 4 6" xfId="11640"/>
    <cellStyle name="20% - Accent6 4 6 2" xfId="23287"/>
    <cellStyle name="20% - Accent6 4 7" xfId="23268"/>
    <cellStyle name="20% - Accent6 4 8" xfId="44409"/>
    <cellStyle name="20% - Accent6 40" xfId="55323"/>
    <cellStyle name="20% - Accent6 41" xfId="55385"/>
    <cellStyle name="20% - Accent6 42" xfId="55401"/>
    <cellStyle name="20% - Accent6 43" xfId="55410"/>
    <cellStyle name="20% - Accent6 44" xfId="55430"/>
    <cellStyle name="20% - Accent6 45" xfId="55448"/>
    <cellStyle name="20% - Accent6 46" xfId="55464"/>
    <cellStyle name="20% - Accent6 47" xfId="55479"/>
    <cellStyle name="20% - Accent6 48" xfId="55487"/>
    <cellStyle name="20% - Accent6 49" xfId="55507"/>
    <cellStyle name="20% - Accent6 5" xfId="809"/>
    <cellStyle name="20% - Accent6 5 2" xfId="1908"/>
    <cellStyle name="20% - Accent6 5 2 2" xfId="4091"/>
    <cellStyle name="20% - Accent6 5 2 2 2" xfId="10634"/>
    <cellStyle name="20% - Accent6 5 2 2 2 2" xfId="21553"/>
    <cellStyle name="20% - Accent6 5 2 2 2 2 2" xfId="23292"/>
    <cellStyle name="20% - Accent6 5 2 2 2 3" xfId="23291"/>
    <cellStyle name="20% - Accent6 5 2 2 2 4" xfId="54322"/>
    <cellStyle name="20% - Accent6 5 2 2 3" xfId="15010"/>
    <cellStyle name="20% - Accent6 5 2 2 3 2" xfId="23293"/>
    <cellStyle name="20% - Accent6 5 2 2 4" xfId="23290"/>
    <cellStyle name="20% - Accent6 5 2 2 5" xfId="47779"/>
    <cellStyle name="20% - Accent6 5 2 3" xfId="8453"/>
    <cellStyle name="20% - Accent6 5 2 3 2" xfId="19372"/>
    <cellStyle name="20% - Accent6 5 2 3 2 2" xfId="23295"/>
    <cellStyle name="20% - Accent6 5 2 3 3" xfId="23294"/>
    <cellStyle name="20% - Accent6 5 2 3 4" xfId="52141"/>
    <cellStyle name="20% - Accent6 5 2 4" xfId="6272"/>
    <cellStyle name="20% - Accent6 5 2 4 2" xfId="17191"/>
    <cellStyle name="20% - Accent6 5 2 4 2 2" xfId="23297"/>
    <cellStyle name="20% - Accent6 5 2 4 3" xfId="23296"/>
    <cellStyle name="20% - Accent6 5 2 4 4" xfId="49960"/>
    <cellStyle name="20% - Accent6 5 2 5" xfId="12829"/>
    <cellStyle name="20% - Accent6 5 2 5 2" xfId="23298"/>
    <cellStyle name="20% - Accent6 5 2 6" xfId="23289"/>
    <cellStyle name="20% - Accent6 5 2 7" xfId="45598"/>
    <cellStyle name="20% - Accent6 5 3" xfId="3000"/>
    <cellStyle name="20% - Accent6 5 3 2" xfId="9543"/>
    <cellStyle name="20% - Accent6 5 3 2 2" xfId="20462"/>
    <cellStyle name="20% - Accent6 5 3 2 2 2" xfId="23301"/>
    <cellStyle name="20% - Accent6 5 3 2 3" xfId="23300"/>
    <cellStyle name="20% - Accent6 5 3 2 4" xfId="53231"/>
    <cellStyle name="20% - Accent6 5 3 3" xfId="13919"/>
    <cellStyle name="20% - Accent6 5 3 3 2" xfId="23302"/>
    <cellStyle name="20% - Accent6 5 3 4" xfId="23299"/>
    <cellStyle name="20% - Accent6 5 3 5" xfId="46688"/>
    <cellStyle name="20% - Accent6 5 4" xfId="7362"/>
    <cellStyle name="20% - Accent6 5 4 2" xfId="18281"/>
    <cellStyle name="20% - Accent6 5 4 2 2" xfId="23304"/>
    <cellStyle name="20% - Accent6 5 4 3" xfId="23303"/>
    <cellStyle name="20% - Accent6 5 4 4" xfId="51050"/>
    <cellStyle name="20% - Accent6 5 5" xfId="5181"/>
    <cellStyle name="20% - Accent6 5 5 2" xfId="16100"/>
    <cellStyle name="20% - Accent6 5 5 2 2" xfId="23306"/>
    <cellStyle name="20% - Accent6 5 5 3" xfId="23305"/>
    <cellStyle name="20% - Accent6 5 5 4" xfId="48869"/>
    <cellStyle name="20% - Accent6 5 6" xfId="11738"/>
    <cellStyle name="20% - Accent6 5 6 2" xfId="23307"/>
    <cellStyle name="20% - Accent6 5 7" xfId="23288"/>
    <cellStyle name="20% - Accent6 5 8" xfId="44507"/>
    <cellStyle name="20% - Accent6 50" xfId="55531"/>
    <cellStyle name="20% - Accent6 51" xfId="55540"/>
    <cellStyle name="20% - Accent6 52" xfId="55563"/>
    <cellStyle name="20% - Accent6 53" xfId="55582"/>
    <cellStyle name="20% - Accent6 54" xfId="55598"/>
    <cellStyle name="20% - Accent6 55" xfId="55613"/>
    <cellStyle name="20% - Accent6 56" xfId="55629"/>
    <cellStyle name="20% - Accent6 57" xfId="55636"/>
    <cellStyle name="20% - Accent6 58" xfId="55657"/>
    <cellStyle name="20% - Accent6 59" xfId="55683"/>
    <cellStyle name="20% - Accent6 6" xfId="907"/>
    <cellStyle name="20% - Accent6 6 2" xfId="2006"/>
    <cellStyle name="20% - Accent6 6 2 2" xfId="4189"/>
    <cellStyle name="20% - Accent6 6 2 2 2" xfId="10732"/>
    <cellStyle name="20% - Accent6 6 2 2 2 2" xfId="21651"/>
    <cellStyle name="20% - Accent6 6 2 2 2 2 2" xfId="23312"/>
    <cellStyle name="20% - Accent6 6 2 2 2 3" xfId="23311"/>
    <cellStyle name="20% - Accent6 6 2 2 2 4" xfId="54420"/>
    <cellStyle name="20% - Accent6 6 2 2 3" xfId="15108"/>
    <cellStyle name="20% - Accent6 6 2 2 3 2" xfId="23313"/>
    <cellStyle name="20% - Accent6 6 2 2 4" xfId="23310"/>
    <cellStyle name="20% - Accent6 6 2 2 5" xfId="47877"/>
    <cellStyle name="20% - Accent6 6 2 3" xfId="8551"/>
    <cellStyle name="20% - Accent6 6 2 3 2" xfId="19470"/>
    <cellStyle name="20% - Accent6 6 2 3 2 2" xfId="23315"/>
    <cellStyle name="20% - Accent6 6 2 3 3" xfId="23314"/>
    <cellStyle name="20% - Accent6 6 2 3 4" xfId="52239"/>
    <cellStyle name="20% - Accent6 6 2 4" xfId="6370"/>
    <cellStyle name="20% - Accent6 6 2 4 2" xfId="17289"/>
    <cellStyle name="20% - Accent6 6 2 4 2 2" xfId="23317"/>
    <cellStyle name="20% - Accent6 6 2 4 3" xfId="23316"/>
    <cellStyle name="20% - Accent6 6 2 4 4" xfId="50058"/>
    <cellStyle name="20% - Accent6 6 2 5" xfId="12927"/>
    <cellStyle name="20% - Accent6 6 2 5 2" xfId="23318"/>
    <cellStyle name="20% - Accent6 6 2 6" xfId="23309"/>
    <cellStyle name="20% - Accent6 6 2 7" xfId="45696"/>
    <cellStyle name="20% - Accent6 6 3" xfId="3098"/>
    <cellStyle name="20% - Accent6 6 3 2" xfId="9641"/>
    <cellStyle name="20% - Accent6 6 3 2 2" xfId="20560"/>
    <cellStyle name="20% - Accent6 6 3 2 2 2" xfId="23321"/>
    <cellStyle name="20% - Accent6 6 3 2 3" xfId="23320"/>
    <cellStyle name="20% - Accent6 6 3 2 4" xfId="53329"/>
    <cellStyle name="20% - Accent6 6 3 3" xfId="14017"/>
    <cellStyle name="20% - Accent6 6 3 3 2" xfId="23322"/>
    <cellStyle name="20% - Accent6 6 3 4" xfId="23319"/>
    <cellStyle name="20% - Accent6 6 3 5" xfId="46786"/>
    <cellStyle name="20% - Accent6 6 4" xfId="7460"/>
    <cellStyle name="20% - Accent6 6 4 2" xfId="18379"/>
    <cellStyle name="20% - Accent6 6 4 2 2" xfId="23324"/>
    <cellStyle name="20% - Accent6 6 4 3" xfId="23323"/>
    <cellStyle name="20% - Accent6 6 4 4" xfId="51148"/>
    <cellStyle name="20% - Accent6 6 5" xfId="5279"/>
    <cellStyle name="20% - Accent6 6 5 2" xfId="16198"/>
    <cellStyle name="20% - Accent6 6 5 2 2" xfId="23326"/>
    <cellStyle name="20% - Accent6 6 5 3" xfId="23325"/>
    <cellStyle name="20% - Accent6 6 5 4" xfId="48967"/>
    <cellStyle name="20% - Accent6 6 6" xfId="11836"/>
    <cellStyle name="20% - Accent6 6 6 2" xfId="23327"/>
    <cellStyle name="20% - Accent6 6 7" xfId="23308"/>
    <cellStyle name="20% - Accent6 6 8" xfId="44605"/>
    <cellStyle name="20% - Accent6 7" xfId="922"/>
    <cellStyle name="20% - Accent6 7 2" xfId="2021"/>
    <cellStyle name="20% - Accent6 7 2 2" xfId="4204"/>
    <cellStyle name="20% - Accent6 7 2 2 2" xfId="10747"/>
    <cellStyle name="20% - Accent6 7 2 2 2 2" xfId="21666"/>
    <cellStyle name="20% - Accent6 7 2 2 2 2 2" xfId="23332"/>
    <cellStyle name="20% - Accent6 7 2 2 2 3" xfId="23331"/>
    <cellStyle name="20% - Accent6 7 2 2 2 4" xfId="54435"/>
    <cellStyle name="20% - Accent6 7 2 2 3" xfId="15123"/>
    <cellStyle name="20% - Accent6 7 2 2 3 2" xfId="23333"/>
    <cellStyle name="20% - Accent6 7 2 2 4" xfId="23330"/>
    <cellStyle name="20% - Accent6 7 2 2 5" xfId="47892"/>
    <cellStyle name="20% - Accent6 7 2 3" xfId="8566"/>
    <cellStyle name="20% - Accent6 7 2 3 2" xfId="19485"/>
    <cellStyle name="20% - Accent6 7 2 3 2 2" xfId="23335"/>
    <cellStyle name="20% - Accent6 7 2 3 3" xfId="23334"/>
    <cellStyle name="20% - Accent6 7 2 3 4" xfId="52254"/>
    <cellStyle name="20% - Accent6 7 2 4" xfId="6385"/>
    <cellStyle name="20% - Accent6 7 2 4 2" xfId="17304"/>
    <cellStyle name="20% - Accent6 7 2 4 2 2" xfId="23337"/>
    <cellStyle name="20% - Accent6 7 2 4 3" xfId="23336"/>
    <cellStyle name="20% - Accent6 7 2 4 4" xfId="50073"/>
    <cellStyle name="20% - Accent6 7 2 5" xfId="12942"/>
    <cellStyle name="20% - Accent6 7 2 5 2" xfId="23338"/>
    <cellStyle name="20% - Accent6 7 2 6" xfId="23329"/>
    <cellStyle name="20% - Accent6 7 2 7" xfId="45711"/>
    <cellStyle name="20% - Accent6 7 3" xfId="3113"/>
    <cellStyle name="20% - Accent6 7 3 2" xfId="9656"/>
    <cellStyle name="20% - Accent6 7 3 2 2" xfId="20575"/>
    <cellStyle name="20% - Accent6 7 3 2 2 2" xfId="23341"/>
    <cellStyle name="20% - Accent6 7 3 2 3" xfId="23340"/>
    <cellStyle name="20% - Accent6 7 3 2 4" xfId="53344"/>
    <cellStyle name="20% - Accent6 7 3 3" xfId="14032"/>
    <cellStyle name="20% - Accent6 7 3 3 2" xfId="23342"/>
    <cellStyle name="20% - Accent6 7 3 4" xfId="23339"/>
    <cellStyle name="20% - Accent6 7 3 5" xfId="46801"/>
    <cellStyle name="20% - Accent6 7 4" xfId="7475"/>
    <cellStyle name="20% - Accent6 7 4 2" xfId="18394"/>
    <cellStyle name="20% - Accent6 7 4 2 2" xfId="23344"/>
    <cellStyle name="20% - Accent6 7 4 3" xfId="23343"/>
    <cellStyle name="20% - Accent6 7 4 4" xfId="51163"/>
    <cellStyle name="20% - Accent6 7 5" xfId="5294"/>
    <cellStyle name="20% - Accent6 7 5 2" xfId="16213"/>
    <cellStyle name="20% - Accent6 7 5 2 2" xfId="23346"/>
    <cellStyle name="20% - Accent6 7 5 3" xfId="23345"/>
    <cellStyle name="20% - Accent6 7 5 4" xfId="48982"/>
    <cellStyle name="20% - Accent6 7 6" xfId="11851"/>
    <cellStyle name="20% - Accent6 7 6 2" xfId="23347"/>
    <cellStyle name="20% - Accent6 7 7" xfId="23328"/>
    <cellStyle name="20% - Accent6 7 8" xfId="44620"/>
    <cellStyle name="20% - Accent6 8" xfId="1105"/>
    <cellStyle name="20% - Accent6 8 2" xfId="2203"/>
    <cellStyle name="20% - Accent6 8 2 2" xfId="4386"/>
    <cellStyle name="20% - Accent6 8 2 2 2" xfId="10929"/>
    <cellStyle name="20% - Accent6 8 2 2 2 2" xfId="21848"/>
    <cellStyle name="20% - Accent6 8 2 2 2 2 2" xfId="23352"/>
    <cellStyle name="20% - Accent6 8 2 2 2 3" xfId="23351"/>
    <cellStyle name="20% - Accent6 8 2 2 2 4" xfId="54617"/>
    <cellStyle name="20% - Accent6 8 2 2 3" xfId="15305"/>
    <cellStyle name="20% - Accent6 8 2 2 3 2" xfId="23353"/>
    <cellStyle name="20% - Accent6 8 2 2 4" xfId="23350"/>
    <cellStyle name="20% - Accent6 8 2 2 5" xfId="48074"/>
    <cellStyle name="20% - Accent6 8 2 3" xfId="8748"/>
    <cellStyle name="20% - Accent6 8 2 3 2" xfId="19667"/>
    <cellStyle name="20% - Accent6 8 2 3 2 2" xfId="23355"/>
    <cellStyle name="20% - Accent6 8 2 3 3" xfId="23354"/>
    <cellStyle name="20% - Accent6 8 2 3 4" xfId="52436"/>
    <cellStyle name="20% - Accent6 8 2 4" xfId="6567"/>
    <cellStyle name="20% - Accent6 8 2 4 2" xfId="17486"/>
    <cellStyle name="20% - Accent6 8 2 4 2 2" xfId="23357"/>
    <cellStyle name="20% - Accent6 8 2 4 3" xfId="23356"/>
    <cellStyle name="20% - Accent6 8 2 4 4" xfId="50255"/>
    <cellStyle name="20% - Accent6 8 2 5" xfId="13124"/>
    <cellStyle name="20% - Accent6 8 2 5 2" xfId="23358"/>
    <cellStyle name="20% - Accent6 8 2 6" xfId="23349"/>
    <cellStyle name="20% - Accent6 8 2 7" xfId="45893"/>
    <cellStyle name="20% - Accent6 8 3" xfId="3295"/>
    <cellStyle name="20% - Accent6 8 3 2" xfId="9838"/>
    <cellStyle name="20% - Accent6 8 3 2 2" xfId="20757"/>
    <cellStyle name="20% - Accent6 8 3 2 2 2" xfId="23361"/>
    <cellStyle name="20% - Accent6 8 3 2 3" xfId="23360"/>
    <cellStyle name="20% - Accent6 8 3 2 4" xfId="53526"/>
    <cellStyle name="20% - Accent6 8 3 3" xfId="14214"/>
    <cellStyle name="20% - Accent6 8 3 3 2" xfId="23362"/>
    <cellStyle name="20% - Accent6 8 3 4" xfId="23359"/>
    <cellStyle name="20% - Accent6 8 3 5" xfId="46983"/>
    <cellStyle name="20% - Accent6 8 4" xfId="7657"/>
    <cellStyle name="20% - Accent6 8 4 2" xfId="18576"/>
    <cellStyle name="20% - Accent6 8 4 2 2" xfId="23364"/>
    <cellStyle name="20% - Accent6 8 4 3" xfId="23363"/>
    <cellStyle name="20% - Accent6 8 4 4" xfId="51345"/>
    <cellStyle name="20% - Accent6 8 5" xfId="5476"/>
    <cellStyle name="20% - Accent6 8 5 2" xfId="16395"/>
    <cellStyle name="20% - Accent6 8 5 2 2" xfId="23366"/>
    <cellStyle name="20% - Accent6 8 5 3" xfId="23365"/>
    <cellStyle name="20% - Accent6 8 5 4" xfId="49164"/>
    <cellStyle name="20% - Accent6 8 6" xfId="12033"/>
    <cellStyle name="20% - Accent6 8 6 2" xfId="23367"/>
    <cellStyle name="20% - Accent6 8 7" xfId="23348"/>
    <cellStyle name="20% - Accent6 8 8" xfId="44802"/>
    <cellStyle name="20% - Accent6 9" xfId="1203"/>
    <cellStyle name="20% - Accent6 9 2" xfId="2301"/>
    <cellStyle name="20% - Accent6 9 2 2" xfId="4484"/>
    <cellStyle name="20% - Accent6 9 2 2 2" xfId="11027"/>
    <cellStyle name="20% - Accent6 9 2 2 2 2" xfId="21946"/>
    <cellStyle name="20% - Accent6 9 2 2 2 2 2" xfId="23372"/>
    <cellStyle name="20% - Accent6 9 2 2 2 3" xfId="23371"/>
    <cellStyle name="20% - Accent6 9 2 2 2 4" xfId="54715"/>
    <cellStyle name="20% - Accent6 9 2 2 3" xfId="15403"/>
    <cellStyle name="20% - Accent6 9 2 2 3 2" xfId="23373"/>
    <cellStyle name="20% - Accent6 9 2 2 4" xfId="23370"/>
    <cellStyle name="20% - Accent6 9 2 2 5" xfId="48172"/>
    <cellStyle name="20% - Accent6 9 2 3" xfId="8846"/>
    <cellStyle name="20% - Accent6 9 2 3 2" xfId="19765"/>
    <cellStyle name="20% - Accent6 9 2 3 2 2" xfId="23375"/>
    <cellStyle name="20% - Accent6 9 2 3 3" xfId="23374"/>
    <cellStyle name="20% - Accent6 9 2 3 4" xfId="52534"/>
    <cellStyle name="20% - Accent6 9 2 4" xfId="6665"/>
    <cellStyle name="20% - Accent6 9 2 4 2" xfId="17584"/>
    <cellStyle name="20% - Accent6 9 2 4 2 2" xfId="23377"/>
    <cellStyle name="20% - Accent6 9 2 4 3" xfId="23376"/>
    <cellStyle name="20% - Accent6 9 2 4 4" xfId="50353"/>
    <cellStyle name="20% - Accent6 9 2 5" xfId="13222"/>
    <cellStyle name="20% - Accent6 9 2 5 2" xfId="23378"/>
    <cellStyle name="20% - Accent6 9 2 6" xfId="23369"/>
    <cellStyle name="20% - Accent6 9 2 7" xfId="45991"/>
    <cellStyle name="20% - Accent6 9 3" xfId="3393"/>
    <cellStyle name="20% - Accent6 9 3 2" xfId="9936"/>
    <cellStyle name="20% - Accent6 9 3 2 2" xfId="20855"/>
    <cellStyle name="20% - Accent6 9 3 2 2 2" xfId="23381"/>
    <cellStyle name="20% - Accent6 9 3 2 3" xfId="23380"/>
    <cellStyle name="20% - Accent6 9 3 2 4" xfId="53624"/>
    <cellStyle name="20% - Accent6 9 3 3" xfId="14312"/>
    <cellStyle name="20% - Accent6 9 3 3 2" xfId="23382"/>
    <cellStyle name="20% - Accent6 9 3 4" xfId="23379"/>
    <cellStyle name="20% - Accent6 9 3 5" xfId="47081"/>
    <cellStyle name="20% - Accent6 9 4" xfId="7755"/>
    <cellStyle name="20% - Accent6 9 4 2" xfId="18674"/>
    <cellStyle name="20% - Accent6 9 4 2 2" xfId="23384"/>
    <cellStyle name="20% - Accent6 9 4 3" xfId="23383"/>
    <cellStyle name="20% - Accent6 9 4 4" xfId="51443"/>
    <cellStyle name="20% - Accent6 9 5" xfId="5574"/>
    <cellStyle name="20% - Accent6 9 5 2" xfId="16493"/>
    <cellStyle name="20% - Accent6 9 5 2 2" xfId="23386"/>
    <cellStyle name="20% - Accent6 9 5 3" xfId="23385"/>
    <cellStyle name="20% - Accent6 9 5 4" xfId="49262"/>
    <cellStyle name="20% - Accent6 9 6" xfId="12131"/>
    <cellStyle name="20% - Accent6 9 6 2" xfId="23387"/>
    <cellStyle name="20% - Accent6 9 7" xfId="23368"/>
    <cellStyle name="20% - Accent6 9 8" xfId="44900"/>
    <cellStyle name="40% - Accent1" xfId="23" builtinId="31" customBuiltin="1"/>
    <cellStyle name="40% - Accent1 10" xfId="1298"/>
    <cellStyle name="40% - Accent1 10 2" xfId="2396"/>
    <cellStyle name="40% - Accent1 10 2 2" xfId="4577"/>
    <cellStyle name="40% - Accent1 10 2 2 2" xfId="11120"/>
    <cellStyle name="40% - Accent1 10 2 2 2 2" xfId="22039"/>
    <cellStyle name="40% - Accent1 10 2 2 2 2 2" xfId="23393"/>
    <cellStyle name="40% - Accent1 10 2 2 2 3" xfId="23392"/>
    <cellStyle name="40% - Accent1 10 2 2 2 4" xfId="54808"/>
    <cellStyle name="40% - Accent1 10 2 2 3" xfId="15496"/>
    <cellStyle name="40% - Accent1 10 2 2 3 2" xfId="23394"/>
    <cellStyle name="40% - Accent1 10 2 2 4" xfId="23391"/>
    <cellStyle name="40% - Accent1 10 2 2 5" xfId="48265"/>
    <cellStyle name="40% - Accent1 10 2 3" xfId="8939"/>
    <cellStyle name="40% - Accent1 10 2 3 2" xfId="19858"/>
    <cellStyle name="40% - Accent1 10 2 3 2 2" xfId="23396"/>
    <cellStyle name="40% - Accent1 10 2 3 3" xfId="23395"/>
    <cellStyle name="40% - Accent1 10 2 3 4" xfId="52627"/>
    <cellStyle name="40% - Accent1 10 2 4" xfId="6758"/>
    <cellStyle name="40% - Accent1 10 2 4 2" xfId="17677"/>
    <cellStyle name="40% - Accent1 10 2 4 2 2" xfId="23398"/>
    <cellStyle name="40% - Accent1 10 2 4 3" xfId="23397"/>
    <cellStyle name="40% - Accent1 10 2 4 4" xfId="50446"/>
    <cellStyle name="40% - Accent1 10 2 5" xfId="13315"/>
    <cellStyle name="40% - Accent1 10 2 5 2" xfId="23399"/>
    <cellStyle name="40% - Accent1 10 2 6" xfId="23390"/>
    <cellStyle name="40% - Accent1 10 2 7" xfId="46084"/>
    <cellStyle name="40% - Accent1 10 3" xfId="3486"/>
    <cellStyle name="40% - Accent1 10 3 2" xfId="10029"/>
    <cellStyle name="40% - Accent1 10 3 2 2" xfId="20948"/>
    <cellStyle name="40% - Accent1 10 3 2 2 2" xfId="23402"/>
    <cellStyle name="40% - Accent1 10 3 2 3" xfId="23401"/>
    <cellStyle name="40% - Accent1 10 3 2 4" xfId="53717"/>
    <cellStyle name="40% - Accent1 10 3 3" xfId="14405"/>
    <cellStyle name="40% - Accent1 10 3 3 2" xfId="23403"/>
    <cellStyle name="40% - Accent1 10 3 4" xfId="23400"/>
    <cellStyle name="40% - Accent1 10 3 5" xfId="47174"/>
    <cellStyle name="40% - Accent1 10 4" xfId="7848"/>
    <cellStyle name="40% - Accent1 10 4 2" xfId="18767"/>
    <cellStyle name="40% - Accent1 10 4 2 2" xfId="23405"/>
    <cellStyle name="40% - Accent1 10 4 3" xfId="23404"/>
    <cellStyle name="40% - Accent1 10 4 4" xfId="51536"/>
    <cellStyle name="40% - Accent1 10 5" xfId="5667"/>
    <cellStyle name="40% - Accent1 10 5 2" xfId="16586"/>
    <cellStyle name="40% - Accent1 10 5 2 2" xfId="23407"/>
    <cellStyle name="40% - Accent1 10 5 3" xfId="23406"/>
    <cellStyle name="40% - Accent1 10 5 4" xfId="49355"/>
    <cellStyle name="40% - Accent1 10 6" xfId="12224"/>
    <cellStyle name="40% - Accent1 10 6 2" xfId="23408"/>
    <cellStyle name="40% - Accent1 10 7" xfId="23389"/>
    <cellStyle name="40% - Accent1 10 8" xfId="44993"/>
    <cellStyle name="40% - Accent1 11" xfId="1320"/>
    <cellStyle name="40% - Accent1 11 2" xfId="3504"/>
    <cellStyle name="40% - Accent1 11 2 2" xfId="10047"/>
    <cellStyle name="40% - Accent1 11 2 2 2" xfId="20966"/>
    <cellStyle name="40% - Accent1 11 2 2 2 2" xfId="23412"/>
    <cellStyle name="40% - Accent1 11 2 2 3" xfId="23411"/>
    <cellStyle name="40% - Accent1 11 2 2 4" xfId="53735"/>
    <cellStyle name="40% - Accent1 11 2 3" xfId="14423"/>
    <cellStyle name="40% - Accent1 11 2 3 2" xfId="23413"/>
    <cellStyle name="40% - Accent1 11 2 4" xfId="23410"/>
    <cellStyle name="40% - Accent1 11 2 5" xfId="47192"/>
    <cellStyle name="40% - Accent1 11 3" xfId="7866"/>
    <cellStyle name="40% - Accent1 11 3 2" xfId="18785"/>
    <cellStyle name="40% - Accent1 11 3 2 2" xfId="23415"/>
    <cellStyle name="40% - Accent1 11 3 3" xfId="23414"/>
    <cellStyle name="40% - Accent1 11 3 4" xfId="51554"/>
    <cellStyle name="40% - Accent1 11 4" xfId="5685"/>
    <cellStyle name="40% - Accent1 11 4 2" xfId="16604"/>
    <cellStyle name="40% - Accent1 11 4 2 2" xfId="23417"/>
    <cellStyle name="40% - Accent1 11 4 3" xfId="23416"/>
    <cellStyle name="40% - Accent1 11 4 4" xfId="49373"/>
    <cellStyle name="40% - Accent1 11 5" xfId="12242"/>
    <cellStyle name="40% - Accent1 11 5 2" xfId="23418"/>
    <cellStyle name="40% - Accent1 11 6" xfId="23409"/>
    <cellStyle name="40% - Accent1 11 7" xfId="45011"/>
    <cellStyle name="40% - Accent1 12" xfId="2497"/>
    <cellStyle name="40% - Accent1 12 2" xfId="9040"/>
    <cellStyle name="40% - Accent1 12 2 2" xfId="19959"/>
    <cellStyle name="40% - Accent1 12 2 2 2" xfId="23421"/>
    <cellStyle name="40% - Accent1 12 2 3" xfId="23420"/>
    <cellStyle name="40% - Accent1 12 2 4" xfId="52728"/>
    <cellStyle name="40% - Accent1 12 3" xfId="13416"/>
    <cellStyle name="40% - Accent1 12 3 2" xfId="23422"/>
    <cellStyle name="40% - Accent1 12 4" xfId="23419"/>
    <cellStyle name="40% - Accent1 12 5" xfId="46185"/>
    <cellStyle name="40% - Accent1 13" xfId="6859"/>
    <cellStyle name="40% - Accent1 13 2" xfId="17778"/>
    <cellStyle name="40% - Accent1 13 2 2" xfId="23424"/>
    <cellStyle name="40% - Accent1 13 3" xfId="23423"/>
    <cellStyle name="40% - Accent1 13 4" xfId="50547"/>
    <cellStyle name="40% - Accent1 14" xfId="4678"/>
    <cellStyle name="40% - Accent1 14 2" xfId="15597"/>
    <cellStyle name="40% - Accent1 14 2 2" xfId="23426"/>
    <cellStyle name="40% - Accent1 14 3" xfId="23425"/>
    <cellStyle name="40% - Accent1 14 4" xfId="48366"/>
    <cellStyle name="40% - Accent1 15" xfId="11150"/>
    <cellStyle name="40% - Accent1 15 2" xfId="23427"/>
    <cellStyle name="40% - Accent1 16" xfId="23388"/>
    <cellStyle name="40% - Accent1 17" xfId="44004"/>
    <cellStyle name="40% - Accent1 18" xfId="54831"/>
    <cellStyle name="40% - Accent1 19" xfId="54859"/>
    <cellStyle name="40% - Accent1 2" xfId="251"/>
    <cellStyle name="40% - Accent1 2 10" xfId="55342"/>
    <cellStyle name="40% - Accent1 2 2" xfId="518"/>
    <cellStyle name="40% - Accent1 2 2 2" xfId="1618"/>
    <cellStyle name="40% - Accent1 2 2 2 2" xfId="3801"/>
    <cellStyle name="40% - Accent1 2 2 2 2 2" xfId="10344"/>
    <cellStyle name="40% - Accent1 2 2 2 2 2 2" xfId="21263"/>
    <cellStyle name="40% - Accent1 2 2 2 2 2 2 2" xfId="23433"/>
    <cellStyle name="40% - Accent1 2 2 2 2 2 3" xfId="23432"/>
    <cellStyle name="40% - Accent1 2 2 2 2 2 4" xfId="54032"/>
    <cellStyle name="40% - Accent1 2 2 2 2 3" xfId="14720"/>
    <cellStyle name="40% - Accent1 2 2 2 2 3 2" xfId="23434"/>
    <cellStyle name="40% - Accent1 2 2 2 2 4" xfId="23431"/>
    <cellStyle name="40% - Accent1 2 2 2 2 5" xfId="47489"/>
    <cellStyle name="40% - Accent1 2 2 2 3" xfId="8163"/>
    <cellStyle name="40% - Accent1 2 2 2 3 2" xfId="19082"/>
    <cellStyle name="40% - Accent1 2 2 2 3 2 2" xfId="23436"/>
    <cellStyle name="40% - Accent1 2 2 2 3 3" xfId="23435"/>
    <cellStyle name="40% - Accent1 2 2 2 3 4" xfId="51851"/>
    <cellStyle name="40% - Accent1 2 2 2 4" xfId="5982"/>
    <cellStyle name="40% - Accent1 2 2 2 4 2" xfId="16901"/>
    <cellStyle name="40% - Accent1 2 2 2 4 2 2" xfId="23438"/>
    <cellStyle name="40% - Accent1 2 2 2 4 3" xfId="23437"/>
    <cellStyle name="40% - Accent1 2 2 2 4 4" xfId="49670"/>
    <cellStyle name="40% - Accent1 2 2 2 5" xfId="12539"/>
    <cellStyle name="40% - Accent1 2 2 2 5 2" xfId="23439"/>
    <cellStyle name="40% - Accent1 2 2 2 6" xfId="23430"/>
    <cellStyle name="40% - Accent1 2 2 2 7" xfId="45308"/>
    <cellStyle name="40% - Accent1 2 2 3" xfId="2710"/>
    <cellStyle name="40% - Accent1 2 2 3 2" xfId="9253"/>
    <cellStyle name="40% - Accent1 2 2 3 2 2" xfId="20172"/>
    <cellStyle name="40% - Accent1 2 2 3 2 2 2" xfId="23442"/>
    <cellStyle name="40% - Accent1 2 2 3 2 3" xfId="23441"/>
    <cellStyle name="40% - Accent1 2 2 3 2 4" xfId="52941"/>
    <cellStyle name="40% - Accent1 2 2 3 3" xfId="13629"/>
    <cellStyle name="40% - Accent1 2 2 3 3 2" xfId="23443"/>
    <cellStyle name="40% - Accent1 2 2 3 4" xfId="23440"/>
    <cellStyle name="40% - Accent1 2 2 3 5" xfId="46398"/>
    <cellStyle name="40% - Accent1 2 2 4" xfId="7072"/>
    <cellStyle name="40% - Accent1 2 2 4 2" xfId="17991"/>
    <cellStyle name="40% - Accent1 2 2 4 2 2" xfId="23445"/>
    <cellStyle name="40% - Accent1 2 2 4 3" xfId="23444"/>
    <cellStyle name="40% - Accent1 2 2 4 4" xfId="50760"/>
    <cellStyle name="40% - Accent1 2 2 5" xfId="4891"/>
    <cellStyle name="40% - Accent1 2 2 5 2" xfId="15810"/>
    <cellStyle name="40% - Accent1 2 2 5 2 2" xfId="23447"/>
    <cellStyle name="40% - Accent1 2 2 5 3" xfId="23446"/>
    <cellStyle name="40% - Accent1 2 2 5 4" xfId="48579"/>
    <cellStyle name="40% - Accent1 2 2 6" xfId="11448"/>
    <cellStyle name="40% - Accent1 2 2 6 2" xfId="23448"/>
    <cellStyle name="40% - Accent1 2 2 7" xfId="23429"/>
    <cellStyle name="40% - Accent1 2 2 8" xfId="44217"/>
    <cellStyle name="40% - Accent1 2 3" xfId="1420"/>
    <cellStyle name="40% - Accent1 2 3 2" xfId="3603"/>
    <cellStyle name="40% - Accent1 2 3 2 2" xfId="10146"/>
    <cellStyle name="40% - Accent1 2 3 2 2 2" xfId="21065"/>
    <cellStyle name="40% - Accent1 2 3 2 2 2 2" xfId="23452"/>
    <cellStyle name="40% - Accent1 2 3 2 2 3" xfId="23451"/>
    <cellStyle name="40% - Accent1 2 3 2 2 4" xfId="53834"/>
    <cellStyle name="40% - Accent1 2 3 2 3" xfId="14522"/>
    <cellStyle name="40% - Accent1 2 3 2 3 2" xfId="23453"/>
    <cellStyle name="40% - Accent1 2 3 2 4" xfId="23450"/>
    <cellStyle name="40% - Accent1 2 3 2 5" xfId="47291"/>
    <cellStyle name="40% - Accent1 2 3 3" xfId="7965"/>
    <cellStyle name="40% - Accent1 2 3 3 2" xfId="18884"/>
    <cellStyle name="40% - Accent1 2 3 3 2 2" xfId="23455"/>
    <cellStyle name="40% - Accent1 2 3 3 3" xfId="23454"/>
    <cellStyle name="40% - Accent1 2 3 3 4" xfId="51653"/>
    <cellStyle name="40% - Accent1 2 3 4" xfId="5784"/>
    <cellStyle name="40% - Accent1 2 3 4 2" xfId="16703"/>
    <cellStyle name="40% - Accent1 2 3 4 2 2" xfId="23457"/>
    <cellStyle name="40% - Accent1 2 3 4 3" xfId="23456"/>
    <cellStyle name="40% - Accent1 2 3 4 4" xfId="49472"/>
    <cellStyle name="40% - Accent1 2 3 5" xfId="12341"/>
    <cellStyle name="40% - Accent1 2 3 5 2" xfId="23458"/>
    <cellStyle name="40% - Accent1 2 3 6" xfId="23449"/>
    <cellStyle name="40% - Accent1 2 3 7" xfId="45110"/>
    <cellStyle name="40% - Accent1 2 4" xfId="2512"/>
    <cellStyle name="40% - Accent1 2 4 2" xfId="9055"/>
    <cellStyle name="40% - Accent1 2 4 2 2" xfId="19974"/>
    <cellStyle name="40% - Accent1 2 4 2 2 2" xfId="23461"/>
    <cellStyle name="40% - Accent1 2 4 2 3" xfId="23460"/>
    <cellStyle name="40% - Accent1 2 4 2 4" xfId="52743"/>
    <cellStyle name="40% - Accent1 2 4 3" xfId="13431"/>
    <cellStyle name="40% - Accent1 2 4 3 2" xfId="23462"/>
    <cellStyle name="40% - Accent1 2 4 4" xfId="23459"/>
    <cellStyle name="40% - Accent1 2 4 5" xfId="46200"/>
    <cellStyle name="40% - Accent1 2 5" xfId="6874"/>
    <cellStyle name="40% - Accent1 2 5 2" xfId="17793"/>
    <cellStyle name="40% - Accent1 2 5 2 2" xfId="23464"/>
    <cellStyle name="40% - Accent1 2 5 3" xfId="23463"/>
    <cellStyle name="40% - Accent1 2 5 4" xfId="50562"/>
    <cellStyle name="40% - Accent1 2 6" xfId="4693"/>
    <cellStyle name="40% - Accent1 2 6 2" xfId="15612"/>
    <cellStyle name="40% - Accent1 2 6 2 2" xfId="23466"/>
    <cellStyle name="40% - Accent1 2 6 3" xfId="23465"/>
    <cellStyle name="40% - Accent1 2 6 4" xfId="48381"/>
    <cellStyle name="40% - Accent1 2 7" xfId="11250"/>
    <cellStyle name="40% - Accent1 2 7 2" xfId="23467"/>
    <cellStyle name="40% - Accent1 2 8" xfId="23428"/>
    <cellStyle name="40% - Accent1 2 9" xfId="44019"/>
    <cellStyle name="40% - Accent1 20" xfId="54877"/>
    <cellStyle name="40% - Accent1 21" xfId="54915"/>
    <cellStyle name="40% - Accent1 22" xfId="54933"/>
    <cellStyle name="40% - Accent1 23" xfId="54950"/>
    <cellStyle name="40% - Accent1 24" xfId="54961"/>
    <cellStyle name="40% - Accent1 25" xfId="55007"/>
    <cellStyle name="40% - Accent1 26" xfId="55022"/>
    <cellStyle name="40% - Accent1 27" xfId="55036"/>
    <cellStyle name="40% - Accent1 28" xfId="55062"/>
    <cellStyle name="40% - Accent1 29" xfId="55076"/>
    <cellStyle name="40% - Accent1 3" xfId="418"/>
    <cellStyle name="40% - Accent1 3 2" xfId="1519"/>
    <cellStyle name="40% - Accent1 3 2 2" xfId="3702"/>
    <cellStyle name="40% - Accent1 3 2 2 2" xfId="10245"/>
    <cellStyle name="40% - Accent1 3 2 2 2 2" xfId="21164"/>
    <cellStyle name="40% - Accent1 3 2 2 2 2 2" xfId="23472"/>
    <cellStyle name="40% - Accent1 3 2 2 2 3" xfId="23471"/>
    <cellStyle name="40% - Accent1 3 2 2 2 4" xfId="53933"/>
    <cellStyle name="40% - Accent1 3 2 2 3" xfId="14621"/>
    <cellStyle name="40% - Accent1 3 2 2 3 2" xfId="23473"/>
    <cellStyle name="40% - Accent1 3 2 2 4" xfId="23470"/>
    <cellStyle name="40% - Accent1 3 2 2 5" xfId="47390"/>
    <cellStyle name="40% - Accent1 3 2 3" xfId="8064"/>
    <cellStyle name="40% - Accent1 3 2 3 2" xfId="18983"/>
    <cellStyle name="40% - Accent1 3 2 3 2 2" xfId="23475"/>
    <cellStyle name="40% - Accent1 3 2 3 3" xfId="23474"/>
    <cellStyle name="40% - Accent1 3 2 3 4" xfId="51752"/>
    <cellStyle name="40% - Accent1 3 2 4" xfId="5883"/>
    <cellStyle name="40% - Accent1 3 2 4 2" xfId="16802"/>
    <cellStyle name="40% - Accent1 3 2 4 2 2" xfId="23477"/>
    <cellStyle name="40% - Accent1 3 2 4 3" xfId="23476"/>
    <cellStyle name="40% - Accent1 3 2 4 4" xfId="49571"/>
    <cellStyle name="40% - Accent1 3 2 5" xfId="12440"/>
    <cellStyle name="40% - Accent1 3 2 5 2" xfId="23478"/>
    <cellStyle name="40% - Accent1 3 2 6" xfId="23469"/>
    <cellStyle name="40% - Accent1 3 2 7" xfId="45209"/>
    <cellStyle name="40% - Accent1 3 3" xfId="2611"/>
    <cellStyle name="40% - Accent1 3 3 2" xfId="9154"/>
    <cellStyle name="40% - Accent1 3 3 2 2" xfId="20073"/>
    <cellStyle name="40% - Accent1 3 3 2 2 2" xfId="23481"/>
    <cellStyle name="40% - Accent1 3 3 2 3" xfId="23480"/>
    <cellStyle name="40% - Accent1 3 3 2 4" xfId="52842"/>
    <cellStyle name="40% - Accent1 3 3 3" xfId="13530"/>
    <cellStyle name="40% - Accent1 3 3 3 2" xfId="23482"/>
    <cellStyle name="40% - Accent1 3 3 4" xfId="23479"/>
    <cellStyle name="40% - Accent1 3 3 5" xfId="46299"/>
    <cellStyle name="40% - Accent1 3 4" xfId="6973"/>
    <cellStyle name="40% - Accent1 3 4 2" xfId="17892"/>
    <cellStyle name="40% - Accent1 3 4 2 2" xfId="23484"/>
    <cellStyle name="40% - Accent1 3 4 3" xfId="23483"/>
    <cellStyle name="40% - Accent1 3 4 4" xfId="50661"/>
    <cellStyle name="40% - Accent1 3 5" xfId="4792"/>
    <cellStyle name="40% - Accent1 3 5 2" xfId="15711"/>
    <cellStyle name="40% - Accent1 3 5 2 2" xfId="23486"/>
    <cellStyle name="40% - Accent1 3 5 3" xfId="23485"/>
    <cellStyle name="40% - Accent1 3 5 4" xfId="48480"/>
    <cellStyle name="40% - Accent1 3 6" xfId="11349"/>
    <cellStyle name="40% - Accent1 3 6 2" xfId="23487"/>
    <cellStyle name="40% - Accent1 3 7" xfId="23468"/>
    <cellStyle name="40% - Accent1 3 8" xfId="44118"/>
    <cellStyle name="40% - Accent1 30" xfId="55095"/>
    <cellStyle name="40% - Accent1 31" xfId="55111"/>
    <cellStyle name="40% - Accent1 32" xfId="55131"/>
    <cellStyle name="40% - Accent1 33" xfId="55146"/>
    <cellStyle name="40% - Accent1 34" xfId="55188"/>
    <cellStyle name="40% - Accent1 35" xfId="55204"/>
    <cellStyle name="40% - Accent1 36" xfId="55228"/>
    <cellStyle name="40% - Accent1 37" xfId="55242"/>
    <cellStyle name="40% - Accent1 38" xfId="55258"/>
    <cellStyle name="40% - Accent1 39" xfId="55309"/>
    <cellStyle name="40% - Accent1 4" xfId="702"/>
    <cellStyle name="40% - Accent1 4 2" xfId="1801"/>
    <cellStyle name="40% - Accent1 4 2 2" xfId="3984"/>
    <cellStyle name="40% - Accent1 4 2 2 2" xfId="10527"/>
    <cellStyle name="40% - Accent1 4 2 2 2 2" xfId="21446"/>
    <cellStyle name="40% - Accent1 4 2 2 2 2 2" xfId="23492"/>
    <cellStyle name="40% - Accent1 4 2 2 2 3" xfId="23491"/>
    <cellStyle name="40% - Accent1 4 2 2 2 4" xfId="54215"/>
    <cellStyle name="40% - Accent1 4 2 2 3" xfId="14903"/>
    <cellStyle name="40% - Accent1 4 2 2 3 2" xfId="23493"/>
    <cellStyle name="40% - Accent1 4 2 2 4" xfId="23490"/>
    <cellStyle name="40% - Accent1 4 2 2 5" xfId="47672"/>
    <cellStyle name="40% - Accent1 4 2 3" xfId="8346"/>
    <cellStyle name="40% - Accent1 4 2 3 2" xfId="19265"/>
    <cellStyle name="40% - Accent1 4 2 3 2 2" xfId="23495"/>
    <cellStyle name="40% - Accent1 4 2 3 3" xfId="23494"/>
    <cellStyle name="40% - Accent1 4 2 3 4" xfId="52034"/>
    <cellStyle name="40% - Accent1 4 2 4" xfId="6165"/>
    <cellStyle name="40% - Accent1 4 2 4 2" xfId="17084"/>
    <cellStyle name="40% - Accent1 4 2 4 2 2" xfId="23497"/>
    <cellStyle name="40% - Accent1 4 2 4 3" xfId="23496"/>
    <cellStyle name="40% - Accent1 4 2 4 4" xfId="49853"/>
    <cellStyle name="40% - Accent1 4 2 5" xfId="12722"/>
    <cellStyle name="40% - Accent1 4 2 5 2" xfId="23498"/>
    <cellStyle name="40% - Accent1 4 2 6" xfId="23489"/>
    <cellStyle name="40% - Accent1 4 2 7" xfId="45491"/>
    <cellStyle name="40% - Accent1 4 3" xfId="2893"/>
    <cellStyle name="40% - Accent1 4 3 2" xfId="9436"/>
    <cellStyle name="40% - Accent1 4 3 2 2" xfId="20355"/>
    <cellStyle name="40% - Accent1 4 3 2 2 2" xfId="23501"/>
    <cellStyle name="40% - Accent1 4 3 2 3" xfId="23500"/>
    <cellStyle name="40% - Accent1 4 3 2 4" xfId="53124"/>
    <cellStyle name="40% - Accent1 4 3 3" xfId="13812"/>
    <cellStyle name="40% - Accent1 4 3 3 2" xfId="23502"/>
    <cellStyle name="40% - Accent1 4 3 4" xfId="23499"/>
    <cellStyle name="40% - Accent1 4 3 5" xfId="46581"/>
    <cellStyle name="40% - Accent1 4 4" xfId="7255"/>
    <cellStyle name="40% - Accent1 4 4 2" xfId="18174"/>
    <cellStyle name="40% - Accent1 4 4 2 2" xfId="23504"/>
    <cellStyle name="40% - Accent1 4 4 3" xfId="23503"/>
    <cellStyle name="40% - Accent1 4 4 4" xfId="50943"/>
    <cellStyle name="40% - Accent1 4 5" xfId="5074"/>
    <cellStyle name="40% - Accent1 4 5 2" xfId="15993"/>
    <cellStyle name="40% - Accent1 4 5 2 2" xfId="23506"/>
    <cellStyle name="40% - Accent1 4 5 3" xfId="23505"/>
    <cellStyle name="40% - Accent1 4 5 4" xfId="48762"/>
    <cellStyle name="40% - Accent1 4 6" xfId="11631"/>
    <cellStyle name="40% - Accent1 4 6 2" xfId="23507"/>
    <cellStyle name="40% - Accent1 4 7" xfId="23488"/>
    <cellStyle name="40% - Accent1 4 8" xfId="44400"/>
    <cellStyle name="40% - Accent1 40" xfId="55324"/>
    <cellStyle name="40% - Accent1 41" xfId="55376"/>
    <cellStyle name="40% - Accent1 42" xfId="55392"/>
    <cellStyle name="40% - Accent1 43" xfId="55411"/>
    <cellStyle name="40% - Accent1 44" xfId="55421"/>
    <cellStyle name="40% - Accent1 45" xfId="55439"/>
    <cellStyle name="40% - Accent1 46" xfId="55455"/>
    <cellStyle name="40% - Accent1 47" xfId="55470"/>
    <cellStyle name="40% - Accent1 48" xfId="55488"/>
    <cellStyle name="40% - Accent1 49" xfId="55508"/>
    <cellStyle name="40% - Accent1 5" xfId="800"/>
    <cellStyle name="40% - Accent1 5 2" xfId="1899"/>
    <cellStyle name="40% - Accent1 5 2 2" xfId="4082"/>
    <cellStyle name="40% - Accent1 5 2 2 2" xfId="10625"/>
    <cellStyle name="40% - Accent1 5 2 2 2 2" xfId="21544"/>
    <cellStyle name="40% - Accent1 5 2 2 2 2 2" xfId="23512"/>
    <cellStyle name="40% - Accent1 5 2 2 2 3" xfId="23511"/>
    <cellStyle name="40% - Accent1 5 2 2 2 4" xfId="54313"/>
    <cellStyle name="40% - Accent1 5 2 2 3" xfId="15001"/>
    <cellStyle name="40% - Accent1 5 2 2 3 2" xfId="23513"/>
    <cellStyle name="40% - Accent1 5 2 2 4" xfId="23510"/>
    <cellStyle name="40% - Accent1 5 2 2 5" xfId="47770"/>
    <cellStyle name="40% - Accent1 5 2 3" xfId="8444"/>
    <cellStyle name="40% - Accent1 5 2 3 2" xfId="19363"/>
    <cellStyle name="40% - Accent1 5 2 3 2 2" xfId="23515"/>
    <cellStyle name="40% - Accent1 5 2 3 3" xfId="23514"/>
    <cellStyle name="40% - Accent1 5 2 3 4" xfId="52132"/>
    <cellStyle name="40% - Accent1 5 2 4" xfId="6263"/>
    <cellStyle name="40% - Accent1 5 2 4 2" xfId="17182"/>
    <cellStyle name="40% - Accent1 5 2 4 2 2" xfId="23517"/>
    <cellStyle name="40% - Accent1 5 2 4 3" xfId="23516"/>
    <cellStyle name="40% - Accent1 5 2 4 4" xfId="49951"/>
    <cellStyle name="40% - Accent1 5 2 5" xfId="12820"/>
    <cellStyle name="40% - Accent1 5 2 5 2" xfId="23518"/>
    <cellStyle name="40% - Accent1 5 2 6" xfId="23509"/>
    <cellStyle name="40% - Accent1 5 2 7" xfId="45589"/>
    <cellStyle name="40% - Accent1 5 3" xfId="2991"/>
    <cellStyle name="40% - Accent1 5 3 2" xfId="9534"/>
    <cellStyle name="40% - Accent1 5 3 2 2" xfId="20453"/>
    <cellStyle name="40% - Accent1 5 3 2 2 2" xfId="23521"/>
    <cellStyle name="40% - Accent1 5 3 2 3" xfId="23520"/>
    <cellStyle name="40% - Accent1 5 3 2 4" xfId="53222"/>
    <cellStyle name="40% - Accent1 5 3 3" xfId="13910"/>
    <cellStyle name="40% - Accent1 5 3 3 2" xfId="23522"/>
    <cellStyle name="40% - Accent1 5 3 4" xfId="23519"/>
    <cellStyle name="40% - Accent1 5 3 5" xfId="46679"/>
    <cellStyle name="40% - Accent1 5 4" xfId="7353"/>
    <cellStyle name="40% - Accent1 5 4 2" xfId="18272"/>
    <cellStyle name="40% - Accent1 5 4 2 2" xfId="23524"/>
    <cellStyle name="40% - Accent1 5 4 3" xfId="23523"/>
    <cellStyle name="40% - Accent1 5 4 4" xfId="51041"/>
    <cellStyle name="40% - Accent1 5 5" xfId="5172"/>
    <cellStyle name="40% - Accent1 5 5 2" xfId="16091"/>
    <cellStyle name="40% - Accent1 5 5 2 2" xfId="23526"/>
    <cellStyle name="40% - Accent1 5 5 3" xfId="23525"/>
    <cellStyle name="40% - Accent1 5 5 4" xfId="48860"/>
    <cellStyle name="40% - Accent1 5 6" xfId="11729"/>
    <cellStyle name="40% - Accent1 5 6 2" xfId="23527"/>
    <cellStyle name="40% - Accent1 5 7" xfId="23508"/>
    <cellStyle name="40% - Accent1 5 8" xfId="44498"/>
    <cellStyle name="40% - Accent1 50" xfId="55522"/>
    <cellStyle name="40% - Accent1 51" xfId="55541"/>
    <cellStyle name="40% - Accent1 52" xfId="55554"/>
    <cellStyle name="40% - Accent1 53" xfId="55572"/>
    <cellStyle name="40% - Accent1 54" xfId="55589"/>
    <cellStyle name="40% - Accent1 55" xfId="55604"/>
    <cellStyle name="40% - Accent1 56" xfId="55620"/>
    <cellStyle name="40% - Accent1 57" xfId="55637"/>
    <cellStyle name="40% - Accent1 58" xfId="55658"/>
    <cellStyle name="40% - Accent1 59" xfId="55684"/>
    <cellStyle name="40% - Accent1 6" xfId="898"/>
    <cellStyle name="40% - Accent1 6 2" xfId="1997"/>
    <cellStyle name="40% - Accent1 6 2 2" xfId="4180"/>
    <cellStyle name="40% - Accent1 6 2 2 2" xfId="10723"/>
    <cellStyle name="40% - Accent1 6 2 2 2 2" xfId="21642"/>
    <cellStyle name="40% - Accent1 6 2 2 2 2 2" xfId="23532"/>
    <cellStyle name="40% - Accent1 6 2 2 2 3" xfId="23531"/>
    <cellStyle name="40% - Accent1 6 2 2 2 4" xfId="54411"/>
    <cellStyle name="40% - Accent1 6 2 2 3" xfId="15099"/>
    <cellStyle name="40% - Accent1 6 2 2 3 2" xfId="23533"/>
    <cellStyle name="40% - Accent1 6 2 2 4" xfId="23530"/>
    <cellStyle name="40% - Accent1 6 2 2 5" xfId="47868"/>
    <cellStyle name="40% - Accent1 6 2 3" xfId="8542"/>
    <cellStyle name="40% - Accent1 6 2 3 2" xfId="19461"/>
    <cellStyle name="40% - Accent1 6 2 3 2 2" xfId="23535"/>
    <cellStyle name="40% - Accent1 6 2 3 3" xfId="23534"/>
    <cellStyle name="40% - Accent1 6 2 3 4" xfId="52230"/>
    <cellStyle name="40% - Accent1 6 2 4" xfId="6361"/>
    <cellStyle name="40% - Accent1 6 2 4 2" xfId="17280"/>
    <cellStyle name="40% - Accent1 6 2 4 2 2" xfId="23537"/>
    <cellStyle name="40% - Accent1 6 2 4 3" xfId="23536"/>
    <cellStyle name="40% - Accent1 6 2 4 4" xfId="50049"/>
    <cellStyle name="40% - Accent1 6 2 5" xfId="12918"/>
    <cellStyle name="40% - Accent1 6 2 5 2" xfId="23538"/>
    <cellStyle name="40% - Accent1 6 2 6" xfId="23529"/>
    <cellStyle name="40% - Accent1 6 2 7" xfId="45687"/>
    <cellStyle name="40% - Accent1 6 3" xfId="3089"/>
    <cellStyle name="40% - Accent1 6 3 2" xfId="9632"/>
    <cellStyle name="40% - Accent1 6 3 2 2" xfId="20551"/>
    <cellStyle name="40% - Accent1 6 3 2 2 2" xfId="23541"/>
    <cellStyle name="40% - Accent1 6 3 2 3" xfId="23540"/>
    <cellStyle name="40% - Accent1 6 3 2 4" xfId="53320"/>
    <cellStyle name="40% - Accent1 6 3 3" xfId="14008"/>
    <cellStyle name="40% - Accent1 6 3 3 2" xfId="23542"/>
    <cellStyle name="40% - Accent1 6 3 4" xfId="23539"/>
    <cellStyle name="40% - Accent1 6 3 5" xfId="46777"/>
    <cellStyle name="40% - Accent1 6 4" xfId="7451"/>
    <cellStyle name="40% - Accent1 6 4 2" xfId="18370"/>
    <cellStyle name="40% - Accent1 6 4 2 2" xfId="23544"/>
    <cellStyle name="40% - Accent1 6 4 3" xfId="23543"/>
    <cellStyle name="40% - Accent1 6 4 4" xfId="51139"/>
    <cellStyle name="40% - Accent1 6 5" xfId="5270"/>
    <cellStyle name="40% - Accent1 6 5 2" xfId="16189"/>
    <cellStyle name="40% - Accent1 6 5 2 2" xfId="23546"/>
    <cellStyle name="40% - Accent1 6 5 3" xfId="23545"/>
    <cellStyle name="40% - Accent1 6 5 4" xfId="48958"/>
    <cellStyle name="40% - Accent1 6 6" xfId="11827"/>
    <cellStyle name="40% - Accent1 6 6 2" xfId="23547"/>
    <cellStyle name="40% - Accent1 6 7" xfId="23528"/>
    <cellStyle name="40% - Accent1 6 8" xfId="44596"/>
    <cellStyle name="40% - Accent1 7" xfId="913"/>
    <cellStyle name="40% - Accent1 7 2" xfId="2012"/>
    <cellStyle name="40% - Accent1 7 2 2" xfId="4195"/>
    <cellStyle name="40% - Accent1 7 2 2 2" xfId="10738"/>
    <cellStyle name="40% - Accent1 7 2 2 2 2" xfId="21657"/>
    <cellStyle name="40% - Accent1 7 2 2 2 2 2" xfId="23552"/>
    <cellStyle name="40% - Accent1 7 2 2 2 3" xfId="23551"/>
    <cellStyle name="40% - Accent1 7 2 2 2 4" xfId="54426"/>
    <cellStyle name="40% - Accent1 7 2 2 3" xfId="15114"/>
    <cellStyle name="40% - Accent1 7 2 2 3 2" xfId="23553"/>
    <cellStyle name="40% - Accent1 7 2 2 4" xfId="23550"/>
    <cellStyle name="40% - Accent1 7 2 2 5" xfId="47883"/>
    <cellStyle name="40% - Accent1 7 2 3" xfId="8557"/>
    <cellStyle name="40% - Accent1 7 2 3 2" xfId="19476"/>
    <cellStyle name="40% - Accent1 7 2 3 2 2" xfId="23555"/>
    <cellStyle name="40% - Accent1 7 2 3 3" xfId="23554"/>
    <cellStyle name="40% - Accent1 7 2 3 4" xfId="52245"/>
    <cellStyle name="40% - Accent1 7 2 4" xfId="6376"/>
    <cellStyle name="40% - Accent1 7 2 4 2" xfId="17295"/>
    <cellStyle name="40% - Accent1 7 2 4 2 2" xfId="23557"/>
    <cellStyle name="40% - Accent1 7 2 4 3" xfId="23556"/>
    <cellStyle name="40% - Accent1 7 2 4 4" xfId="50064"/>
    <cellStyle name="40% - Accent1 7 2 5" xfId="12933"/>
    <cellStyle name="40% - Accent1 7 2 5 2" xfId="23558"/>
    <cellStyle name="40% - Accent1 7 2 6" xfId="23549"/>
    <cellStyle name="40% - Accent1 7 2 7" xfId="45702"/>
    <cellStyle name="40% - Accent1 7 3" xfId="3104"/>
    <cellStyle name="40% - Accent1 7 3 2" xfId="9647"/>
    <cellStyle name="40% - Accent1 7 3 2 2" xfId="20566"/>
    <cellStyle name="40% - Accent1 7 3 2 2 2" xfId="23561"/>
    <cellStyle name="40% - Accent1 7 3 2 3" xfId="23560"/>
    <cellStyle name="40% - Accent1 7 3 2 4" xfId="53335"/>
    <cellStyle name="40% - Accent1 7 3 3" xfId="14023"/>
    <cellStyle name="40% - Accent1 7 3 3 2" xfId="23562"/>
    <cellStyle name="40% - Accent1 7 3 4" xfId="23559"/>
    <cellStyle name="40% - Accent1 7 3 5" xfId="46792"/>
    <cellStyle name="40% - Accent1 7 4" xfId="7466"/>
    <cellStyle name="40% - Accent1 7 4 2" xfId="18385"/>
    <cellStyle name="40% - Accent1 7 4 2 2" xfId="23564"/>
    <cellStyle name="40% - Accent1 7 4 3" xfId="23563"/>
    <cellStyle name="40% - Accent1 7 4 4" xfId="51154"/>
    <cellStyle name="40% - Accent1 7 5" xfId="5285"/>
    <cellStyle name="40% - Accent1 7 5 2" xfId="16204"/>
    <cellStyle name="40% - Accent1 7 5 2 2" xfId="23566"/>
    <cellStyle name="40% - Accent1 7 5 3" xfId="23565"/>
    <cellStyle name="40% - Accent1 7 5 4" xfId="48973"/>
    <cellStyle name="40% - Accent1 7 6" xfId="11842"/>
    <cellStyle name="40% - Accent1 7 6 2" xfId="23567"/>
    <cellStyle name="40% - Accent1 7 7" xfId="23548"/>
    <cellStyle name="40% - Accent1 7 8" xfId="44611"/>
    <cellStyle name="40% - Accent1 8" xfId="1096"/>
    <cellStyle name="40% - Accent1 8 2" xfId="2194"/>
    <cellStyle name="40% - Accent1 8 2 2" xfId="4377"/>
    <cellStyle name="40% - Accent1 8 2 2 2" xfId="10920"/>
    <cellStyle name="40% - Accent1 8 2 2 2 2" xfId="21839"/>
    <cellStyle name="40% - Accent1 8 2 2 2 2 2" xfId="23572"/>
    <cellStyle name="40% - Accent1 8 2 2 2 3" xfId="23571"/>
    <cellStyle name="40% - Accent1 8 2 2 2 4" xfId="54608"/>
    <cellStyle name="40% - Accent1 8 2 2 3" xfId="15296"/>
    <cellStyle name="40% - Accent1 8 2 2 3 2" xfId="23573"/>
    <cellStyle name="40% - Accent1 8 2 2 4" xfId="23570"/>
    <cellStyle name="40% - Accent1 8 2 2 5" xfId="48065"/>
    <cellStyle name="40% - Accent1 8 2 3" xfId="8739"/>
    <cellStyle name="40% - Accent1 8 2 3 2" xfId="19658"/>
    <cellStyle name="40% - Accent1 8 2 3 2 2" xfId="23575"/>
    <cellStyle name="40% - Accent1 8 2 3 3" xfId="23574"/>
    <cellStyle name="40% - Accent1 8 2 3 4" xfId="52427"/>
    <cellStyle name="40% - Accent1 8 2 4" xfId="6558"/>
    <cellStyle name="40% - Accent1 8 2 4 2" xfId="17477"/>
    <cellStyle name="40% - Accent1 8 2 4 2 2" xfId="23577"/>
    <cellStyle name="40% - Accent1 8 2 4 3" xfId="23576"/>
    <cellStyle name="40% - Accent1 8 2 4 4" xfId="50246"/>
    <cellStyle name="40% - Accent1 8 2 5" xfId="13115"/>
    <cellStyle name="40% - Accent1 8 2 5 2" xfId="23578"/>
    <cellStyle name="40% - Accent1 8 2 6" xfId="23569"/>
    <cellStyle name="40% - Accent1 8 2 7" xfId="45884"/>
    <cellStyle name="40% - Accent1 8 3" xfId="3286"/>
    <cellStyle name="40% - Accent1 8 3 2" xfId="9829"/>
    <cellStyle name="40% - Accent1 8 3 2 2" xfId="20748"/>
    <cellStyle name="40% - Accent1 8 3 2 2 2" xfId="23581"/>
    <cellStyle name="40% - Accent1 8 3 2 3" xfId="23580"/>
    <cellStyle name="40% - Accent1 8 3 2 4" xfId="53517"/>
    <cellStyle name="40% - Accent1 8 3 3" xfId="14205"/>
    <cellStyle name="40% - Accent1 8 3 3 2" xfId="23582"/>
    <cellStyle name="40% - Accent1 8 3 4" xfId="23579"/>
    <cellStyle name="40% - Accent1 8 3 5" xfId="46974"/>
    <cellStyle name="40% - Accent1 8 4" xfId="7648"/>
    <cellStyle name="40% - Accent1 8 4 2" xfId="18567"/>
    <cellStyle name="40% - Accent1 8 4 2 2" xfId="23584"/>
    <cellStyle name="40% - Accent1 8 4 3" xfId="23583"/>
    <cellStyle name="40% - Accent1 8 4 4" xfId="51336"/>
    <cellStyle name="40% - Accent1 8 5" xfId="5467"/>
    <cellStyle name="40% - Accent1 8 5 2" xfId="16386"/>
    <cellStyle name="40% - Accent1 8 5 2 2" xfId="23586"/>
    <cellStyle name="40% - Accent1 8 5 3" xfId="23585"/>
    <cellStyle name="40% - Accent1 8 5 4" xfId="49155"/>
    <cellStyle name="40% - Accent1 8 6" xfId="12024"/>
    <cellStyle name="40% - Accent1 8 6 2" xfId="23587"/>
    <cellStyle name="40% - Accent1 8 7" xfId="23568"/>
    <cellStyle name="40% - Accent1 8 8" xfId="44793"/>
    <cellStyle name="40% - Accent1 9" xfId="1194"/>
    <cellStyle name="40% - Accent1 9 2" xfId="2292"/>
    <cellStyle name="40% - Accent1 9 2 2" xfId="4475"/>
    <cellStyle name="40% - Accent1 9 2 2 2" xfId="11018"/>
    <cellStyle name="40% - Accent1 9 2 2 2 2" xfId="21937"/>
    <cellStyle name="40% - Accent1 9 2 2 2 2 2" xfId="23592"/>
    <cellStyle name="40% - Accent1 9 2 2 2 3" xfId="23591"/>
    <cellStyle name="40% - Accent1 9 2 2 2 4" xfId="54706"/>
    <cellStyle name="40% - Accent1 9 2 2 3" xfId="15394"/>
    <cellStyle name="40% - Accent1 9 2 2 3 2" xfId="23593"/>
    <cellStyle name="40% - Accent1 9 2 2 4" xfId="23590"/>
    <cellStyle name="40% - Accent1 9 2 2 5" xfId="48163"/>
    <cellStyle name="40% - Accent1 9 2 3" xfId="8837"/>
    <cellStyle name="40% - Accent1 9 2 3 2" xfId="19756"/>
    <cellStyle name="40% - Accent1 9 2 3 2 2" xfId="23595"/>
    <cellStyle name="40% - Accent1 9 2 3 3" xfId="23594"/>
    <cellStyle name="40% - Accent1 9 2 3 4" xfId="52525"/>
    <cellStyle name="40% - Accent1 9 2 4" xfId="6656"/>
    <cellStyle name="40% - Accent1 9 2 4 2" xfId="17575"/>
    <cellStyle name="40% - Accent1 9 2 4 2 2" xfId="23597"/>
    <cellStyle name="40% - Accent1 9 2 4 3" xfId="23596"/>
    <cellStyle name="40% - Accent1 9 2 4 4" xfId="50344"/>
    <cellStyle name="40% - Accent1 9 2 5" xfId="13213"/>
    <cellStyle name="40% - Accent1 9 2 5 2" xfId="23598"/>
    <cellStyle name="40% - Accent1 9 2 6" xfId="23589"/>
    <cellStyle name="40% - Accent1 9 2 7" xfId="45982"/>
    <cellStyle name="40% - Accent1 9 3" xfId="3384"/>
    <cellStyle name="40% - Accent1 9 3 2" xfId="9927"/>
    <cellStyle name="40% - Accent1 9 3 2 2" xfId="20846"/>
    <cellStyle name="40% - Accent1 9 3 2 2 2" xfId="23601"/>
    <cellStyle name="40% - Accent1 9 3 2 3" xfId="23600"/>
    <cellStyle name="40% - Accent1 9 3 2 4" xfId="53615"/>
    <cellStyle name="40% - Accent1 9 3 3" xfId="14303"/>
    <cellStyle name="40% - Accent1 9 3 3 2" xfId="23602"/>
    <cellStyle name="40% - Accent1 9 3 4" xfId="23599"/>
    <cellStyle name="40% - Accent1 9 3 5" xfId="47072"/>
    <cellStyle name="40% - Accent1 9 4" xfId="7746"/>
    <cellStyle name="40% - Accent1 9 4 2" xfId="18665"/>
    <cellStyle name="40% - Accent1 9 4 2 2" xfId="23604"/>
    <cellStyle name="40% - Accent1 9 4 3" xfId="23603"/>
    <cellStyle name="40% - Accent1 9 4 4" xfId="51434"/>
    <cellStyle name="40% - Accent1 9 5" xfId="5565"/>
    <cellStyle name="40% - Accent1 9 5 2" xfId="16484"/>
    <cellStyle name="40% - Accent1 9 5 2 2" xfId="23606"/>
    <cellStyle name="40% - Accent1 9 5 3" xfId="23605"/>
    <cellStyle name="40% - Accent1 9 5 4" xfId="49253"/>
    <cellStyle name="40% - Accent1 9 6" xfId="12122"/>
    <cellStyle name="40% - Accent1 9 6 2" xfId="23607"/>
    <cellStyle name="40% - Accent1 9 7" xfId="23588"/>
    <cellStyle name="40% - Accent1 9 8" xfId="44891"/>
    <cellStyle name="40% - Accent2" xfId="27" builtinId="35" customBuiltin="1"/>
    <cellStyle name="40% - Accent2 10" xfId="1300"/>
    <cellStyle name="40% - Accent2 10 2" xfId="2398"/>
    <cellStyle name="40% - Accent2 10 2 2" xfId="4579"/>
    <cellStyle name="40% - Accent2 10 2 2 2" xfId="11122"/>
    <cellStyle name="40% - Accent2 10 2 2 2 2" xfId="22041"/>
    <cellStyle name="40% - Accent2 10 2 2 2 2 2" xfId="23613"/>
    <cellStyle name="40% - Accent2 10 2 2 2 3" xfId="23612"/>
    <cellStyle name="40% - Accent2 10 2 2 2 4" xfId="54810"/>
    <cellStyle name="40% - Accent2 10 2 2 3" xfId="15498"/>
    <cellStyle name="40% - Accent2 10 2 2 3 2" xfId="23614"/>
    <cellStyle name="40% - Accent2 10 2 2 4" xfId="23611"/>
    <cellStyle name="40% - Accent2 10 2 2 5" xfId="48267"/>
    <cellStyle name="40% - Accent2 10 2 3" xfId="8941"/>
    <cellStyle name="40% - Accent2 10 2 3 2" xfId="19860"/>
    <cellStyle name="40% - Accent2 10 2 3 2 2" xfId="23616"/>
    <cellStyle name="40% - Accent2 10 2 3 3" xfId="23615"/>
    <cellStyle name="40% - Accent2 10 2 3 4" xfId="52629"/>
    <cellStyle name="40% - Accent2 10 2 4" xfId="6760"/>
    <cellStyle name="40% - Accent2 10 2 4 2" xfId="17679"/>
    <cellStyle name="40% - Accent2 10 2 4 2 2" xfId="23618"/>
    <cellStyle name="40% - Accent2 10 2 4 3" xfId="23617"/>
    <cellStyle name="40% - Accent2 10 2 4 4" xfId="50448"/>
    <cellStyle name="40% - Accent2 10 2 5" xfId="13317"/>
    <cellStyle name="40% - Accent2 10 2 5 2" xfId="23619"/>
    <cellStyle name="40% - Accent2 10 2 6" xfId="23610"/>
    <cellStyle name="40% - Accent2 10 2 7" xfId="46086"/>
    <cellStyle name="40% - Accent2 10 3" xfId="3488"/>
    <cellStyle name="40% - Accent2 10 3 2" xfId="10031"/>
    <cellStyle name="40% - Accent2 10 3 2 2" xfId="20950"/>
    <cellStyle name="40% - Accent2 10 3 2 2 2" xfId="23622"/>
    <cellStyle name="40% - Accent2 10 3 2 3" xfId="23621"/>
    <cellStyle name="40% - Accent2 10 3 2 4" xfId="53719"/>
    <cellStyle name="40% - Accent2 10 3 3" xfId="14407"/>
    <cellStyle name="40% - Accent2 10 3 3 2" xfId="23623"/>
    <cellStyle name="40% - Accent2 10 3 4" xfId="23620"/>
    <cellStyle name="40% - Accent2 10 3 5" xfId="47176"/>
    <cellStyle name="40% - Accent2 10 4" xfId="7850"/>
    <cellStyle name="40% - Accent2 10 4 2" xfId="18769"/>
    <cellStyle name="40% - Accent2 10 4 2 2" xfId="23625"/>
    <cellStyle name="40% - Accent2 10 4 3" xfId="23624"/>
    <cellStyle name="40% - Accent2 10 4 4" xfId="51538"/>
    <cellStyle name="40% - Accent2 10 5" xfId="5669"/>
    <cellStyle name="40% - Accent2 10 5 2" xfId="16588"/>
    <cellStyle name="40% - Accent2 10 5 2 2" xfId="23627"/>
    <cellStyle name="40% - Accent2 10 5 3" xfId="23626"/>
    <cellStyle name="40% - Accent2 10 5 4" xfId="49357"/>
    <cellStyle name="40% - Accent2 10 6" xfId="12226"/>
    <cellStyle name="40% - Accent2 10 6 2" xfId="23628"/>
    <cellStyle name="40% - Accent2 10 7" xfId="23609"/>
    <cellStyle name="40% - Accent2 10 8" xfId="44995"/>
    <cellStyle name="40% - Accent2 11" xfId="1322"/>
    <cellStyle name="40% - Accent2 11 2" xfId="3506"/>
    <cellStyle name="40% - Accent2 11 2 2" xfId="10049"/>
    <cellStyle name="40% - Accent2 11 2 2 2" xfId="20968"/>
    <cellStyle name="40% - Accent2 11 2 2 2 2" xfId="23632"/>
    <cellStyle name="40% - Accent2 11 2 2 3" xfId="23631"/>
    <cellStyle name="40% - Accent2 11 2 2 4" xfId="53737"/>
    <cellStyle name="40% - Accent2 11 2 3" xfId="14425"/>
    <cellStyle name="40% - Accent2 11 2 3 2" xfId="23633"/>
    <cellStyle name="40% - Accent2 11 2 4" xfId="23630"/>
    <cellStyle name="40% - Accent2 11 2 5" xfId="47194"/>
    <cellStyle name="40% - Accent2 11 3" xfId="7868"/>
    <cellStyle name="40% - Accent2 11 3 2" xfId="18787"/>
    <cellStyle name="40% - Accent2 11 3 2 2" xfId="23635"/>
    <cellStyle name="40% - Accent2 11 3 3" xfId="23634"/>
    <cellStyle name="40% - Accent2 11 3 4" xfId="51556"/>
    <cellStyle name="40% - Accent2 11 4" xfId="5687"/>
    <cellStyle name="40% - Accent2 11 4 2" xfId="16606"/>
    <cellStyle name="40% - Accent2 11 4 2 2" xfId="23637"/>
    <cellStyle name="40% - Accent2 11 4 3" xfId="23636"/>
    <cellStyle name="40% - Accent2 11 4 4" xfId="49375"/>
    <cellStyle name="40% - Accent2 11 5" xfId="12244"/>
    <cellStyle name="40% - Accent2 11 5 2" xfId="23638"/>
    <cellStyle name="40% - Accent2 11 6" xfId="23629"/>
    <cellStyle name="40% - Accent2 11 7" xfId="45013"/>
    <cellStyle name="40% - Accent2 12" xfId="2499"/>
    <cellStyle name="40% - Accent2 12 2" xfId="9042"/>
    <cellStyle name="40% - Accent2 12 2 2" xfId="19961"/>
    <cellStyle name="40% - Accent2 12 2 2 2" xfId="23641"/>
    <cellStyle name="40% - Accent2 12 2 3" xfId="23640"/>
    <cellStyle name="40% - Accent2 12 2 4" xfId="52730"/>
    <cellStyle name="40% - Accent2 12 3" xfId="13418"/>
    <cellStyle name="40% - Accent2 12 3 2" xfId="23642"/>
    <cellStyle name="40% - Accent2 12 4" xfId="23639"/>
    <cellStyle name="40% - Accent2 12 5" xfId="46187"/>
    <cellStyle name="40% - Accent2 13" xfId="6861"/>
    <cellStyle name="40% - Accent2 13 2" xfId="17780"/>
    <cellStyle name="40% - Accent2 13 2 2" xfId="23644"/>
    <cellStyle name="40% - Accent2 13 3" xfId="23643"/>
    <cellStyle name="40% - Accent2 13 4" xfId="50549"/>
    <cellStyle name="40% - Accent2 14" xfId="4680"/>
    <cellStyle name="40% - Accent2 14 2" xfId="15599"/>
    <cellStyle name="40% - Accent2 14 2 2" xfId="23646"/>
    <cellStyle name="40% - Accent2 14 3" xfId="23645"/>
    <cellStyle name="40% - Accent2 14 4" xfId="48368"/>
    <cellStyle name="40% - Accent2 15" xfId="11152"/>
    <cellStyle name="40% - Accent2 15 2" xfId="23647"/>
    <cellStyle name="40% - Accent2 16" xfId="23608"/>
    <cellStyle name="40% - Accent2 17" xfId="44006"/>
    <cellStyle name="40% - Accent2 18" xfId="54833"/>
    <cellStyle name="40% - Accent2 19" xfId="54861"/>
    <cellStyle name="40% - Accent2 2" xfId="253"/>
    <cellStyle name="40% - Accent2 2 10" xfId="55343"/>
    <cellStyle name="40% - Accent2 2 2" xfId="520"/>
    <cellStyle name="40% - Accent2 2 2 2" xfId="1620"/>
    <cellStyle name="40% - Accent2 2 2 2 2" xfId="3803"/>
    <cellStyle name="40% - Accent2 2 2 2 2 2" xfId="10346"/>
    <cellStyle name="40% - Accent2 2 2 2 2 2 2" xfId="21265"/>
    <cellStyle name="40% - Accent2 2 2 2 2 2 2 2" xfId="23653"/>
    <cellStyle name="40% - Accent2 2 2 2 2 2 3" xfId="23652"/>
    <cellStyle name="40% - Accent2 2 2 2 2 2 4" xfId="54034"/>
    <cellStyle name="40% - Accent2 2 2 2 2 3" xfId="14722"/>
    <cellStyle name="40% - Accent2 2 2 2 2 3 2" xfId="23654"/>
    <cellStyle name="40% - Accent2 2 2 2 2 4" xfId="23651"/>
    <cellStyle name="40% - Accent2 2 2 2 2 5" xfId="47491"/>
    <cellStyle name="40% - Accent2 2 2 2 3" xfId="8165"/>
    <cellStyle name="40% - Accent2 2 2 2 3 2" xfId="19084"/>
    <cellStyle name="40% - Accent2 2 2 2 3 2 2" xfId="23656"/>
    <cellStyle name="40% - Accent2 2 2 2 3 3" xfId="23655"/>
    <cellStyle name="40% - Accent2 2 2 2 3 4" xfId="51853"/>
    <cellStyle name="40% - Accent2 2 2 2 4" xfId="5984"/>
    <cellStyle name="40% - Accent2 2 2 2 4 2" xfId="16903"/>
    <cellStyle name="40% - Accent2 2 2 2 4 2 2" xfId="23658"/>
    <cellStyle name="40% - Accent2 2 2 2 4 3" xfId="23657"/>
    <cellStyle name="40% - Accent2 2 2 2 4 4" xfId="49672"/>
    <cellStyle name="40% - Accent2 2 2 2 5" xfId="12541"/>
    <cellStyle name="40% - Accent2 2 2 2 5 2" xfId="23659"/>
    <cellStyle name="40% - Accent2 2 2 2 6" xfId="23650"/>
    <cellStyle name="40% - Accent2 2 2 2 7" xfId="45310"/>
    <cellStyle name="40% - Accent2 2 2 3" xfId="2712"/>
    <cellStyle name="40% - Accent2 2 2 3 2" xfId="9255"/>
    <cellStyle name="40% - Accent2 2 2 3 2 2" xfId="20174"/>
    <cellStyle name="40% - Accent2 2 2 3 2 2 2" xfId="23662"/>
    <cellStyle name="40% - Accent2 2 2 3 2 3" xfId="23661"/>
    <cellStyle name="40% - Accent2 2 2 3 2 4" xfId="52943"/>
    <cellStyle name="40% - Accent2 2 2 3 3" xfId="13631"/>
    <cellStyle name="40% - Accent2 2 2 3 3 2" xfId="23663"/>
    <cellStyle name="40% - Accent2 2 2 3 4" xfId="23660"/>
    <cellStyle name="40% - Accent2 2 2 3 5" xfId="46400"/>
    <cellStyle name="40% - Accent2 2 2 4" xfId="7074"/>
    <cellStyle name="40% - Accent2 2 2 4 2" xfId="17993"/>
    <cellStyle name="40% - Accent2 2 2 4 2 2" xfId="23665"/>
    <cellStyle name="40% - Accent2 2 2 4 3" xfId="23664"/>
    <cellStyle name="40% - Accent2 2 2 4 4" xfId="50762"/>
    <cellStyle name="40% - Accent2 2 2 5" xfId="4893"/>
    <cellStyle name="40% - Accent2 2 2 5 2" xfId="15812"/>
    <cellStyle name="40% - Accent2 2 2 5 2 2" xfId="23667"/>
    <cellStyle name="40% - Accent2 2 2 5 3" xfId="23666"/>
    <cellStyle name="40% - Accent2 2 2 5 4" xfId="48581"/>
    <cellStyle name="40% - Accent2 2 2 6" xfId="11450"/>
    <cellStyle name="40% - Accent2 2 2 6 2" xfId="23668"/>
    <cellStyle name="40% - Accent2 2 2 7" xfId="23649"/>
    <cellStyle name="40% - Accent2 2 2 8" xfId="44219"/>
    <cellStyle name="40% - Accent2 2 3" xfId="1422"/>
    <cellStyle name="40% - Accent2 2 3 2" xfId="3605"/>
    <cellStyle name="40% - Accent2 2 3 2 2" xfId="10148"/>
    <cellStyle name="40% - Accent2 2 3 2 2 2" xfId="21067"/>
    <cellStyle name="40% - Accent2 2 3 2 2 2 2" xfId="23672"/>
    <cellStyle name="40% - Accent2 2 3 2 2 3" xfId="23671"/>
    <cellStyle name="40% - Accent2 2 3 2 2 4" xfId="53836"/>
    <cellStyle name="40% - Accent2 2 3 2 3" xfId="14524"/>
    <cellStyle name="40% - Accent2 2 3 2 3 2" xfId="23673"/>
    <cellStyle name="40% - Accent2 2 3 2 4" xfId="23670"/>
    <cellStyle name="40% - Accent2 2 3 2 5" xfId="47293"/>
    <cellStyle name="40% - Accent2 2 3 3" xfId="7967"/>
    <cellStyle name="40% - Accent2 2 3 3 2" xfId="18886"/>
    <cellStyle name="40% - Accent2 2 3 3 2 2" xfId="23675"/>
    <cellStyle name="40% - Accent2 2 3 3 3" xfId="23674"/>
    <cellStyle name="40% - Accent2 2 3 3 4" xfId="51655"/>
    <cellStyle name="40% - Accent2 2 3 4" xfId="5786"/>
    <cellStyle name="40% - Accent2 2 3 4 2" xfId="16705"/>
    <cellStyle name="40% - Accent2 2 3 4 2 2" xfId="23677"/>
    <cellStyle name="40% - Accent2 2 3 4 3" xfId="23676"/>
    <cellStyle name="40% - Accent2 2 3 4 4" xfId="49474"/>
    <cellStyle name="40% - Accent2 2 3 5" xfId="12343"/>
    <cellStyle name="40% - Accent2 2 3 5 2" xfId="23678"/>
    <cellStyle name="40% - Accent2 2 3 6" xfId="23669"/>
    <cellStyle name="40% - Accent2 2 3 7" xfId="45112"/>
    <cellStyle name="40% - Accent2 2 4" xfId="2514"/>
    <cellStyle name="40% - Accent2 2 4 2" xfId="9057"/>
    <cellStyle name="40% - Accent2 2 4 2 2" xfId="19976"/>
    <cellStyle name="40% - Accent2 2 4 2 2 2" xfId="23681"/>
    <cellStyle name="40% - Accent2 2 4 2 3" xfId="23680"/>
    <cellStyle name="40% - Accent2 2 4 2 4" xfId="52745"/>
    <cellStyle name="40% - Accent2 2 4 3" xfId="13433"/>
    <cellStyle name="40% - Accent2 2 4 3 2" xfId="23682"/>
    <cellStyle name="40% - Accent2 2 4 4" xfId="23679"/>
    <cellStyle name="40% - Accent2 2 4 5" xfId="46202"/>
    <cellStyle name="40% - Accent2 2 5" xfId="6876"/>
    <cellStyle name="40% - Accent2 2 5 2" xfId="17795"/>
    <cellStyle name="40% - Accent2 2 5 2 2" xfId="23684"/>
    <cellStyle name="40% - Accent2 2 5 3" xfId="23683"/>
    <cellStyle name="40% - Accent2 2 5 4" xfId="50564"/>
    <cellStyle name="40% - Accent2 2 6" xfId="4695"/>
    <cellStyle name="40% - Accent2 2 6 2" xfId="15614"/>
    <cellStyle name="40% - Accent2 2 6 2 2" xfId="23686"/>
    <cellStyle name="40% - Accent2 2 6 3" xfId="23685"/>
    <cellStyle name="40% - Accent2 2 6 4" xfId="48383"/>
    <cellStyle name="40% - Accent2 2 7" xfId="11252"/>
    <cellStyle name="40% - Accent2 2 7 2" xfId="23687"/>
    <cellStyle name="40% - Accent2 2 8" xfId="23648"/>
    <cellStyle name="40% - Accent2 2 9" xfId="44021"/>
    <cellStyle name="40% - Accent2 20" xfId="54878"/>
    <cellStyle name="40% - Accent2 21" xfId="54916"/>
    <cellStyle name="40% - Accent2 22" xfId="54934"/>
    <cellStyle name="40% - Accent2 23" xfId="54951"/>
    <cellStyle name="40% - Accent2 24" xfId="54963"/>
    <cellStyle name="40% - Accent2 25" xfId="55009"/>
    <cellStyle name="40% - Accent2 26" xfId="55024"/>
    <cellStyle name="40% - Accent2 27" xfId="55038"/>
    <cellStyle name="40% - Accent2 28" xfId="55063"/>
    <cellStyle name="40% - Accent2 29" xfId="55077"/>
    <cellStyle name="40% - Accent2 3" xfId="420"/>
    <cellStyle name="40% - Accent2 3 2" xfId="1521"/>
    <cellStyle name="40% - Accent2 3 2 2" xfId="3704"/>
    <cellStyle name="40% - Accent2 3 2 2 2" xfId="10247"/>
    <cellStyle name="40% - Accent2 3 2 2 2 2" xfId="21166"/>
    <cellStyle name="40% - Accent2 3 2 2 2 2 2" xfId="23692"/>
    <cellStyle name="40% - Accent2 3 2 2 2 3" xfId="23691"/>
    <cellStyle name="40% - Accent2 3 2 2 2 4" xfId="53935"/>
    <cellStyle name="40% - Accent2 3 2 2 3" xfId="14623"/>
    <cellStyle name="40% - Accent2 3 2 2 3 2" xfId="23693"/>
    <cellStyle name="40% - Accent2 3 2 2 4" xfId="23690"/>
    <cellStyle name="40% - Accent2 3 2 2 5" xfId="47392"/>
    <cellStyle name="40% - Accent2 3 2 3" xfId="8066"/>
    <cellStyle name="40% - Accent2 3 2 3 2" xfId="18985"/>
    <cellStyle name="40% - Accent2 3 2 3 2 2" xfId="23695"/>
    <cellStyle name="40% - Accent2 3 2 3 3" xfId="23694"/>
    <cellStyle name="40% - Accent2 3 2 3 4" xfId="51754"/>
    <cellStyle name="40% - Accent2 3 2 4" xfId="5885"/>
    <cellStyle name="40% - Accent2 3 2 4 2" xfId="16804"/>
    <cellStyle name="40% - Accent2 3 2 4 2 2" xfId="23697"/>
    <cellStyle name="40% - Accent2 3 2 4 3" xfId="23696"/>
    <cellStyle name="40% - Accent2 3 2 4 4" xfId="49573"/>
    <cellStyle name="40% - Accent2 3 2 5" xfId="12442"/>
    <cellStyle name="40% - Accent2 3 2 5 2" xfId="23698"/>
    <cellStyle name="40% - Accent2 3 2 6" xfId="23689"/>
    <cellStyle name="40% - Accent2 3 2 7" xfId="45211"/>
    <cellStyle name="40% - Accent2 3 3" xfId="2613"/>
    <cellStyle name="40% - Accent2 3 3 2" xfId="9156"/>
    <cellStyle name="40% - Accent2 3 3 2 2" xfId="20075"/>
    <cellStyle name="40% - Accent2 3 3 2 2 2" xfId="23701"/>
    <cellStyle name="40% - Accent2 3 3 2 3" xfId="23700"/>
    <cellStyle name="40% - Accent2 3 3 2 4" xfId="52844"/>
    <cellStyle name="40% - Accent2 3 3 3" xfId="13532"/>
    <cellStyle name="40% - Accent2 3 3 3 2" xfId="23702"/>
    <cellStyle name="40% - Accent2 3 3 4" xfId="23699"/>
    <cellStyle name="40% - Accent2 3 3 5" xfId="46301"/>
    <cellStyle name="40% - Accent2 3 4" xfId="6975"/>
    <cellStyle name="40% - Accent2 3 4 2" xfId="17894"/>
    <cellStyle name="40% - Accent2 3 4 2 2" xfId="23704"/>
    <cellStyle name="40% - Accent2 3 4 3" xfId="23703"/>
    <cellStyle name="40% - Accent2 3 4 4" xfId="50663"/>
    <cellStyle name="40% - Accent2 3 5" xfId="4794"/>
    <cellStyle name="40% - Accent2 3 5 2" xfId="15713"/>
    <cellStyle name="40% - Accent2 3 5 2 2" xfId="23706"/>
    <cellStyle name="40% - Accent2 3 5 3" xfId="23705"/>
    <cellStyle name="40% - Accent2 3 5 4" xfId="48482"/>
    <cellStyle name="40% - Accent2 3 6" xfId="11351"/>
    <cellStyle name="40% - Accent2 3 6 2" xfId="23707"/>
    <cellStyle name="40% - Accent2 3 7" xfId="23688"/>
    <cellStyle name="40% - Accent2 3 8" xfId="44120"/>
    <cellStyle name="40% - Accent2 30" xfId="55096"/>
    <cellStyle name="40% - Accent2 31" xfId="55112"/>
    <cellStyle name="40% - Accent2 32" xfId="55132"/>
    <cellStyle name="40% - Accent2 33" xfId="55147"/>
    <cellStyle name="40% - Accent2 34" xfId="55189"/>
    <cellStyle name="40% - Accent2 35" xfId="55206"/>
    <cellStyle name="40% - Accent2 36" xfId="55230"/>
    <cellStyle name="40% - Accent2 37" xfId="55244"/>
    <cellStyle name="40% - Accent2 38" xfId="55260"/>
    <cellStyle name="40% - Accent2 39" xfId="55310"/>
    <cellStyle name="40% - Accent2 4" xfId="704"/>
    <cellStyle name="40% - Accent2 4 2" xfId="1803"/>
    <cellStyle name="40% - Accent2 4 2 2" xfId="3986"/>
    <cellStyle name="40% - Accent2 4 2 2 2" xfId="10529"/>
    <cellStyle name="40% - Accent2 4 2 2 2 2" xfId="21448"/>
    <cellStyle name="40% - Accent2 4 2 2 2 2 2" xfId="23712"/>
    <cellStyle name="40% - Accent2 4 2 2 2 3" xfId="23711"/>
    <cellStyle name="40% - Accent2 4 2 2 2 4" xfId="54217"/>
    <cellStyle name="40% - Accent2 4 2 2 3" xfId="14905"/>
    <cellStyle name="40% - Accent2 4 2 2 3 2" xfId="23713"/>
    <cellStyle name="40% - Accent2 4 2 2 4" xfId="23710"/>
    <cellStyle name="40% - Accent2 4 2 2 5" xfId="47674"/>
    <cellStyle name="40% - Accent2 4 2 3" xfId="8348"/>
    <cellStyle name="40% - Accent2 4 2 3 2" xfId="19267"/>
    <cellStyle name="40% - Accent2 4 2 3 2 2" xfId="23715"/>
    <cellStyle name="40% - Accent2 4 2 3 3" xfId="23714"/>
    <cellStyle name="40% - Accent2 4 2 3 4" xfId="52036"/>
    <cellStyle name="40% - Accent2 4 2 4" xfId="6167"/>
    <cellStyle name="40% - Accent2 4 2 4 2" xfId="17086"/>
    <cellStyle name="40% - Accent2 4 2 4 2 2" xfId="23717"/>
    <cellStyle name="40% - Accent2 4 2 4 3" xfId="23716"/>
    <cellStyle name="40% - Accent2 4 2 4 4" xfId="49855"/>
    <cellStyle name="40% - Accent2 4 2 5" xfId="12724"/>
    <cellStyle name="40% - Accent2 4 2 5 2" xfId="23718"/>
    <cellStyle name="40% - Accent2 4 2 6" xfId="23709"/>
    <cellStyle name="40% - Accent2 4 2 7" xfId="45493"/>
    <cellStyle name="40% - Accent2 4 3" xfId="2895"/>
    <cellStyle name="40% - Accent2 4 3 2" xfId="9438"/>
    <cellStyle name="40% - Accent2 4 3 2 2" xfId="20357"/>
    <cellStyle name="40% - Accent2 4 3 2 2 2" xfId="23721"/>
    <cellStyle name="40% - Accent2 4 3 2 3" xfId="23720"/>
    <cellStyle name="40% - Accent2 4 3 2 4" xfId="53126"/>
    <cellStyle name="40% - Accent2 4 3 3" xfId="13814"/>
    <cellStyle name="40% - Accent2 4 3 3 2" xfId="23722"/>
    <cellStyle name="40% - Accent2 4 3 4" xfId="23719"/>
    <cellStyle name="40% - Accent2 4 3 5" xfId="46583"/>
    <cellStyle name="40% - Accent2 4 4" xfId="7257"/>
    <cellStyle name="40% - Accent2 4 4 2" xfId="18176"/>
    <cellStyle name="40% - Accent2 4 4 2 2" xfId="23724"/>
    <cellStyle name="40% - Accent2 4 4 3" xfId="23723"/>
    <cellStyle name="40% - Accent2 4 4 4" xfId="50945"/>
    <cellStyle name="40% - Accent2 4 5" xfId="5076"/>
    <cellStyle name="40% - Accent2 4 5 2" xfId="15995"/>
    <cellStyle name="40% - Accent2 4 5 2 2" xfId="23726"/>
    <cellStyle name="40% - Accent2 4 5 3" xfId="23725"/>
    <cellStyle name="40% - Accent2 4 5 4" xfId="48764"/>
    <cellStyle name="40% - Accent2 4 6" xfId="11633"/>
    <cellStyle name="40% - Accent2 4 6 2" xfId="23727"/>
    <cellStyle name="40% - Accent2 4 7" xfId="23708"/>
    <cellStyle name="40% - Accent2 4 8" xfId="44402"/>
    <cellStyle name="40% - Accent2 40" xfId="55325"/>
    <cellStyle name="40% - Accent2 41" xfId="55378"/>
    <cellStyle name="40% - Accent2 42" xfId="55394"/>
    <cellStyle name="40% - Accent2 43" xfId="55412"/>
    <cellStyle name="40% - Accent2 44" xfId="55423"/>
    <cellStyle name="40% - Accent2 45" xfId="55441"/>
    <cellStyle name="40% - Accent2 46" xfId="55457"/>
    <cellStyle name="40% - Accent2 47" xfId="55472"/>
    <cellStyle name="40% - Accent2 48" xfId="55489"/>
    <cellStyle name="40% - Accent2 49" xfId="55509"/>
    <cellStyle name="40% - Accent2 5" xfId="802"/>
    <cellStyle name="40% - Accent2 5 2" xfId="1901"/>
    <cellStyle name="40% - Accent2 5 2 2" xfId="4084"/>
    <cellStyle name="40% - Accent2 5 2 2 2" xfId="10627"/>
    <cellStyle name="40% - Accent2 5 2 2 2 2" xfId="21546"/>
    <cellStyle name="40% - Accent2 5 2 2 2 2 2" xfId="23732"/>
    <cellStyle name="40% - Accent2 5 2 2 2 3" xfId="23731"/>
    <cellStyle name="40% - Accent2 5 2 2 2 4" xfId="54315"/>
    <cellStyle name="40% - Accent2 5 2 2 3" xfId="15003"/>
    <cellStyle name="40% - Accent2 5 2 2 3 2" xfId="23733"/>
    <cellStyle name="40% - Accent2 5 2 2 4" xfId="23730"/>
    <cellStyle name="40% - Accent2 5 2 2 5" xfId="47772"/>
    <cellStyle name="40% - Accent2 5 2 3" xfId="8446"/>
    <cellStyle name="40% - Accent2 5 2 3 2" xfId="19365"/>
    <cellStyle name="40% - Accent2 5 2 3 2 2" xfId="23735"/>
    <cellStyle name="40% - Accent2 5 2 3 3" xfId="23734"/>
    <cellStyle name="40% - Accent2 5 2 3 4" xfId="52134"/>
    <cellStyle name="40% - Accent2 5 2 4" xfId="6265"/>
    <cellStyle name="40% - Accent2 5 2 4 2" xfId="17184"/>
    <cellStyle name="40% - Accent2 5 2 4 2 2" xfId="23737"/>
    <cellStyle name="40% - Accent2 5 2 4 3" xfId="23736"/>
    <cellStyle name="40% - Accent2 5 2 4 4" xfId="49953"/>
    <cellStyle name="40% - Accent2 5 2 5" xfId="12822"/>
    <cellStyle name="40% - Accent2 5 2 5 2" xfId="23738"/>
    <cellStyle name="40% - Accent2 5 2 6" xfId="23729"/>
    <cellStyle name="40% - Accent2 5 2 7" xfId="45591"/>
    <cellStyle name="40% - Accent2 5 3" xfId="2993"/>
    <cellStyle name="40% - Accent2 5 3 2" xfId="9536"/>
    <cellStyle name="40% - Accent2 5 3 2 2" xfId="20455"/>
    <cellStyle name="40% - Accent2 5 3 2 2 2" xfId="23741"/>
    <cellStyle name="40% - Accent2 5 3 2 3" xfId="23740"/>
    <cellStyle name="40% - Accent2 5 3 2 4" xfId="53224"/>
    <cellStyle name="40% - Accent2 5 3 3" xfId="13912"/>
    <cellStyle name="40% - Accent2 5 3 3 2" xfId="23742"/>
    <cellStyle name="40% - Accent2 5 3 4" xfId="23739"/>
    <cellStyle name="40% - Accent2 5 3 5" xfId="46681"/>
    <cellStyle name="40% - Accent2 5 4" xfId="7355"/>
    <cellStyle name="40% - Accent2 5 4 2" xfId="18274"/>
    <cellStyle name="40% - Accent2 5 4 2 2" xfId="23744"/>
    <cellStyle name="40% - Accent2 5 4 3" xfId="23743"/>
    <cellStyle name="40% - Accent2 5 4 4" xfId="51043"/>
    <cellStyle name="40% - Accent2 5 5" xfId="5174"/>
    <cellStyle name="40% - Accent2 5 5 2" xfId="16093"/>
    <cellStyle name="40% - Accent2 5 5 2 2" xfId="23746"/>
    <cellStyle name="40% - Accent2 5 5 3" xfId="23745"/>
    <cellStyle name="40% - Accent2 5 5 4" xfId="48862"/>
    <cellStyle name="40% - Accent2 5 6" xfId="11731"/>
    <cellStyle name="40% - Accent2 5 6 2" xfId="23747"/>
    <cellStyle name="40% - Accent2 5 7" xfId="23728"/>
    <cellStyle name="40% - Accent2 5 8" xfId="44500"/>
    <cellStyle name="40% - Accent2 50" xfId="55524"/>
    <cellStyle name="40% - Accent2 51" xfId="55542"/>
    <cellStyle name="40% - Accent2 52" xfId="55556"/>
    <cellStyle name="40% - Accent2 53" xfId="55575"/>
    <cellStyle name="40% - Accent2 54" xfId="55591"/>
    <cellStyle name="40% - Accent2 55" xfId="55606"/>
    <cellStyle name="40% - Accent2 56" xfId="55622"/>
    <cellStyle name="40% - Accent2 57" xfId="55638"/>
    <cellStyle name="40% - Accent2 58" xfId="55659"/>
    <cellStyle name="40% - Accent2 59" xfId="55685"/>
    <cellStyle name="40% - Accent2 6" xfId="900"/>
    <cellStyle name="40% - Accent2 6 2" xfId="1999"/>
    <cellStyle name="40% - Accent2 6 2 2" xfId="4182"/>
    <cellStyle name="40% - Accent2 6 2 2 2" xfId="10725"/>
    <cellStyle name="40% - Accent2 6 2 2 2 2" xfId="21644"/>
    <cellStyle name="40% - Accent2 6 2 2 2 2 2" xfId="23752"/>
    <cellStyle name="40% - Accent2 6 2 2 2 3" xfId="23751"/>
    <cellStyle name="40% - Accent2 6 2 2 2 4" xfId="54413"/>
    <cellStyle name="40% - Accent2 6 2 2 3" xfId="15101"/>
    <cellStyle name="40% - Accent2 6 2 2 3 2" xfId="23753"/>
    <cellStyle name="40% - Accent2 6 2 2 4" xfId="23750"/>
    <cellStyle name="40% - Accent2 6 2 2 5" xfId="47870"/>
    <cellStyle name="40% - Accent2 6 2 3" xfId="8544"/>
    <cellStyle name="40% - Accent2 6 2 3 2" xfId="19463"/>
    <cellStyle name="40% - Accent2 6 2 3 2 2" xfId="23755"/>
    <cellStyle name="40% - Accent2 6 2 3 3" xfId="23754"/>
    <cellStyle name="40% - Accent2 6 2 3 4" xfId="52232"/>
    <cellStyle name="40% - Accent2 6 2 4" xfId="6363"/>
    <cellStyle name="40% - Accent2 6 2 4 2" xfId="17282"/>
    <cellStyle name="40% - Accent2 6 2 4 2 2" xfId="23757"/>
    <cellStyle name="40% - Accent2 6 2 4 3" xfId="23756"/>
    <cellStyle name="40% - Accent2 6 2 4 4" xfId="50051"/>
    <cellStyle name="40% - Accent2 6 2 5" xfId="12920"/>
    <cellStyle name="40% - Accent2 6 2 5 2" xfId="23758"/>
    <cellStyle name="40% - Accent2 6 2 6" xfId="23749"/>
    <cellStyle name="40% - Accent2 6 2 7" xfId="45689"/>
    <cellStyle name="40% - Accent2 6 3" xfId="3091"/>
    <cellStyle name="40% - Accent2 6 3 2" xfId="9634"/>
    <cellStyle name="40% - Accent2 6 3 2 2" xfId="20553"/>
    <cellStyle name="40% - Accent2 6 3 2 2 2" xfId="23761"/>
    <cellStyle name="40% - Accent2 6 3 2 3" xfId="23760"/>
    <cellStyle name="40% - Accent2 6 3 2 4" xfId="53322"/>
    <cellStyle name="40% - Accent2 6 3 3" xfId="14010"/>
    <cellStyle name="40% - Accent2 6 3 3 2" xfId="23762"/>
    <cellStyle name="40% - Accent2 6 3 4" xfId="23759"/>
    <cellStyle name="40% - Accent2 6 3 5" xfId="46779"/>
    <cellStyle name="40% - Accent2 6 4" xfId="7453"/>
    <cellStyle name="40% - Accent2 6 4 2" xfId="18372"/>
    <cellStyle name="40% - Accent2 6 4 2 2" xfId="23764"/>
    <cellStyle name="40% - Accent2 6 4 3" xfId="23763"/>
    <cellStyle name="40% - Accent2 6 4 4" xfId="51141"/>
    <cellStyle name="40% - Accent2 6 5" xfId="5272"/>
    <cellStyle name="40% - Accent2 6 5 2" xfId="16191"/>
    <cellStyle name="40% - Accent2 6 5 2 2" xfId="23766"/>
    <cellStyle name="40% - Accent2 6 5 3" xfId="23765"/>
    <cellStyle name="40% - Accent2 6 5 4" xfId="48960"/>
    <cellStyle name="40% - Accent2 6 6" xfId="11829"/>
    <cellStyle name="40% - Accent2 6 6 2" xfId="23767"/>
    <cellStyle name="40% - Accent2 6 7" xfId="23748"/>
    <cellStyle name="40% - Accent2 6 8" xfId="44598"/>
    <cellStyle name="40% - Accent2 7" xfId="915"/>
    <cellStyle name="40% - Accent2 7 2" xfId="2014"/>
    <cellStyle name="40% - Accent2 7 2 2" xfId="4197"/>
    <cellStyle name="40% - Accent2 7 2 2 2" xfId="10740"/>
    <cellStyle name="40% - Accent2 7 2 2 2 2" xfId="21659"/>
    <cellStyle name="40% - Accent2 7 2 2 2 2 2" xfId="23772"/>
    <cellStyle name="40% - Accent2 7 2 2 2 3" xfId="23771"/>
    <cellStyle name="40% - Accent2 7 2 2 2 4" xfId="54428"/>
    <cellStyle name="40% - Accent2 7 2 2 3" xfId="15116"/>
    <cellStyle name="40% - Accent2 7 2 2 3 2" xfId="23773"/>
    <cellStyle name="40% - Accent2 7 2 2 4" xfId="23770"/>
    <cellStyle name="40% - Accent2 7 2 2 5" xfId="47885"/>
    <cellStyle name="40% - Accent2 7 2 3" xfId="8559"/>
    <cellStyle name="40% - Accent2 7 2 3 2" xfId="19478"/>
    <cellStyle name="40% - Accent2 7 2 3 2 2" xfId="23775"/>
    <cellStyle name="40% - Accent2 7 2 3 3" xfId="23774"/>
    <cellStyle name="40% - Accent2 7 2 3 4" xfId="52247"/>
    <cellStyle name="40% - Accent2 7 2 4" xfId="6378"/>
    <cellStyle name="40% - Accent2 7 2 4 2" xfId="17297"/>
    <cellStyle name="40% - Accent2 7 2 4 2 2" xfId="23777"/>
    <cellStyle name="40% - Accent2 7 2 4 3" xfId="23776"/>
    <cellStyle name="40% - Accent2 7 2 4 4" xfId="50066"/>
    <cellStyle name="40% - Accent2 7 2 5" xfId="12935"/>
    <cellStyle name="40% - Accent2 7 2 5 2" xfId="23778"/>
    <cellStyle name="40% - Accent2 7 2 6" xfId="23769"/>
    <cellStyle name="40% - Accent2 7 2 7" xfId="45704"/>
    <cellStyle name="40% - Accent2 7 3" xfId="3106"/>
    <cellStyle name="40% - Accent2 7 3 2" xfId="9649"/>
    <cellStyle name="40% - Accent2 7 3 2 2" xfId="20568"/>
    <cellStyle name="40% - Accent2 7 3 2 2 2" xfId="23781"/>
    <cellStyle name="40% - Accent2 7 3 2 3" xfId="23780"/>
    <cellStyle name="40% - Accent2 7 3 2 4" xfId="53337"/>
    <cellStyle name="40% - Accent2 7 3 3" xfId="14025"/>
    <cellStyle name="40% - Accent2 7 3 3 2" xfId="23782"/>
    <cellStyle name="40% - Accent2 7 3 4" xfId="23779"/>
    <cellStyle name="40% - Accent2 7 3 5" xfId="46794"/>
    <cellStyle name="40% - Accent2 7 4" xfId="7468"/>
    <cellStyle name="40% - Accent2 7 4 2" xfId="18387"/>
    <cellStyle name="40% - Accent2 7 4 2 2" xfId="23784"/>
    <cellStyle name="40% - Accent2 7 4 3" xfId="23783"/>
    <cellStyle name="40% - Accent2 7 4 4" xfId="51156"/>
    <cellStyle name="40% - Accent2 7 5" xfId="5287"/>
    <cellStyle name="40% - Accent2 7 5 2" xfId="16206"/>
    <cellStyle name="40% - Accent2 7 5 2 2" xfId="23786"/>
    <cellStyle name="40% - Accent2 7 5 3" xfId="23785"/>
    <cellStyle name="40% - Accent2 7 5 4" xfId="48975"/>
    <cellStyle name="40% - Accent2 7 6" xfId="11844"/>
    <cellStyle name="40% - Accent2 7 6 2" xfId="23787"/>
    <cellStyle name="40% - Accent2 7 7" xfId="23768"/>
    <cellStyle name="40% - Accent2 7 8" xfId="44613"/>
    <cellStyle name="40% - Accent2 8" xfId="1098"/>
    <cellStyle name="40% - Accent2 8 2" xfId="2196"/>
    <cellStyle name="40% - Accent2 8 2 2" xfId="4379"/>
    <cellStyle name="40% - Accent2 8 2 2 2" xfId="10922"/>
    <cellStyle name="40% - Accent2 8 2 2 2 2" xfId="21841"/>
    <cellStyle name="40% - Accent2 8 2 2 2 2 2" xfId="23792"/>
    <cellStyle name="40% - Accent2 8 2 2 2 3" xfId="23791"/>
    <cellStyle name="40% - Accent2 8 2 2 2 4" xfId="54610"/>
    <cellStyle name="40% - Accent2 8 2 2 3" xfId="15298"/>
    <cellStyle name="40% - Accent2 8 2 2 3 2" xfId="23793"/>
    <cellStyle name="40% - Accent2 8 2 2 4" xfId="23790"/>
    <cellStyle name="40% - Accent2 8 2 2 5" xfId="48067"/>
    <cellStyle name="40% - Accent2 8 2 3" xfId="8741"/>
    <cellStyle name="40% - Accent2 8 2 3 2" xfId="19660"/>
    <cellStyle name="40% - Accent2 8 2 3 2 2" xfId="23795"/>
    <cellStyle name="40% - Accent2 8 2 3 3" xfId="23794"/>
    <cellStyle name="40% - Accent2 8 2 3 4" xfId="52429"/>
    <cellStyle name="40% - Accent2 8 2 4" xfId="6560"/>
    <cellStyle name="40% - Accent2 8 2 4 2" xfId="17479"/>
    <cellStyle name="40% - Accent2 8 2 4 2 2" xfId="23797"/>
    <cellStyle name="40% - Accent2 8 2 4 3" xfId="23796"/>
    <cellStyle name="40% - Accent2 8 2 4 4" xfId="50248"/>
    <cellStyle name="40% - Accent2 8 2 5" xfId="13117"/>
    <cellStyle name="40% - Accent2 8 2 5 2" xfId="23798"/>
    <cellStyle name="40% - Accent2 8 2 6" xfId="23789"/>
    <cellStyle name="40% - Accent2 8 2 7" xfId="45886"/>
    <cellStyle name="40% - Accent2 8 3" xfId="3288"/>
    <cellStyle name="40% - Accent2 8 3 2" xfId="9831"/>
    <cellStyle name="40% - Accent2 8 3 2 2" xfId="20750"/>
    <cellStyle name="40% - Accent2 8 3 2 2 2" xfId="23801"/>
    <cellStyle name="40% - Accent2 8 3 2 3" xfId="23800"/>
    <cellStyle name="40% - Accent2 8 3 2 4" xfId="53519"/>
    <cellStyle name="40% - Accent2 8 3 3" xfId="14207"/>
    <cellStyle name="40% - Accent2 8 3 3 2" xfId="23802"/>
    <cellStyle name="40% - Accent2 8 3 4" xfId="23799"/>
    <cellStyle name="40% - Accent2 8 3 5" xfId="46976"/>
    <cellStyle name="40% - Accent2 8 4" xfId="7650"/>
    <cellStyle name="40% - Accent2 8 4 2" xfId="18569"/>
    <cellStyle name="40% - Accent2 8 4 2 2" xfId="23804"/>
    <cellStyle name="40% - Accent2 8 4 3" xfId="23803"/>
    <cellStyle name="40% - Accent2 8 4 4" xfId="51338"/>
    <cellStyle name="40% - Accent2 8 5" xfId="5469"/>
    <cellStyle name="40% - Accent2 8 5 2" xfId="16388"/>
    <cellStyle name="40% - Accent2 8 5 2 2" xfId="23806"/>
    <cellStyle name="40% - Accent2 8 5 3" xfId="23805"/>
    <cellStyle name="40% - Accent2 8 5 4" xfId="49157"/>
    <cellStyle name="40% - Accent2 8 6" xfId="12026"/>
    <cellStyle name="40% - Accent2 8 6 2" xfId="23807"/>
    <cellStyle name="40% - Accent2 8 7" xfId="23788"/>
    <cellStyle name="40% - Accent2 8 8" xfId="44795"/>
    <cellStyle name="40% - Accent2 9" xfId="1196"/>
    <cellStyle name="40% - Accent2 9 2" xfId="2294"/>
    <cellStyle name="40% - Accent2 9 2 2" xfId="4477"/>
    <cellStyle name="40% - Accent2 9 2 2 2" xfId="11020"/>
    <cellStyle name="40% - Accent2 9 2 2 2 2" xfId="21939"/>
    <cellStyle name="40% - Accent2 9 2 2 2 2 2" xfId="23812"/>
    <cellStyle name="40% - Accent2 9 2 2 2 3" xfId="23811"/>
    <cellStyle name="40% - Accent2 9 2 2 2 4" xfId="54708"/>
    <cellStyle name="40% - Accent2 9 2 2 3" xfId="15396"/>
    <cellStyle name="40% - Accent2 9 2 2 3 2" xfId="23813"/>
    <cellStyle name="40% - Accent2 9 2 2 4" xfId="23810"/>
    <cellStyle name="40% - Accent2 9 2 2 5" xfId="48165"/>
    <cellStyle name="40% - Accent2 9 2 3" xfId="8839"/>
    <cellStyle name="40% - Accent2 9 2 3 2" xfId="19758"/>
    <cellStyle name="40% - Accent2 9 2 3 2 2" xfId="23815"/>
    <cellStyle name="40% - Accent2 9 2 3 3" xfId="23814"/>
    <cellStyle name="40% - Accent2 9 2 3 4" xfId="52527"/>
    <cellStyle name="40% - Accent2 9 2 4" xfId="6658"/>
    <cellStyle name="40% - Accent2 9 2 4 2" xfId="17577"/>
    <cellStyle name="40% - Accent2 9 2 4 2 2" xfId="23817"/>
    <cellStyle name="40% - Accent2 9 2 4 3" xfId="23816"/>
    <cellStyle name="40% - Accent2 9 2 4 4" xfId="50346"/>
    <cellStyle name="40% - Accent2 9 2 5" xfId="13215"/>
    <cellStyle name="40% - Accent2 9 2 5 2" xfId="23818"/>
    <cellStyle name="40% - Accent2 9 2 6" xfId="23809"/>
    <cellStyle name="40% - Accent2 9 2 7" xfId="45984"/>
    <cellStyle name="40% - Accent2 9 3" xfId="3386"/>
    <cellStyle name="40% - Accent2 9 3 2" xfId="9929"/>
    <cellStyle name="40% - Accent2 9 3 2 2" xfId="20848"/>
    <cellStyle name="40% - Accent2 9 3 2 2 2" xfId="23821"/>
    <cellStyle name="40% - Accent2 9 3 2 3" xfId="23820"/>
    <cellStyle name="40% - Accent2 9 3 2 4" xfId="53617"/>
    <cellStyle name="40% - Accent2 9 3 3" xfId="14305"/>
    <cellStyle name="40% - Accent2 9 3 3 2" xfId="23822"/>
    <cellStyle name="40% - Accent2 9 3 4" xfId="23819"/>
    <cellStyle name="40% - Accent2 9 3 5" xfId="47074"/>
    <cellStyle name="40% - Accent2 9 4" xfId="7748"/>
    <cellStyle name="40% - Accent2 9 4 2" xfId="18667"/>
    <cellStyle name="40% - Accent2 9 4 2 2" xfId="23824"/>
    <cellStyle name="40% - Accent2 9 4 3" xfId="23823"/>
    <cellStyle name="40% - Accent2 9 4 4" xfId="51436"/>
    <cellStyle name="40% - Accent2 9 5" xfId="5567"/>
    <cellStyle name="40% - Accent2 9 5 2" xfId="16486"/>
    <cellStyle name="40% - Accent2 9 5 2 2" xfId="23826"/>
    <cellStyle name="40% - Accent2 9 5 3" xfId="23825"/>
    <cellStyle name="40% - Accent2 9 5 4" xfId="49255"/>
    <cellStyle name="40% - Accent2 9 6" xfId="12124"/>
    <cellStyle name="40% - Accent2 9 6 2" xfId="23827"/>
    <cellStyle name="40% - Accent2 9 7" xfId="23808"/>
    <cellStyle name="40% - Accent2 9 8" xfId="44893"/>
    <cellStyle name="40% - Accent3" xfId="31" builtinId="39" customBuiltin="1"/>
    <cellStyle name="40% - Accent3 10" xfId="1302"/>
    <cellStyle name="40% - Accent3 10 2" xfId="2400"/>
    <cellStyle name="40% - Accent3 10 2 2" xfId="4581"/>
    <cellStyle name="40% - Accent3 10 2 2 2" xfId="11124"/>
    <cellStyle name="40% - Accent3 10 2 2 2 2" xfId="22043"/>
    <cellStyle name="40% - Accent3 10 2 2 2 2 2" xfId="23833"/>
    <cellStyle name="40% - Accent3 10 2 2 2 3" xfId="23832"/>
    <cellStyle name="40% - Accent3 10 2 2 2 4" xfId="54812"/>
    <cellStyle name="40% - Accent3 10 2 2 3" xfId="15500"/>
    <cellStyle name="40% - Accent3 10 2 2 3 2" xfId="23834"/>
    <cellStyle name="40% - Accent3 10 2 2 4" xfId="23831"/>
    <cellStyle name="40% - Accent3 10 2 2 5" xfId="48269"/>
    <cellStyle name="40% - Accent3 10 2 3" xfId="8943"/>
    <cellStyle name="40% - Accent3 10 2 3 2" xfId="19862"/>
    <cellStyle name="40% - Accent3 10 2 3 2 2" xfId="23836"/>
    <cellStyle name="40% - Accent3 10 2 3 3" xfId="23835"/>
    <cellStyle name="40% - Accent3 10 2 3 4" xfId="52631"/>
    <cellStyle name="40% - Accent3 10 2 4" xfId="6762"/>
    <cellStyle name="40% - Accent3 10 2 4 2" xfId="17681"/>
    <cellStyle name="40% - Accent3 10 2 4 2 2" xfId="23838"/>
    <cellStyle name="40% - Accent3 10 2 4 3" xfId="23837"/>
    <cellStyle name="40% - Accent3 10 2 4 4" xfId="50450"/>
    <cellStyle name="40% - Accent3 10 2 5" xfId="13319"/>
    <cellStyle name="40% - Accent3 10 2 5 2" xfId="23839"/>
    <cellStyle name="40% - Accent3 10 2 6" xfId="23830"/>
    <cellStyle name="40% - Accent3 10 2 7" xfId="46088"/>
    <cellStyle name="40% - Accent3 10 3" xfId="3490"/>
    <cellStyle name="40% - Accent3 10 3 2" xfId="10033"/>
    <cellStyle name="40% - Accent3 10 3 2 2" xfId="20952"/>
    <cellStyle name="40% - Accent3 10 3 2 2 2" xfId="23842"/>
    <cellStyle name="40% - Accent3 10 3 2 3" xfId="23841"/>
    <cellStyle name="40% - Accent3 10 3 2 4" xfId="53721"/>
    <cellStyle name="40% - Accent3 10 3 3" xfId="14409"/>
    <cellStyle name="40% - Accent3 10 3 3 2" xfId="23843"/>
    <cellStyle name="40% - Accent3 10 3 4" xfId="23840"/>
    <cellStyle name="40% - Accent3 10 3 5" xfId="47178"/>
    <cellStyle name="40% - Accent3 10 4" xfId="7852"/>
    <cellStyle name="40% - Accent3 10 4 2" xfId="18771"/>
    <cellStyle name="40% - Accent3 10 4 2 2" xfId="23845"/>
    <cellStyle name="40% - Accent3 10 4 3" xfId="23844"/>
    <cellStyle name="40% - Accent3 10 4 4" xfId="51540"/>
    <cellStyle name="40% - Accent3 10 5" xfId="5671"/>
    <cellStyle name="40% - Accent3 10 5 2" xfId="16590"/>
    <cellStyle name="40% - Accent3 10 5 2 2" xfId="23847"/>
    <cellStyle name="40% - Accent3 10 5 3" xfId="23846"/>
    <cellStyle name="40% - Accent3 10 5 4" xfId="49359"/>
    <cellStyle name="40% - Accent3 10 6" xfId="12228"/>
    <cellStyle name="40% - Accent3 10 6 2" xfId="23848"/>
    <cellStyle name="40% - Accent3 10 7" xfId="23829"/>
    <cellStyle name="40% - Accent3 10 8" xfId="44997"/>
    <cellStyle name="40% - Accent3 11" xfId="1324"/>
    <cellStyle name="40% - Accent3 11 2" xfId="3508"/>
    <cellStyle name="40% - Accent3 11 2 2" xfId="10051"/>
    <cellStyle name="40% - Accent3 11 2 2 2" xfId="20970"/>
    <cellStyle name="40% - Accent3 11 2 2 2 2" xfId="23852"/>
    <cellStyle name="40% - Accent3 11 2 2 3" xfId="23851"/>
    <cellStyle name="40% - Accent3 11 2 2 4" xfId="53739"/>
    <cellStyle name="40% - Accent3 11 2 3" xfId="14427"/>
    <cellStyle name="40% - Accent3 11 2 3 2" xfId="23853"/>
    <cellStyle name="40% - Accent3 11 2 4" xfId="23850"/>
    <cellStyle name="40% - Accent3 11 2 5" xfId="47196"/>
    <cellStyle name="40% - Accent3 11 3" xfId="7870"/>
    <cellStyle name="40% - Accent3 11 3 2" xfId="18789"/>
    <cellStyle name="40% - Accent3 11 3 2 2" xfId="23855"/>
    <cellStyle name="40% - Accent3 11 3 3" xfId="23854"/>
    <cellStyle name="40% - Accent3 11 3 4" xfId="51558"/>
    <cellStyle name="40% - Accent3 11 4" xfId="5689"/>
    <cellStyle name="40% - Accent3 11 4 2" xfId="16608"/>
    <cellStyle name="40% - Accent3 11 4 2 2" xfId="23857"/>
    <cellStyle name="40% - Accent3 11 4 3" xfId="23856"/>
    <cellStyle name="40% - Accent3 11 4 4" xfId="49377"/>
    <cellStyle name="40% - Accent3 11 5" xfId="12246"/>
    <cellStyle name="40% - Accent3 11 5 2" xfId="23858"/>
    <cellStyle name="40% - Accent3 11 6" xfId="23849"/>
    <cellStyle name="40% - Accent3 11 7" xfId="45015"/>
    <cellStyle name="40% - Accent3 12" xfId="2501"/>
    <cellStyle name="40% - Accent3 12 2" xfId="9044"/>
    <cellStyle name="40% - Accent3 12 2 2" xfId="19963"/>
    <cellStyle name="40% - Accent3 12 2 2 2" xfId="23861"/>
    <cellStyle name="40% - Accent3 12 2 3" xfId="23860"/>
    <cellStyle name="40% - Accent3 12 2 4" xfId="52732"/>
    <cellStyle name="40% - Accent3 12 3" xfId="13420"/>
    <cellStyle name="40% - Accent3 12 3 2" xfId="23862"/>
    <cellStyle name="40% - Accent3 12 4" xfId="23859"/>
    <cellStyle name="40% - Accent3 12 5" xfId="46189"/>
    <cellStyle name="40% - Accent3 13" xfId="6863"/>
    <cellStyle name="40% - Accent3 13 2" xfId="17782"/>
    <cellStyle name="40% - Accent3 13 2 2" xfId="23864"/>
    <cellStyle name="40% - Accent3 13 3" xfId="23863"/>
    <cellStyle name="40% - Accent3 13 4" xfId="50551"/>
    <cellStyle name="40% - Accent3 14" xfId="4682"/>
    <cellStyle name="40% - Accent3 14 2" xfId="15601"/>
    <cellStyle name="40% - Accent3 14 2 2" xfId="23866"/>
    <cellStyle name="40% - Accent3 14 3" xfId="23865"/>
    <cellStyle name="40% - Accent3 14 4" xfId="48370"/>
    <cellStyle name="40% - Accent3 15" xfId="11154"/>
    <cellStyle name="40% - Accent3 15 2" xfId="23867"/>
    <cellStyle name="40% - Accent3 16" xfId="23828"/>
    <cellStyle name="40% - Accent3 17" xfId="44008"/>
    <cellStyle name="40% - Accent3 18" xfId="54835"/>
    <cellStyle name="40% - Accent3 19" xfId="54863"/>
    <cellStyle name="40% - Accent3 2" xfId="255"/>
    <cellStyle name="40% - Accent3 2 10" xfId="55344"/>
    <cellStyle name="40% - Accent3 2 2" xfId="522"/>
    <cellStyle name="40% - Accent3 2 2 2" xfId="1622"/>
    <cellStyle name="40% - Accent3 2 2 2 2" xfId="3805"/>
    <cellStyle name="40% - Accent3 2 2 2 2 2" xfId="10348"/>
    <cellStyle name="40% - Accent3 2 2 2 2 2 2" xfId="21267"/>
    <cellStyle name="40% - Accent3 2 2 2 2 2 2 2" xfId="23873"/>
    <cellStyle name="40% - Accent3 2 2 2 2 2 3" xfId="23872"/>
    <cellStyle name="40% - Accent3 2 2 2 2 2 4" xfId="54036"/>
    <cellStyle name="40% - Accent3 2 2 2 2 3" xfId="14724"/>
    <cellStyle name="40% - Accent3 2 2 2 2 3 2" xfId="23874"/>
    <cellStyle name="40% - Accent3 2 2 2 2 4" xfId="23871"/>
    <cellStyle name="40% - Accent3 2 2 2 2 5" xfId="47493"/>
    <cellStyle name="40% - Accent3 2 2 2 3" xfId="8167"/>
    <cellStyle name="40% - Accent3 2 2 2 3 2" xfId="19086"/>
    <cellStyle name="40% - Accent3 2 2 2 3 2 2" xfId="23876"/>
    <cellStyle name="40% - Accent3 2 2 2 3 3" xfId="23875"/>
    <cellStyle name="40% - Accent3 2 2 2 3 4" xfId="51855"/>
    <cellStyle name="40% - Accent3 2 2 2 4" xfId="5986"/>
    <cellStyle name="40% - Accent3 2 2 2 4 2" xfId="16905"/>
    <cellStyle name="40% - Accent3 2 2 2 4 2 2" xfId="23878"/>
    <cellStyle name="40% - Accent3 2 2 2 4 3" xfId="23877"/>
    <cellStyle name="40% - Accent3 2 2 2 4 4" xfId="49674"/>
    <cellStyle name="40% - Accent3 2 2 2 5" xfId="12543"/>
    <cellStyle name="40% - Accent3 2 2 2 5 2" xfId="23879"/>
    <cellStyle name="40% - Accent3 2 2 2 6" xfId="23870"/>
    <cellStyle name="40% - Accent3 2 2 2 7" xfId="45312"/>
    <cellStyle name="40% - Accent3 2 2 3" xfId="2714"/>
    <cellStyle name="40% - Accent3 2 2 3 2" xfId="9257"/>
    <cellStyle name="40% - Accent3 2 2 3 2 2" xfId="20176"/>
    <cellStyle name="40% - Accent3 2 2 3 2 2 2" xfId="23882"/>
    <cellStyle name="40% - Accent3 2 2 3 2 3" xfId="23881"/>
    <cellStyle name="40% - Accent3 2 2 3 2 4" xfId="52945"/>
    <cellStyle name="40% - Accent3 2 2 3 3" xfId="13633"/>
    <cellStyle name="40% - Accent3 2 2 3 3 2" xfId="23883"/>
    <cellStyle name="40% - Accent3 2 2 3 4" xfId="23880"/>
    <cellStyle name="40% - Accent3 2 2 3 5" xfId="46402"/>
    <cellStyle name="40% - Accent3 2 2 4" xfId="7076"/>
    <cellStyle name="40% - Accent3 2 2 4 2" xfId="17995"/>
    <cellStyle name="40% - Accent3 2 2 4 2 2" xfId="23885"/>
    <cellStyle name="40% - Accent3 2 2 4 3" xfId="23884"/>
    <cellStyle name="40% - Accent3 2 2 4 4" xfId="50764"/>
    <cellStyle name="40% - Accent3 2 2 5" xfId="4895"/>
    <cellStyle name="40% - Accent3 2 2 5 2" xfId="15814"/>
    <cellStyle name="40% - Accent3 2 2 5 2 2" xfId="23887"/>
    <cellStyle name="40% - Accent3 2 2 5 3" xfId="23886"/>
    <cellStyle name="40% - Accent3 2 2 5 4" xfId="48583"/>
    <cellStyle name="40% - Accent3 2 2 6" xfId="11452"/>
    <cellStyle name="40% - Accent3 2 2 6 2" xfId="23888"/>
    <cellStyle name="40% - Accent3 2 2 7" xfId="23869"/>
    <cellStyle name="40% - Accent3 2 2 8" xfId="44221"/>
    <cellStyle name="40% - Accent3 2 3" xfId="1424"/>
    <cellStyle name="40% - Accent3 2 3 2" xfId="3607"/>
    <cellStyle name="40% - Accent3 2 3 2 2" xfId="10150"/>
    <cellStyle name="40% - Accent3 2 3 2 2 2" xfId="21069"/>
    <cellStyle name="40% - Accent3 2 3 2 2 2 2" xfId="23892"/>
    <cellStyle name="40% - Accent3 2 3 2 2 3" xfId="23891"/>
    <cellStyle name="40% - Accent3 2 3 2 2 4" xfId="53838"/>
    <cellStyle name="40% - Accent3 2 3 2 3" xfId="14526"/>
    <cellStyle name="40% - Accent3 2 3 2 3 2" xfId="23893"/>
    <cellStyle name="40% - Accent3 2 3 2 4" xfId="23890"/>
    <cellStyle name="40% - Accent3 2 3 2 5" xfId="47295"/>
    <cellStyle name="40% - Accent3 2 3 3" xfId="7969"/>
    <cellStyle name="40% - Accent3 2 3 3 2" xfId="18888"/>
    <cellStyle name="40% - Accent3 2 3 3 2 2" xfId="23895"/>
    <cellStyle name="40% - Accent3 2 3 3 3" xfId="23894"/>
    <cellStyle name="40% - Accent3 2 3 3 4" xfId="51657"/>
    <cellStyle name="40% - Accent3 2 3 4" xfId="5788"/>
    <cellStyle name="40% - Accent3 2 3 4 2" xfId="16707"/>
    <cellStyle name="40% - Accent3 2 3 4 2 2" xfId="23897"/>
    <cellStyle name="40% - Accent3 2 3 4 3" xfId="23896"/>
    <cellStyle name="40% - Accent3 2 3 4 4" xfId="49476"/>
    <cellStyle name="40% - Accent3 2 3 5" xfId="12345"/>
    <cellStyle name="40% - Accent3 2 3 5 2" xfId="23898"/>
    <cellStyle name="40% - Accent3 2 3 6" xfId="23889"/>
    <cellStyle name="40% - Accent3 2 3 7" xfId="45114"/>
    <cellStyle name="40% - Accent3 2 4" xfId="2516"/>
    <cellStyle name="40% - Accent3 2 4 2" xfId="9059"/>
    <cellStyle name="40% - Accent3 2 4 2 2" xfId="19978"/>
    <cellStyle name="40% - Accent3 2 4 2 2 2" xfId="23901"/>
    <cellStyle name="40% - Accent3 2 4 2 3" xfId="23900"/>
    <cellStyle name="40% - Accent3 2 4 2 4" xfId="52747"/>
    <cellStyle name="40% - Accent3 2 4 3" xfId="13435"/>
    <cellStyle name="40% - Accent3 2 4 3 2" xfId="23902"/>
    <cellStyle name="40% - Accent3 2 4 4" xfId="23899"/>
    <cellStyle name="40% - Accent3 2 4 5" xfId="46204"/>
    <cellStyle name="40% - Accent3 2 5" xfId="6878"/>
    <cellStyle name="40% - Accent3 2 5 2" xfId="17797"/>
    <cellStyle name="40% - Accent3 2 5 2 2" xfId="23904"/>
    <cellStyle name="40% - Accent3 2 5 3" xfId="23903"/>
    <cellStyle name="40% - Accent3 2 5 4" xfId="50566"/>
    <cellStyle name="40% - Accent3 2 6" xfId="4697"/>
    <cellStyle name="40% - Accent3 2 6 2" xfId="15616"/>
    <cellStyle name="40% - Accent3 2 6 2 2" xfId="23906"/>
    <cellStyle name="40% - Accent3 2 6 3" xfId="23905"/>
    <cellStyle name="40% - Accent3 2 6 4" xfId="48385"/>
    <cellStyle name="40% - Accent3 2 7" xfId="11254"/>
    <cellStyle name="40% - Accent3 2 7 2" xfId="23907"/>
    <cellStyle name="40% - Accent3 2 8" xfId="23868"/>
    <cellStyle name="40% - Accent3 2 9" xfId="44023"/>
    <cellStyle name="40% - Accent3 20" xfId="54879"/>
    <cellStyle name="40% - Accent3 21" xfId="54917"/>
    <cellStyle name="40% - Accent3 22" xfId="54935"/>
    <cellStyle name="40% - Accent3 23" xfId="54952"/>
    <cellStyle name="40% - Accent3 24" xfId="54965"/>
    <cellStyle name="40% - Accent3 25" xfId="55011"/>
    <cellStyle name="40% - Accent3 26" xfId="55026"/>
    <cellStyle name="40% - Accent3 27" xfId="55040"/>
    <cellStyle name="40% - Accent3 28" xfId="55064"/>
    <cellStyle name="40% - Accent3 29" xfId="55078"/>
    <cellStyle name="40% - Accent3 3" xfId="422"/>
    <cellStyle name="40% - Accent3 3 2" xfId="1523"/>
    <cellStyle name="40% - Accent3 3 2 2" xfId="3706"/>
    <cellStyle name="40% - Accent3 3 2 2 2" xfId="10249"/>
    <cellStyle name="40% - Accent3 3 2 2 2 2" xfId="21168"/>
    <cellStyle name="40% - Accent3 3 2 2 2 2 2" xfId="23912"/>
    <cellStyle name="40% - Accent3 3 2 2 2 3" xfId="23911"/>
    <cellStyle name="40% - Accent3 3 2 2 2 4" xfId="53937"/>
    <cellStyle name="40% - Accent3 3 2 2 3" xfId="14625"/>
    <cellStyle name="40% - Accent3 3 2 2 3 2" xfId="23913"/>
    <cellStyle name="40% - Accent3 3 2 2 4" xfId="23910"/>
    <cellStyle name="40% - Accent3 3 2 2 5" xfId="47394"/>
    <cellStyle name="40% - Accent3 3 2 3" xfId="8068"/>
    <cellStyle name="40% - Accent3 3 2 3 2" xfId="18987"/>
    <cellStyle name="40% - Accent3 3 2 3 2 2" xfId="23915"/>
    <cellStyle name="40% - Accent3 3 2 3 3" xfId="23914"/>
    <cellStyle name="40% - Accent3 3 2 3 4" xfId="51756"/>
    <cellStyle name="40% - Accent3 3 2 4" xfId="5887"/>
    <cellStyle name="40% - Accent3 3 2 4 2" xfId="16806"/>
    <cellStyle name="40% - Accent3 3 2 4 2 2" xfId="23917"/>
    <cellStyle name="40% - Accent3 3 2 4 3" xfId="23916"/>
    <cellStyle name="40% - Accent3 3 2 4 4" xfId="49575"/>
    <cellStyle name="40% - Accent3 3 2 5" xfId="12444"/>
    <cellStyle name="40% - Accent3 3 2 5 2" xfId="23918"/>
    <cellStyle name="40% - Accent3 3 2 6" xfId="23909"/>
    <cellStyle name="40% - Accent3 3 2 7" xfId="45213"/>
    <cellStyle name="40% - Accent3 3 3" xfId="2615"/>
    <cellStyle name="40% - Accent3 3 3 2" xfId="9158"/>
    <cellStyle name="40% - Accent3 3 3 2 2" xfId="20077"/>
    <cellStyle name="40% - Accent3 3 3 2 2 2" xfId="23921"/>
    <cellStyle name="40% - Accent3 3 3 2 3" xfId="23920"/>
    <cellStyle name="40% - Accent3 3 3 2 4" xfId="52846"/>
    <cellStyle name="40% - Accent3 3 3 3" xfId="13534"/>
    <cellStyle name="40% - Accent3 3 3 3 2" xfId="23922"/>
    <cellStyle name="40% - Accent3 3 3 4" xfId="23919"/>
    <cellStyle name="40% - Accent3 3 3 5" xfId="46303"/>
    <cellStyle name="40% - Accent3 3 4" xfId="6977"/>
    <cellStyle name="40% - Accent3 3 4 2" xfId="17896"/>
    <cellStyle name="40% - Accent3 3 4 2 2" xfId="23924"/>
    <cellStyle name="40% - Accent3 3 4 3" xfId="23923"/>
    <cellStyle name="40% - Accent3 3 4 4" xfId="50665"/>
    <cellStyle name="40% - Accent3 3 5" xfId="4796"/>
    <cellStyle name="40% - Accent3 3 5 2" xfId="15715"/>
    <cellStyle name="40% - Accent3 3 5 2 2" xfId="23926"/>
    <cellStyle name="40% - Accent3 3 5 3" xfId="23925"/>
    <cellStyle name="40% - Accent3 3 5 4" xfId="48484"/>
    <cellStyle name="40% - Accent3 3 6" xfId="11353"/>
    <cellStyle name="40% - Accent3 3 6 2" xfId="23927"/>
    <cellStyle name="40% - Accent3 3 7" xfId="23908"/>
    <cellStyle name="40% - Accent3 3 8" xfId="44122"/>
    <cellStyle name="40% - Accent3 30" xfId="55097"/>
    <cellStyle name="40% - Accent3 31" xfId="55113"/>
    <cellStyle name="40% - Accent3 32" xfId="55133"/>
    <cellStyle name="40% - Accent3 33" xfId="55148"/>
    <cellStyle name="40% - Accent3 34" xfId="55190"/>
    <cellStyle name="40% - Accent3 35" xfId="55208"/>
    <cellStyle name="40% - Accent3 36" xfId="55232"/>
    <cellStyle name="40% - Accent3 37" xfId="55246"/>
    <cellStyle name="40% - Accent3 38" xfId="55262"/>
    <cellStyle name="40% - Accent3 39" xfId="55311"/>
    <cellStyle name="40% - Accent3 4" xfId="706"/>
    <cellStyle name="40% - Accent3 4 2" xfId="1805"/>
    <cellStyle name="40% - Accent3 4 2 2" xfId="3988"/>
    <cellStyle name="40% - Accent3 4 2 2 2" xfId="10531"/>
    <cellStyle name="40% - Accent3 4 2 2 2 2" xfId="21450"/>
    <cellStyle name="40% - Accent3 4 2 2 2 2 2" xfId="23932"/>
    <cellStyle name="40% - Accent3 4 2 2 2 3" xfId="23931"/>
    <cellStyle name="40% - Accent3 4 2 2 2 4" xfId="54219"/>
    <cellStyle name="40% - Accent3 4 2 2 3" xfId="14907"/>
    <cellStyle name="40% - Accent3 4 2 2 3 2" xfId="23933"/>
    <cellStyle name="40% - Accent3 4 2 2 4" xfId="23930"/>
    <cellStyle name="40% - Accent3 4 2 2 5" xfId="47676"/>
    <cellStyle name="40% - Accent3 4 2 3" xfId="8350"/>
    <cellStyle name="40% - Accent3 4 2 3 2" xfId="19269"/>
    <cellStyle name="40% - Accent3 4 2 3 2 2" xfId="23935"/>
    <cellStyle name="40% - Accent3 4 2 3 3" xfId="23934"/>
    <cellStyle name="40% - Accent3 4 2 3 4" xfId="52038"/>
    <cellStyle name="40% - Accent3 4 2 4" xfId="6169"/>
    <cellStyle name="40% - Accent3 4 2 4 2" xfId="17088"/>
    <cellStyle name="40% - Accent3 4 2 4 2 2" xfId="23937"/>
    <cellStyle name="40% - Accent3 4 2 4 3" xfId="23936"/>
    <cellStyle name="40% - Accent3 4 2 4 4" xfId="49857"/>
    <cellStyle name="40% - Accent3 4 2 5" xfId="12726"/>
    <cellStyle name="40% - Accent3 4 2 5 2" xfId="23938"/>
    <cellStyle name="40% - Accent3 4 2 6" xfId="23929"/>
    <cellStyle name="40% - Accent3 4 2 7" xfId="45495"/>
    <cellStyle name="40% - Accent3 4 3" xfId="2897"/>
    <cellStyle name="40% - Accent3 4 3 2" xfId="9440"/>
    <cellStyle name="40% - Accent3 4 3 2 2" xfId="20359"/>
    <cellStyle name="40% - Accent3 4 3 2 2 2" xfId="23941"/>
    <cellStyle name="40% - Accent3 4 3 2 3" xfId="23940"/>
    <cellStyle name="40% - Accent3 4 3 2 4" xfId="53128"/>
    <cellStyle name="40% - Accent3 4 3 3" xfId="13816"/>
    <cellStyle name="40% - Accent3 4 3 3 2" xfId="23942"/>
    <cellStyle name="40% - Accent3 4 3 4" xfId="23939"/>
    <cellStyle name="40% - Accent3 4 3 5" xfId="46585"/>
    <cellStyle name="40% - Accent3 4 4" xfId="7259"/>
    <cellStyle name="40% - Accent3 4 4 2" xfId="18178"/>
    <cellStyle name="40% - Accent3 4 4 2 2" xfId="23944"/>
    <cellStyle name="40% - Accent3 4 4 3" xfId="23943"/>
    <cellStyle name="40% - Accent3 4 4 4" xfId="50947"/>
    <cellStyle name="40% - Accent3 4 5" xfId="5078"/>
    <cellStyle name="40% - Accent3 4 5 2" xfId="15997"/>
    <cellStyle name="40% - Accent3 4 5 2 2" xfId="23946"/>
    <cellStyle name="40% - Accent3 4 5 3" xfId="23945"/>
    <cellStyle name="40% - Accent3 4 5 4" xfId="48766"/>
    <cellStyle name="40% - Accent3 4 6" xfId="11635"/>
    <cellStyle name="40% - Accent3 4 6 2" xfId="23947"/>
    <cellStyle name="40% - Accent3 4 7" xfId="23928"/>
    <cellStyle name="40% - Accent3 4 8" xfId="44404"/>
    <cellStyle name="40% - Accent3 40" xfId="55326"/>
    <cellStyle name="40% - Accent3 41" xfId="55380"/>
    <cellStyle name="40% - Accent3 42" xfId="55396"/>
    <cellStyle name="40% - Accent3 43" xfId="55413"/>
    <cellStyle name="40% - Accent3 44" xfId="55425"/>
    <cellStyle name="40% - Accent3 45" xfId="55443"/>
    <cellStyle name="40% - Accent3 46" xfId="55459"/>
    <cellStyle name="40% - Accent3 47" xfId="55474"/>
    <cellStyle name="40% - Accent3 48" xfId="55490"/>
    <cellStyle name="40% - Accent3 49" xfId="55510"/>
    <cellStyle name="40% - Accent3 5" xfId="804"/>
    <cellStyle name="40% - Accent3 5 2" xfId="1903"/>
    <cellStyle name="40% - Accent3 5 2 2" xfId="4086"/>
    <cellStyle name="40% - Accent3 5 2 2 2" xfId="10629"/>
    <cellStyle name="40% - Accent3 5 2 2 2 2" xfId="21548"/>
    <cellStyle name="40% - Accent3 5 2 2 2 2 2" xfId="23952"/>
    <cellStyle name="40% - Accent3 5 2 2 2 3" xfId="23951"/>
    <cellStyle name="40% - Accent3 5 2 2 2 4" xfId="54317"/>
    <cellStyle name="40% - Accent3 5 2 2 3" xfId="15005"/>
    <cellStyle name="40% - Accent3 5 2 2 3 2" xfId="23953"/>
    <cellStyle name="40% - Accent3 5 2 2 4" xfId="23950"/>
    <cellStyle name="40% - Accent3 5 2 2 5" xfId="47774"/>
    <cellStyle name="40% - Accent3 5 2 3" xfId="8448"/>
    <cellStyle name="40% - Accent3 5 2 3 2" xfId="19367"/>
    <cellStyle name="40% - Accent3 5 2 3 2 2" xfId="23955"/>
    <cellStyle name="40% - Accent3 5 2 3 3" xfId="23954"/>
    <cellStyle name="40% - Accent3 5 2 3 4" xfId="52136"/>
    <cellStyle name="40% - Accent3 5 2 4" xfId="6267"/>
    <cellStyle name="40% - Accent3 5 2 4 2" xfId="17186"/>
    <cellStyle name="40% - Accent3 5 2 4 2 2" xfId="23957"/>
    <cellStyle name="40% - Accent3 5 2 4 3" xfId="23956"/>
    <cellStyle name="40% - Accent3 5 2 4 4" xfId="49955"/>
    <cellStyle name="40% - Accent3 5 2 5" xfId="12824"/>
    <cellStyle name="40% - Accent3 5 2 5 2" xfId="23958"/>
    <cellStyle name="40% - Accent3 5 2 6" xfId="23949"/>
    <cellStyle name="40% - Accent3 5 2 7" xfId="45593"/>
    <cellStyle name="40% - Accent3 5 3" xfId="2995"/>
    <cellStyle name="40% - Accent3 5 3 2" xfId="9538"/>
    <cellStyle name="40% - Accent3 5 3 2 2" xfId="20457"/>
    <cellStyle name="40% - Accent3 5 3 2 2 2" xfId="23961"/>
    <cellStyle name="40% - Accent3 5 3 2 3" xfId="23960"/>
    <cellStyle name="40% - Accent3 5 3 2 4" xfId="53226"/>
    <cellStyle name="40% - Accent3 5 3 3" xfId="13914"/>
    <cellStyle name="40% - Accent3 5 3 3 2" xfId="23962"/>
    <cellStyle name="40% - Accent3 5 3 4" xfId="23959"/>
    <cellStyle name="40% - Accent3 5 3 5" xfId="46683"/>
    <cellStyle name="40% - Accent3 5 4" xfId="7357"/>
    <cellStyle name="40% - Accent3 5 4 2" xfId="18276"/>
    <cellStyle name="40% - Accent3 5 4 2 2" xfId="23964"/>
    <cellStyle name="40% - Accent3 5 4 3" xfId="23963"/>
    <cellStyle name="40% - Accent3 5 4 4" xfId="51045"/>
    <cellStyle name="40% - Accent3 5 5" xfId="5176"/>
    <cellStyle name="40% - Accent3 5 5 2" xfId="16095"/>
    <cellStyle name="40% - Accent3 5 5 2 2" xfId="23966"/>
    <cellStyle name="40% - Accent3 5 5 3" xfId="23965"/>
    <cellStyle name="40% - Accent3 5 5 4" xfId="48864"/>
    <cellStyle name="40% - Accent3 5 6" xfId="11733"/>
    <cellStyle name="40% - Accent3 5 6 2" xfId="23967"/>
    <cellStyle name="40% - Accent3 5 7" xfId="23948"/>
    <cellStyle name="40% - Accent3 5 8" xfId="44502"/>
    <cellStyle name="40% - Accent3 50" xfId="55526"/>
    <cellStyle name="40% - Accent3 51" xfId="55543"/>
    <cellStyle name="40% - Accent3 52" xfId="55558"/>
    <cellStyle name="40% - Accent3 53" xfId="55577"/>
    <cellStyle name="40% - Accent3 54" xfId="55593"/>
    <cellStyle name="40% - Accent3 55" xfId="55608"/>
    <cellStyle name="40% - Accent3 56" xfId="55624"/>
    <cellStyle name="40% - Accent3 57" xfId="55639"/>
    <cellStyle name="40% - Accent3 58" xfId="55660"/>
    <cellStyle name="40% - Accent3 59" xfId="55686"/>
    <cellStyle name="40% - Accent3 6" xfId="902"/>
    <cellStyle name="40% - Accent3 6 2" xfId="2001"/>
    <cellStyle name="40% - Accent3 6 2 2" xfId="4184"/>
    <cellStyle name="40% - Accent3 6 2 2 2" xfId="10727"/>
    <cellStyle name="40% - Accent3 6 2 2 2 2" xfId="21646"/>
    <cellStyle name="40% - Accent3 6 2 2 2 2 2" xfId="23972"/>
    <cellStyle name="40% - Accent3 6 2 2 2 3" xfId="23971"/>
    <cellStyle name="40% - Accent3 6 2 2 2 4" xfId="54415"/>
    <cellStyle name="40% - Accent3 6 2 2 3" xfId="15103"/>
    <cellStyle name="40% - Accent3 6 2 2 3 2" xfId="23973"/>
    <cellStyle name="40% - Accent3 6 2 2 4" xfId="23970"/>
    <cellStyle name="40% - Accent3 6 2 2 5" xfId="47872"/>
    <cellStyle name="40% - Accent3 6 2 3" xfId="8546"/>
    <cellStyle name="40% - Accent3 6 2 3 2" xfId="19465"/>
    <cellStyle name="40% - Accent3 6 2 3 2 2" xfId="23975"/>
    <cellStyle name="40% - Accent3 6 2 3 3" xfId="23974"/>
    <cellStyle name="40% - Accent3 6 2 3 4" xfId="52234"/>
    <cellStyle name="40% - Accent3 6 2 4" xfId="6365"/>
    <cellStyle name="40% - Accent3 6 2 4 2" xfId="17284"/>
    <cellStyle name="40% - Accent3 6 2 4 2 2" xfId="23977"/>
    <cellStyle name="40% - Accent3 6 2 4 3" xfId="23976"/>
    <cellStyle name="40% - Accent3 6 2 4 4" xfId="50053"/>
    <cellStyle name="40% - Accent3 6 2 5" xfId="12922"/>
    <cellStyle name="40% - Accent3 6 2 5 2" xfId="23978"/>
    <cellStyle name="40% - Accent3 6 2 6" xfId="23969"/>
    <cellStyle name="40% - Accent3 6 2 7" xfId="45691"/>
    <cellStyle name="40% - Accent3 6 3" xfId="3093"/>
    <cellStyle name="40% - Accent3 6 3 2" xfId="9636"/>
    <cellStyle name="40% - Accent3 6 3 2 2" xfId="20555"/>
    <cellStyle name="40% - Accent3 6 3 2 2 2" xfId="23981"/>
    <cellStyle name="40% - Accent3 6 3 2 3" xfId="23980"/>
    <cellStyle name="40% - Accent3 6 3 2 4" xfId="53324"/>
    <cellStyle name="40% - Accent3 6 3 3" xfId="14012"/>
    <cellStyle name="40% - Accent3 6 3 3 2" xfId="23982"/>
    <cellStyle name="40% - Accent3 6 3 4" xfId="23979"/>
    <cellStyle name="40% - Accent3 6 3 5" xfId="46781"/>
    <cellStyle name="40% - Accent3 6 4" xfId="7455"/>
    <cellStyle name="40% - Accent3 6 4 2" xfId="18374"/>
    <cellStyle name="40% - Accent3 6 4 2 2" xfId="23984"/>
    <cellStyle name="40% - Accent3 6 4 3" xfId="23983"/>
    <cellStyle name="40% - Accent3 6 4 4" xfId="51143"/>
    <cellStyle name="40% - Accent3 6 5" xfId="5274"/>
    <cellStyle name="40% - Accent3 6 5 2" xfId="16193"/>
    <cellStyle name="40% - Accent3 6 5 2 2" xfId="23986"/>
    <cellStyle name="40% - Accent3 6 5 3" xfId="23985"/>
    <cellStyle name="40% - Accent3 6 5 4" xfId="48962"/>
    <cellStyle name="40% - Accent3 6 6" xfId="11831"/>
    <cellStyle name="40% - Accent3 6 6 2" xfId="23987"/>
    <cellStyle name="40% - Accent3 6 7" xfId="23968"/>
    <cellStyle name="40% - Accent3 6 8" xfId="44600"/>
    <cellStyle name="40% - Accent3 7" xfId="917"/>
    <cellStyle name="40% - Accent3 7 2" xfId="2016"/>
    <cellStyle name="40% - Accent3 7 2 2" xfId="4199"/>
    <cellStyle name="40% - Accent3 7 2 2 2" xfId="10742"/>
    <cellStyle name="40% - Accent3 7 2 2 2 2" xfId="21661"/>
    <cellStyle name="40% - Accent3 7 2 2 2 2 2" xfId="23992"/>
    <cellStyle name="40% - Accent3 7 2 2 2 3" xfId="23991"/>
    <cellStyle name="40% - Accent3 7 2 2 2 4" xfId="54430"/>
    <cellStyle name="40% - Accent3 7 2 2 3" xfId="15118"/>
    <cellStyle name="40% - Accent3 7 2 2 3 2" xfId="23993"/>
    <cellStyle name="40% - Accent3 7 2 2 4" xfId="23990"/>
    <cellStyle name="40% - Accent3 7 2 2 5" xfId="47887"/>
    <cellStyle name="40% - Accent3 7 2 3" xfId="8561"/>
    <cellStyle name="40% - Accent3 7 2 3 2" xfId="19480"/>
    <cellStyle name="40% - Accent3 7 2 3 2 2" xfId="23995"/>
    <cellStyle name="40% - Accent3 7 2 3 3" xfId="23994"/>
    <cellStyle name="40% - Accent3 7 2 3 4" xfId="52249"/>
    <cellStyle name="40% - Accent3 7 2 4" xfId="6380"/>
    <cellStyle name="40% - Accent3 7 2 4 2" xfId="17299"/>
    <cellStyle name="40% - Accent3 7 2 4 2 2" xfId="23997"/>
    <cellStyle name="40% - Accent3 7 2 4 3" xfId="23996"/>
    <cellStyle name="40% - Accent3 7 2 4 4" xfId="50068"/>
    <cellStyle name="40% - Accent3 7 2 5" xfId="12937"/>
    <cellStyle name="40% - Accent3 7 2 5 2" xfId="23998"/>
    <cellStyle name="40% - Accent3 7 2 6" xfId="23989"/>
    <cellStyle name="40% - Accent3 7 2 7" xfId="45706"/>
    <cellStyle name="40% - Accent3 7 3" xfId="3108"/>
    <cellStyle name="40% - Accent3 7 3 2" xfId="9651"/>
    <cellStyle name="40% - Accent3 7 3 2 2" xfId="20570"/>
    <cellStyle name="40% - Accent3 7 3 2 2 2" xfId="24001"/>
    <cellStyle name="40% - Accent3 7 3 2 3" xfId="24000"/>
    <cellStyle name="40% - Accent3 7 3 2 4" xfId="53339"/>
    <cellStyle name="40% - Accent3 7 3 3" xfId="14027"/>
    <cellStyle name="40% - Accent3 7 3 3 2" xfId="24002"/>
    <cellStyle name="40% - Accent3 7 3 4" xfId="23999"/>
    <cellStyle name="40% - Accent3 7 3 5" xfId="46796"/>
    <cellStyle name="40% - Accent3 7 4" xfId="7470"/>
    <cellStyle name="40% - Accent3 7 4 2" xfId="18389"/>
    <cellStyle name="40% - Accent3 7 4 2 2" xfId="24004"/>
    <cellStyle name="40% - Accent3 7 4 3" xfId="24003"/>
    <cellStyle name="40% - Accent3 7 4 4" xfId="51158"/>
    <cellStyle name="40% - Accent3 7 5" xfId="5289"/>
    <cellStyle name="40% - Accent3 7 5 2" xfId="16208"/>
    <cellStyle name="40% - Accent3 7 5 2 2" xfId="24006"/>
    <cellStyle name="40% - Accent3 7 5 3" xfId="24005"/>
    <cellStyle name="40% - Accent3 7 5 4" xfId="48977"/>
    <cellStyle name="40% - Accent3 7 6" xfId="11846"/>
    <cellStyle name="40% - Accent3 7 6 2" xfId="24007"/>
    <cellStyle name="40% - Accent3 7 7" xfId="23988"/>
    <cellStyle name="40% - Accent3 7 8" xfId="44615"/>
    <cellStyle name="40% - Accent3 8" xfId="1100"/>
    <cellStyle name="40% - Accent3 8 2" xfId="2198"/>
    <cellStyle name="40% - Accent3 8 2 2" xfId="4381"/>
    <cellStyle name="40% - Accent3 8 2 2 2" xfId="10924"/>
    <cellStyle name="40% - Accent3 8 2 2 2 2" xfId="21843"/>
    <cellStyle name="40% - Accent3 8 2 2 2 2 2" xfId="24012"/>
    <cellStyle name="40% - Accent3 8 2 2 2 3" xfId="24011"/>
    <cellStyle name="40% - Accent3 8 2 2 2 4" xfId="54612"/>
    <cellStyle name="40% - Accent3 8 2 2 3" xfId="15300"/>
    <cellStyle name="40% - Accent3 8 2 2 3 2" xfId="24013"/>
    <cellStyle name="40% - Accent3 8 2 2 4" xfId="24010"/>
    <cellStyle name="40% - Accent3 8 2 2 5" xfId="48069"/>
    <cellStyle name="40% - Accent3 8 2 3" xfId="8743"/>
    <cellStyle name="40% - Accent3 8 2 3 2" xfId="19662"/>
    <cellStyle name="40% - Accent3 8 2 3 2 2" xfId="24015"/>
    <cellStyle name="40% - Accent3 8 2 3 3" xfId="24014"/>
    <cellStyle name="40% - Accent3 8 2 3 4" xfId="52431"/>
    <cellStyle name="40% - Accent3 8 2 4" xfId="6562"/>
    <cellStyle name="40% - Accent3 8 2 4 2" xfId="17481"/>
    <cellStyle name="40% - Accent3 8 2 4 2 2" xfId="24017"/>
    <cellStyle name="40% - Accent3 8 2 4 3" xfId="24016"/>
    <cellStyle name="40% - Accent3 8 2 4 4" xfId="50250"/>
    <cellStyle name="40% - Accent3 8 2 5" xfId="13119"/>
    <cellStyle name="40% - Accent3 8 2 5 2" xfId="24018"/>
    <cellStyle name="40% - Accent3 8 2 6" xfId="24009"/>
    <cellStyle name="40% - Accent3 8 2 7" xfId="45888"/>
    <cellStyle name="40% - Accent3 8 3" xfId="3290"/>
    <cellStyle name="40% - Accent3 8 3 2" xfId="9833"/>
    <cellStyle name="40% - Accent3 8 3 2 2" xfId="20752"/>
    <cellStyle name="40% - Accent3 8 3 2 2 2" xfId="24021"/>
    <cellStyle name="40% - Accent3 8 3 2 3" xfId="24020"/>
    <cellStyle name="40% - Accent3 8 3 2 4" xfId="53521"/>
    <cellStyle name="40% - Accent3 8 3 3" xfId="14209"/>
    <cellStyle name="40% - Accent3 8 3 3 2" xfId="24022"/>
    <cellStyle name="40% - Accent3 8 3 4" xfId="24019"/>
    <cellStyle name="40% - Accent3 8 3 5" xfId="46978"/>
    <cellStyle name="40% - Accent3 8 4" xfId="7652"/>
    <cellStyle name="40% - Accent3 8 4 2" xfId="18571"/>
    <cellStyle name="40% - Accent3 8 4 2 2" xfId="24024"/>
    <cellStyle name="40% - Accent3 8 4 3" xfId="24023"/>
    <cellStyle name="40% - Accent3 8 4 4" xfId="51340"/>
    <cellStyle name="40% - Accent3 8 5" xfId="5471"/>
    <cellStyle name="40% - Accent3 8 5 2" xfId="16390"/>
    <cellStyle name="40% - Accent3 8 5 2 2" xfId="24026"/>
    <cellStyle name="40% - Accent3 8 5 3" xfId="24025"/>
    <cellStyle name="40% - Accent3 8 5 4" xfId="49159"/>
    <cellStyle name="40% - Accent3 8 6" xfId="12028"/>
    <cellStyle name="40% - Accent3 8 6 2" xfId="24027"/>
    <cellStyle name="40% - Accent3 8 7" xfId="24008"/>
    <cellStyle name="40% - Accent3 8 8" xfId="44797"/>
    <cellStyle name="40% - Accent3 9" xfId="1198"/>
    <cellStyle name="40% - Accent3 9 2" xfId="2296"/>
    <cellStyle name="40% - Accent3 9 2 2" xfId="4479"/>
    <cellStyle name="40% - Accent3 9 2 2 2" xfId="11022"/>
    <cellStyle name="40% - Accent3 9 2 2 2 2" xfId="21941"/>
    <cellStyle name="40% - Accent3 9 2 2 2 2 2" xfId="24032"/>
    <cellStyle name="40% - Accent3 9 2 2 2 3" xfId="24031"/>
    <cellStyle name="40% - Accent3 9 2 2 2 4" xfId="54710"/>
    <cellStyle name="40% - Accent3 9 2 2 3" xfId="15398"/>
    <cellStyle name="40% - Accent3 9 2 2 3 2" xfId="24033"/>
    <cellStyle name="40% - Accent3 9 2 2 4" xfId="24030"/>
    <cellStyle name="40% - Accent3 9 2 2 5" xfId="48167"/>
    <cellStyle name="40% - Accent3 9 2 3" xfId="8841"/>
    <cellStyle name="40% - Accent3 9 2 3 2" xfId="19760"/>
    <cellStyle name="40% - Accent3 9 2 3 2 2" xfId="24035"/>
    <cellStyle name="40% - Accent3 9 2 3 3" xfId="24034"/>
    <cellStyle name="40% - Accent3 9 2 3 4" xfId="52529"/>
    <cellStyle name="40% - Accent3 9 2 4" xfId="6660"/>
    <cellStyle name="40% - Accent3 9 2 4 2" xfId="17579"/>
    <cellStyle name="40% - Accent3 9 2 4 2 2" xfId="24037"/>
    <cellStyle name="40% - Accent3 9 2 4 3" xfId="24036"/>
    <cellStyle name="40% - Accent3 9 2 4 4" xfId="50348"/>
    <cellStyle name="40% - Accent3 9 2 5" xfId="13217"/>
    <cellStyle name="40% - Accent3 9 2 5 2" xfId="24038"/>
    <cellStyle name="40% - Accent3 9 2 6" xfId="24029"/>
    <cellStyle name="40% - Accent3 9 2 7" xfId="45986"/>
    <cellStyle name="40% - Accent3 9 3" xfId="3388"/>
    <cellStyle name="40% - Accent3 9 3 2" xfId="9931"/>
    <cellStyle name="40% - Accent3 9 3 2 2" xfId="20850"/>
    <cellStyle name="40% - Accent3 9 3 2 2 2" xfId="24041"/>
    <cellStyle name="40% - Accent3 9 3 2 3" xfId="24040"/>
    <cellStyle name="40% - Accent3 9 3 2 4" xfId="53619"/>
    <cellStyle name="40% - Accent3 9 3 3" xfId="14307"/>
    <cellStyle name="40% - Accent3 9 3 3 2" xfId="24042"/>
    <cellStyle name="40% - Accent3 9 3 4" xfId="24039"/>
    <cellStyle name="40% - Accent3 9 3 5" xfId="47076"/>
    <cellStyle name="40% - Accent3 9 4" xfId="7750"/>
    <cellStyle name="40% - Accent3 9 4 2" xfId="18669"/>
    <cellStyle name="40% - Accent3 9 4 2 2" xfId="24044"/>
    <cellStyle name="40% - Accent3 9 4 3" xfId="24043"/>
    <cellStyle name="40% - Accent3 9 4 4" xfId="51438"/>
    <cellStyle name="40% - Accent3 9 5" xfId="5569"/>
    <cellStyle name="40% - Accent3 9 5 2" xfId="16488"/>
    <cellStyle name="40% - Accent3 9 5 2 2" xfId="24046"/>
    <cellStyle name="40% - Accent3 9 5 3" xfId="24045"/>
    <cellStyle name="40% - Accent3 9 5 4" xfId="49257"/>
    <cellStyle name="40% - Accent3 9 6" xfId="12126"/>
    <cellStyle name="40% - Accent3 9 6 2" xfId="24047"/>
    <cellStyle name="40% - Accent3 9 7" xfId="24028"/>
    <cellStyle name="40% - Accent3 9 8" xfId="44895"/>
    <cellStyle name="40% - Accent4" xfId="35" builtinId="43" customBuiltin="1"/>
    <cellStyle name="40% - Accent4 10" xfId="1304"/>
    <cellStyle name="40% - Accent4 10 2" xfId="2402"/>
    <cellStyle name="40% - Accent4 10 2 2" xfId="4583"/>
    <cellStyle name="40% - Accent4 10 2 2 2" xfId="11126"/>
    <cellStyle name="40% - Accent4 10 2 2 2 2" xfId="22045"/>
    <cellStyle name="40% - Accent4 10 2 2 2 2 2" xfId="24053"/>
    <cellStyle name="40% - Accent4 10 2 2 2 3" xfId="24052"/>
    <cellStyle name="40% - Accent4 10 2 2 2 4" xfId="54814"/>
    <cellStyle name="40% - Accent4 10 2 2 3" xfId="15502"/>
    <cellStyle name="40% - Accent4 10 2 2 3 2" xfId="24054"/>
    <cellStyle name="40% - Accent4 10 2 2 4" xfId="24051"/>
    <cellStyle name="40% - Accent4 10 2 2 5" xfId="48271"/>
    <cellStyle name="40% - Accent4 10 2 3" xfId="8945"/>
    <cellStyle name="40% - Accent4 10 2 3 2" xfId="19864"/>
    <cellStyle name="40% - Accent4 10 2 3 2 2" xfId="24056"/>
    <cellStyle name="40% - Accent4 10 2 3 3" xfId="24055"/>
    <cellStyle name="40% - Accent4 10 2 3 4" xfId="52633"/>
    <cellStyle name="40% - Accent4 10 2 4" xfId="6764"/>
    <cellStyle name="40% - Accent4 10 2 4 2" xfId="17683"/>
    <cellStyle name="40% - Accent4 10 2 4 2 2" xfId="24058"/>
    <cellStyle name="40% - Accent4 10 2 4 3" xfId="24057"/>
    <cellStyle name="40% - Accent4 10 2 4 4" xfId="50452"/>
    <cellStyle name="40% - Accent4 10 2 5" xfId="13321"/>
    <cellStyle name="40% - Accent4 10 2 5 2" xfId="24059"/>
    <cellStyle name="40% - Accent4 10 2 6" xfId="24050"/>
    <cellStyle name="40% - Accent4 10 2 7" xfId="46090"/>
    <cellStyle name="40% - Accent4 10 3" xfId="3492"/>
    <cellStyle name="40% - Accent4 10 3 2" xfId="10035"/>
    <cellStyle name="40% - Accent4 10 3 2 2" xfId="20954"/>
    <cellStyle name="40% - Accent4 10 3 2 2 2" xfId="24062"/>
    <cellStyle name="40% - Accent4 10 3 2 3" xfId="24061"/>
    <cellStyle name="40% - Accent4 10 3 2 4" xfId="53723"/>
    <cellStyle name="40% - Accent4 10 3 3" xfId="14411"/>
    <cellStyle name="40% - Accent4 10 3 3 2" xfId="24063"/>
    <cellStyle name="40% - Accent4 10 3 4" xfId="24060"/>
    <cellStyle name="40% - Accent4 10 3 5" xfId="47180"/>
    <cellStyle name="40% - Accent4 10 4" xfId="7854"/>
    <cellStyle name="40% - Accent4 10 4 2" xfId="18773"/>
    <cellStyle name="40% - Accent4 10 4 2 2" xfId="24065"/>
    <cellStyle name="40% - Accent4 10 4 3" xfId="24064"/>
    <cellStyle name="40% - Accent4 10 4 4" xfId="51542"/>
    <cellStyle name="40% - Accent4 10 5" xfId="5673"/>
    <cellStyle name="40% - Accent4 10 5 2" xfId="16592"/>
    <cellStyle name="40% - Accent4 10 5 2 2" xfId="24067"/>
    <cellStyle name="40% - Accent4 10 5 3" xfId="24066"/>
    <cellStyle name="40% - Accent4 10 5 4" xfId="49361"/>
    <cellStyle name="40% - Accent4 10 6" xfId="12230"/>
    <cellStyle name="40% - Accent4 10 6 2" xfId="24068"/>
    <cellStyle name="40% - Accent4 10 7" xfId="24049"/>
    <cellStyle name="40% - Accent4 10 8" xfId="44999"/>
    <cellStyle name="40% - Accent4 11" xfId="1326"/>
    <cellStyle name="40% - Accent4 11 2" xfId="3510"/>
    <cellStyle name="40% - Accent4 11 2 2" xfId="10053"/>
    <cellStyle name="40% - Accent4 11 2 2 2" xfId="20972"/>
    <cellStyle name="40% - Accent4 11 2 2 2 2" xfId="24072"/>
    <cellStyle name="40% - Accent4 11 2 2 3" xfId="24071"/>
    <cellStyle name="40% - Accent4 11 2 2 4" xfId="53741"/>
    <cellStyle name="40% - Accent4 11 2 3" xfId="14429"/>
    <cellStyle name="40% - Accent4 11 2 3 2" xfId="24073"/>
    <cellStyle name="40% - Accent4 11 2 4" xfId="24070"/>
    <cellStyle name="40% - Accent4 11 2 5" xfId="47198"/>
    <cellStyle name="40% - Accent4 11 3" xfId="7872"/>
    <cellStyle name="40% - Accent4 11 3 2" xfId="18791"/>
    <cellStyle name="40% - Accent4 11 3 2 2" xfId="24075"/>
    <cellStyle name="40% - Accent4 11 3 3" xfId="24074"/>
    <cellStyle name="40% - Accent4 11 3 4" xfId="51560"/>
    <cellStyle name="40% - Accent4 11 4" xfId="5691"/>
    <cellStyle name="40% - Accent4 11 4 2" xfId="16610"/>
    <cellStyle name="40% - Accent4 11 4 2 2" xfId="24077"/>
    <cellStyle name="40% - Accent4 11 4 3" xfId="24076"/>
    <cellStyle name="40% - Accent4 11 4 4" xfId="49379"/>
    <cellStyle name="40% - Accent4 11 5" xfId="12248"/>
    <cellStyle name="40% - Accent4 11 5 2" xfId="24078"/>
    <cellStyle name="40% - Accent4 11 6" xfId="24069"/>
    <cellStyle name="40% - Accent4 11 7" xfId="45017"/>
    <cellStyle name="40% - Accent4 12" xfId="2503"/>
    <cellStyle name="40% - Accent4 12 2" xfId="9046"/>
    <cellStyle name="40% - Accent4 12 2 2" xfId="19965"/>
    <cellStyle name="40% - Accent4 12 2 2 2" xfId="24081"/>
    <cellStyle name="40% - Accent4 12 2 3" xfId="24080"/>
    <cellStyle name="40% - Accent4 12 2 4" xfId="52734"/>
    <cellStyle name="40% - Accent4 12 3" xfId="13422"/>
    <cellStyle name="40% - Accent4 12 3 2" xfId="24082"/>
    <cellStyle name="40% - Accent4 12 4" xfId="24079"/>
    <cellStyle name="40% - Accent4 12 5" xfId="46191"/>
    <cellStyle name="40% - Accent4 13" xfId="6865"/>
    <cellStyle name="40% - Accent4 13 2" xfId="17784"/>
    <cellStyle name="40% - Accent4 13 2 2" xfId="24084"/>
    <cellStyle name="40% - Accent4 13 3" xfId="24083"/>
    <cellStyle name="40% - Accent4 13 4" xfId="50553"/>
    <cellStyle name="40% - Accent4 14" xfId="4684"/>
    <cellStyle name="40% - Accent4 14 2" xfId="15603"/>
    <cellStyle name="40% - Accent4 14 2 2" xfId="24086"/>
    <cellStyle name="40% - Accent4 14 3" xfId="24085"/>
    <cellStyle name="40% - Accent4 14 4" xfId="48372"/>
    <cellStyle name="40% - Accent4 15" xfId="11156"/>
    <cellStyle name="40% - Accent4 15 2" xfId="24087"/>
    <cellStyle name="40% - Accent4 16" xfId="24048"/>
    <cellStyle name="40% - Accent4 17" xfId="44010"/>
    <cellStyle name="40% - Accent4 18" xfId="54837"/>
    <cellStyle name="40% - Accent4 19" xfId="54865"/>
    <cellStyle name="40% - Accent4 2" xfId="257"/>
    <cellStyle name="40% - Accent4 2 10" xfId="55345"/>
    <cellStyle name="40% - Accent4 2 2" xfId="524"/>
    <cellStyle name="40% - Accent4 2 2 2" xfId="1624"/>
    <cellStyle name="40% - Accent4 2 2 2 2" xfId="3807"/>
    <cellStyle name="40% - Accent4 2 2 2 2 2" xfId="10350"/>
    <cellStyle name="40% - Accent4 2 2 2 2 2 2" xfId="21269"/>
    <cellStyle name="40% - Accent4 2 2 2 2 2 2 2" xfId="24093"/>
    <cellStyle name="40% - Accent4 2 2 2 2 2 3" xfId="24092"/>
    <cellStyle name="40% - Accent4 2 2 2 2 2 4" xfId="54038"/>
    <cellStyle name="40% - Accent4 2 2 2 2 3" xfId="14726"/>
    <cellStyle name="40% - Accent4 2 2 2 2 3 2" xfId="24094"/>
    <cellStyle name="40% - Accent4 2 2 2 2 4" xfId="24091"/>
    <cellStyle name="40% - Accent4 2 2 2 2 5" xfId="47495"/>
    <cellStyle name="40% - Accent4 2 2 2 3" xfId="8169"/>
    <cellStyle name="40% - Accent4 2 2 2 3 2" xfId="19088"/>
    <cellStyle name="40% - Accent4 2 2 2 3 2 2" xfId="24096"/>
    <cellStyle name="40% - Accent4 2 2 2 3 3" xfId="24095"/>
    <cellStyle name="40% - Accent4 2 2 2 3 4" xfId="51857"/>
    <cellStyle name="40% - Accent4 2 2 2 4" xfId="5988"/>
    <cellStyle name="40% - Accent4 2 2 2 4 2" xfId="16907"/>
    <cellStyle name="40% - Accent4 2 2 2 4 2 2" xfId="24098"/>
    <cellStyle name="40% - Accent4 2 2 2 4 3" xfId="24097"/>
    <cellStyle name="40% - Accent4 2 2 2 4 4" xfId="49676"/>
    <cellStyle name="40% - Accent4 2 2 2 5" xfId="12545"/>
    <cellStyle name="40% - Accent4 2 2 2 5 2" xfId="24099"/>
    <cellStyle name="40% - Accent4 2 2 2 6" xfId="24090"/>
    <cellStyle name="40% - Accent4 2 2 2 7" xfId="45314"/>
    <cellStyle name="40% - Accent4 2 2 3" xfId="2716"/>
    <cellStyle name="40% - Accent4 2 2 3 2" xfId="9259"/>
    <cellStyle name="40% - Accent4 2 2 3 2 2" xfId="20178"/>
    <cellStyle name="40% - Accent4 2 2 3 2 2 2" xfId="24102"/>
    <cellStyle name="40% - Accent4 2 2 3 2 3" xfId="24101"/>
    <cellStyle name="40% - Accent4 2 2 3 2 4" xfId="52947"/>
    <cellStyle name="40% - Accent4 2 2 3 3" xfId="13635"/>
    <cellStyle name="40% - Accent4 2 2 3 3 2" xfId="24103"/>
    <cellStyle name="40% - Accent4 2 2 3 4" xfId="24100"/>
    <cellStyle name="40% - Accent4 2 2 3 5" xfId="46404"/>
    <cellStyle name="40% - Accent4 2 2 4" xfId="7078"/>
    <cellStyle name="40% - Accent4 2 2 4 2" xfId="17997"/>
    <cellStyle name="40% - Accent4 2 2 4 2 2" xfId="24105"/>
    <cellStyle name="40% - Accent4 2 2 4 3" xfId="24104"/>
    <cellStyle name="40% - Accent4 2 2 4 4" xfId="50766"/>
    <cellStyle name="40% - Accent4 2 2 5" xfId="4897"/>
    <cellStyle name="40% - Accent4 2 2 5 2" xfId="15816"/>
    <cellStyle name="40% - Accent4 2 2 5 2 2" xfId="24107"/>
    <cellStyle name="40% - Accent4 2 2 5 3" xfId="24106"/>
    <cellStyle name="40% - Accent4 2 2 5 4" xfId="48585"/>
    <cellStyle name="40% - Accent4 2 2 6" xfId="11454"/>
    <cellStyle name="40% - Accent4 2 2 6 2" xfId="24108"/>
    <cellStyle name="40% - Accent4 2 2 7" xfId="24089"/>
    <cellStyle name="40% - Accent4 2 2 8" xfId="44223"/>
    <cellStyle name="40% - Accent4 2 3" xfId="1426"/>
    <cellStyle name="40% - Accent4 2 3 2" xfId="3609"/>
    <cellStyle name="40% - Accent4 2 3 2 2" xfId="10152"/>
    <cellStyle name="40% - Accent4 2 3 2 2 2" xfId="21071"/>
    <cellStyle name="40% - Accent4 2 3 2 2 2 2" xfId="24112"/>
    <cellStyle name="40% - Accent4 2 3 2 2 3" xfId="24111"/>
    <cellStyle name="40% - Accent4 2 3 2 2 4" xfId="53840"/>
    <cellStyle name="40% - Accent4 2 3 2 3" xfId="14528"/>
    <cellStyle name="40% - Accent4 2 3 2 3 2" xfId="24113"/>
    <cellStyle name="40% - Accent4 2 3 2 4" xfId="24110"/>
    <cellStyle name="40% - Accent4 2 3 2 5" xfId="47297"/>
    <cellStyle name="40% - Accent4 2 3 3" xfId="7971"/>
    <cellStyle name="40% - Accent4 2 3 3 2" xfId="18890"/>
    <cellStyle name="40% - Accent4 2 3 3 2 2" xfId="24115"/>
    <cellStyle name="40% - Accent4 2 3 3 3" xfId="24114"/>
    <cellStyle name="40% - Accent4 2 3 3 4" xfId="51659"/>
    <cellStyle name="40% - Accent4 2 3 4" xfId="5790"/>
    <cellStyle name="40% - Accent4 2 3 4 2" xfId="16709"/>
    <cellStyle name="40% - Accent4 2 3 4 2 2" xfId="24117"/>
    <cellStyle name="40% - Accent4 2 3 4 3" xfId="24116"/>
    <cellStyle name="40% - Accent4 2 3 4 4" xfId="49478"/>
    <cellStyle name="40% - Accent4 2 3 5" xfId="12347"/>
    <cellStyle name="40% - Accent4 2 3 5 2" xfId="24118"/>
    <cellStyle name="40% - Accent4 2 3 6" xfId="24109"/>
    <cellStyle name="40% - Accent4 2 3 7" xfId="45116"/>
    <cellStyle name="40% - Accent4 2 4" xfId="2518"/>
    <cellStyle name="40% - Accent4 2 4 2" xfId="9061"/>
    <cellStyle name="40% - Accent4 2 4 2 2" xfId="19980"/>
    <cellStyle name="40% - Accent4 2 4 2 2 2" xfId="24121"/>
    <cellStyle name="40% - Accent4 2 4 2 3" xfId="24120"/>
    <cellStyle name="40% - Accent4 2 4 2 4" xfId="52749"/>
    <cellStyle name="40% - Accent4 2 4 3" xfId="13437"/>
    <cellStyle name="40% - Accent4 2 4 3 2" xfId="24122"/>
    <cellStyle name="40% - Accent4 2 4 4" xfId="24119"/>
    <cellStyle name="40% - Accent4 2 4 5" xfId="46206"/>
    <cellStyle name="40% - Accent4 2 5" xfId="6880"/>
    <cellStyle name="40% - Accent4 2 5 2" xfId="17799"/>
    <cellStyle name="40% - Accent4 2 5 2 2" xfId="24124"/>
    <cellStyle name="40% - Accent4 2 5 3" xfId="24123"/>
    <cellStyle name="40% - Accent4 2 5 4" xfId="50568"/>
    <cellStyle name="40% - Accent4 2 6" xfId="4699"/>
    <cellStyle name="40% - Accent4 2 6 2" xfId="15618"/>
    <cellStyle name="40% - Accent4 2 6 2 2" xfId="24126"/>
    <cellStyle name="40% - Accent4 2 6 3" xfId="24125"/>
    <cellStyle name="40% - Accent4 2 6 4" xfId="48387"/>
    <cellStyle name="40% - Accent4 2 7" xfId="11256"/>
    <cellStyle name="40% - Accent4 2 7 2" xfId="24127"/>
    <cellStyle name="40% - Accent4 2 8" xfId="24088"/>
    <cellStyle name="40% - Accent4 2 9" xfId="44025"/>
    <cellStyle name="40% - Accent4 20" xfId="54880"/>
    <cellStyle name="40% - Accent4 21" xfId="54918"/>
    <cellStyle name="40% - Accent4 22" xfId="54936"/>
    <cellStyle name="40% - Accent4 23" xfId="54953"/>
    <cellStyle name="40% - Accent4 24" xfId="54967"/>
    <cellStyle name="40% - Accent4 25" xfId="55013"/>
    <cellStyle name="40% - Accent4 26" xfId="55028"/>
    <cellStyle name="40% - Accent4 27" xfId="55042"/>
    <cellStyle name="40% - Accent4 28" xfId="55065"/>
    <cellStyle name="40% - Accent4 29" xfId="55079"/>
    <cellStyle name="40% - Accent4 3" xfId="424"/>
    <cellStyle name="40% - Accent4 3 2" xfId="1525"/>
    <cellStyle name="40% - Accent4 3 2 2" xfId="3708"/>
    <cellStyle name="40% - Accent4 3 2 2 2" xfId="10251"/>
    <cellStyle name="40% - Accent4 3 2 2 2 2" xfId="21170"/>
    <cellStyle name="40% - Accent4 3 2 2 2 2 2" xfId="24132"/>
    <cellStyle name="40% - Accent4 3 2 2 2 3" xfId="24131"/>
    <cellStyle name="40% - Accent4 3 2 2 2 4" xfId="53939"/>
    <cellStyle name="40% - Accent4 3 2 2 3" xfId="14627"/>
    <cellStyle name="40% - Accent4 3 2 2 3 2" xfId="24133"/>
    <cellStyle name="40% - Accent4 3 2 2 4" xfId="24130"/>
    <cellStyle name="40% - Accent4 3 2 2 5" xfId="47396"/>
    <cellStyle name="40% - Accent4 3 2 3" xfId="8070"/>
    <cellStyle name="40% - Accent4 3 2 3 2" xfId="18989"/>
    <cellStyle name="40% - Accent4 3 2 3 2 2" xfId="24135"/>
    <cellStyle name="40% - Accent4 3 2 3 3" xfId="24134"/>
    <cellStyle name="40% - Accent4 3 2 3 4" xfId="51758"/>
    <cellStyle name="40% - Accent4 3 2 4" xfId="5889"/>
    <cellStyle name="40% - Accent4 3 2 4 2" xfId="16808"/>
    <cellStyle name="40% - Accent4 3 2 4 2 2" xfId="24137"/>
    <cellStyle name="40% - Accent4 3 2 4 3" xfId="24136"/>
    <cellStyle name="40% - Accent4 3 2 4 4" xfId="49577"/>
    <cellStyle name="40% - Accent4 3 2 5" xfId="12446"/>
    <cellStyle name="40% - Accent4 3 2 5 2" xfId="24138"/>
    <cellStyle name="40% - Accent4 3 2 6" xfId="24129"/>
    <cellStyle name="40% - Accent4 3 2 7" xfId="45215"/>
    <cellStyle name="40% - Accent4 3 3" xfId="2617"/>
    <cellStyle name="40% - Accent4 3 3 2" xfId="9160"/>
    <cellStyle name="40% - Accent4 3 3 2 2" xfId="20079"/>
    <cellStyle name="40% - Accent4 3 3 2 2 2" xfId="24141"/>
    <cellStyle name="40% - Accent4 3 3 2 3" xfId="24140"/>
    <cellStyle name="40% - Accent4 3 3 2 4" xfId="52848"/>
    <cellStyle name="40% - Accent4 3 3 3" xfId="13536"/>
    <cellStyle name="40% - Accent4 3 3 3 2" xfId="24142"/>
    <cellStyle name="40% - Accent4 3 3 4" xfId="24139"/>
    <cellStyle name="40% - Accent4 3 3 5" xfId="46305"/>
    <cellStyle name="40% - Accent4 3 4" xfId="6979"/>
    <cellStyle name="40% - Accent4 3 4 2" xfId="17898"/>
    <cellStyle name="40% - Accent4 3 4 2 2" xfId="24144"/>
    <cellStyle name="40% - Accent4 3 4 3" xfId="24143"/>
    <cellStyle name="40% - Accent4 3 4 4" xfId="50667"/>
    <cellStyle name="40% - Accent4 3 5" xfId="4798"/>
    <cellStyle name="40% - Accent4 3 5 2" xfId="15717"/>
    <cellStyle name="40% - Accent4 3 5 2 2" xfId="24146"/>
    <cellStyle name="40% - Accent4 3 5 3" xfId="24145"/>
    <cellStyle name="40% - Accent4 3 5 4" xfId="48486"/>
    <cellStyle name="40% - Accent4 3 6" xfId="11355"/>
    <cellStyle name="40% - Accent4 3 6 2" xfId="24147"/>
    <cellStyle name="40% - Accent4 3 7" xfId="24128"/>
    <cellStyle name="40% - Accent4 3 8" xfId="44124"/>
    <cellStyle name="40% - Accent4 30" xfId="55098"/>
    <cellStyle name="40% - Accent4 31" xfId="55114"/>
    <cellStyle name="40% - Accent4 32" xfId="55134"/>
    <cellStyle name="40% - Accent4 33" xfId="55149"/>
    <cellStyle name="40% - Accent4 34" xfId="55191"/>
    <cellStyle name="40% - Accent4 35" xfId="55210"/>
    <cellStyle name="40% - Accent4 36" xfId="55234"/>
    <cellStyle name="40% - Accent4 37" xfId="55248"/>
    <cellStyle name="40% - Accent4 38" xfId="55264"/>
    <cellStyle name="40% - Accent4 39" xfId="55312"/>
    <cellStyle name="40% - Accent4 4" xfId="708"/>
    <cellStyle name="40% - Accent4 4 2" xfId="1807"/>
    <cellStyle name="40% - Accent4 4 2 2" xfId="3990"/>
    <cellStyle name="40% - Accent4 4 2 2 2" xfId="10533"/>
    <cellStyle name="40% - Accent4 4 2 2 2 2" xfId="21452"/>
    <cellStyle name="40% - Accent4 4 2 2 2 2 2" xfId="24152"/>
    <cellStyle name="40% - Accent4 4 2 2 2 3" xfId="24151"/>
    <cellStyle name="40% - Accent4 4 2 2 2 4" xfId="54221"/>
    <cellStyle name="40% - Accent4 4 2 2 3" xfId="14909"/>
    <cellStyle name="40% - Accent4 4 2 2 3 2" xfId="24153"/>
    <cellStyle name="40% - Accent4 4 2 2 4" xfId="24150"/>
    <cellStyle name="40% - Accent4 4 2 2 5" xfId="47678"/>
    <cellStyle name="40% - Accent4 4 2 3" xfId="8352"/>
    <cellStyle name="40% - Accent4 4 2 3 2" xfId="19271"/>
    <cellStyle name="40% - Accent4 4 2 3 2 2" xfId="24155"/>
    <cellStyle name="40% - Accent4 4 2 3 3" xfId="24154"/>
    <cellStyle name="40% - Accent4 4 2 3 4" xfId="52040"/>
    <cellStyle name="40% - Accent4 4 2 4" xfId="6171"/>
    <cellStyle name="40% - Accent4 4 2 4 2" xfId="17090"/>
    <cellStyle name="40% - Accent4 4 2 4 2 2" xfId="24157"/>
    <cellStyle name="40% - Accent4 4 2 4 3" xfId="24156"/>
    <cellStyle name="40% - Accent4 4 2 4 4" xfId="49859"/>
    <cellStyle name="40% - Accent4 4 2 5" xfId="12728"/>
    <cellStyle name="40% - Accent4 4 2 5 2" xfId="24158"/>
    <cellStyle name="40% - Accent4 4 2 6" xfId="24149"/>
    <cellStyle name="40% - Accent4 4 2 7" xfId="45497"/>
    <cellStyle name="40% - Accent4 4 3" xfId="2899"/>
    <cellStyle name="40% - Accent4 4 3 2" xfId="9442"/>
    <cellStyle name="40% - Accent4 4 3 2 2" xfId="20361"/>
    <cellStyle name="40% - Accent4 4 3 2 2 2" xfId="24161"/>
    <cellStyle name="40% - Accent4 4 3 2 3" xfId="24160"/>
    <cellStyle name="40% - Accent4 4 3 2 4" xfId="53130"/>
    <cellStyle name="40% - Accent4 4 3 3" xfId="13818"/>
    <cellStyle name="40% - Accent4 4 3 3 2" xfId="24162"/>
    <cellStyle name="40% - Accent4 4 3 4" xfId="24159"/>
    <cellStyle name="40% - Accent4 4 3 5" xfId="46587"/>
    <cellStyle name="40% - Accent4 4 4" xfId="7261"/>
    <cellStyle name="40% - Accent4 4 4 2" xfId="18180"/>
    <cellStyle name="40% - Accent4 4 4 2 2" xfId="24164"/>
    <cellStyle name="40% - Accent4 4 4 3" xfId="24163"/>
    <cellStyle name="40% - Accent4 4 4 4" xfId="50949"/>
    <cellStyle name="40% - Accent4 4 5" xfId="5080"/>
    <cellStyle name="40% - Accent4 4 5 2" xfId="15999"/>
    <cellStyle name="40% - Accent4 4 5 2 2" xfId="24166"/>
    <cellStyle name="40% - Accent4 4 5 3" xfId="24165"/>
    <cellStyle name="40% - Accent4 4 5 4" xfId="48768"/>
    <cellStyle name="40% - Accent4 4 6" xfId="11637"/>
    <cellStyle name="40% - Accent4 4 6 2" xfId="24167"/>
    <cellStyle name="40% - Accent4 4 7" xfId="24148"/>
    <cellStyle name="40% - Accent4 4 8" xfId="44406"/>
    <cellStyle name="40% - Accent4 40" xfId="55327"/>
    <cellStyle name="40% - Accent4 41" xfId="55382"/>
    <cellStyle name="40% - Accent4 42" xfId="55398"/>
    <cellStyle name="40% - Accent4 43" xfId="55414"/>
    <cellStyle name="40% - Accent4 44" xfId="55427"/>
    <cellStyle name="40% - Accent4 45" xfId="55445"/>
    <cellStyle name="40% - Accent4 46" xfId="55461"/>
    <cellStyle name="40% - Accent4 47" xfId="55476"/>
    <cellStyle name="40% - Accent4 48" xfId="55491"/>
    <cellStyle name="40% - Accent4 49" xfId="55511"/>
    <cellStyle name="40% - Accent4 5" xfId="806"/>
    <cellStyle name="40% - Accent4 5 2" xfId="1905"/>
    <cellStyle name="40% - Accent4 5 2 2" xfId="4088"/>
    <cellStyle name="40% - Accent4 5 2 2 2" xfId="10631"/>
    <cellStyle name="40% - Accent4 5 2 2 2 2" xfId="21550"/>
    <cellStyle name="40% - Accent4 5 2 2 2 2 2" xfId="24172"/>
    <cellStyle name="40% - Accent4 5 2 2 2 3" xfId="24171"/>
    <cellStyle name="40% - Accent4 5 2 2 2 4" xfId="54319"/>
    <cellStyle name="40% - Accent4 5 2 2 3" xfId="15007"/>
    <cellStyle name="40% - Accent4 5 2 2 3 2" xfId="24173"/>
    <cellStyle name="40% - Accent4 5 2 2 4" xfId="24170"/>
    <cellStyle name="40% - Accent4 5 2 2 5" xfId="47776"/>
    <cellStyle name="40% - Accent4 5 2 3" xfId="8450"/>
    <cellStyle name="40% - Accent4 5 2 3 2" xfId="19369"/>
    <cellStyle name="40% - Accent4 5 2 3 2 2" xfId="24175"/>
    <cellStyle name="40% - Accent4 5 2 3 3" xfId="24174"/>
    <cellStyle name="40% - Accent4 5 2 3 4" xfId="52138"/>
    <cellStyle name="40% - Accent4 5 2 4" xfId="6269"/>
    <cellStyle name="40% - Accent4 5 2 4 2" xfId="17188"/>
    <cellStyle name="40% - Accent4 5 2 4 2 2" xfId="24177"/>
    <cellStyle name="40% - Accent4 5 2 4 3" xfId="24176"/>
    <cellStyle name="40% - Accent4 5 2 4 4" xfId="49957"/>
    <cellStyle name="40% - Accent4 5 2 5" xfId="12826"/>
    <cellStyle name="40% - Accent4 5 2 5 2" xfId="24178"/>
    <cellStyle name="40% - Accent4 5 2 6" xfId="24169"/>
    <cellStyle name="40% - Accent4 5 2 7" xfId="45595"/>
    <cellStyle name="40% - Accent4 5 3" xfId="2997"/>
    <cellStyle name="40% - Accent4 5 3 2" xfId="9540"/>
    <cellStyle name="40% - Accent4 5 3 2 2" xfId="20459"/>
    <cellStyle name="40% - Accent4 5 3 2 2 2" xfId="24181"/>
    <cellStyle name="40% - Accent4 5 3 2 3" xfId="24180"/>
    <cellStyle name="40% - Accent4 5 3 2 4" xfId="53228"/>
    <cellStyle name="40% - Accent4 5 3 3" xfId="13916"/>
    <cellStyle name="40% - Accent4 5 3 3 2" xfId="24182"/>
    <cellStyle name="40% - Accent4 5 3 4" xfId="24179"/>
    <cellStyle name="40% - Accent4 5 3 5" xfId="46685"/>
    <cellStyle name="40% - Accent4 5 4" xfId="7359"/>
    <cellStyle name="40% - Accent4 5 4 2" xfId="18278"/>
    <cellStyle name="40% - Accent4 5 4 2 2" xfId="24184"/>
    <cellStyle name="40% - Accent4 5 4 3" xfId="24183"/>
    <cellStyle name="40% - Accent4 5 4 4" xfId="51047"/>
    <cellStyle name="40% - Accent4 5 5" xfId="5178"/>
    <cellStyle name="40% - Accent4 5 5 2" xfId="16097"/>
    <cellStyle name="40% - Accent4 5 5 2 2" xfId="24186"/>
    <cellStyle name="40% - Accent4 5 5 3" xfId="24185"/>
    <cellStyle name="40% - Accent4 5 5 4" xfId="48866"/>
    <cellStyle name="40% - Accent4 5 6" xfId="11735"/>
    <cellStyle name="40% - Accent4 5 6 2" xfId="24187"/>
    <cellStyle name="40% - Accent4 5 7" xfId="24168"/>
    <cellStyle name="40% - Accent4 5 8" xfId="44504"/>
    <cellStyle name="40% - Accent4 50" xfId="55528"/>
    <cellStyle name="40% - Accent4 51" xfId="55544"/>
    <cellStyle name="40% - Accent4 52" xfId="55560"/>
    <cellStyle name="40% - Accent4 53" xfId="55579"/>
    <cellStyle name="40% - Accent4 54" xfId="55595"/>
    <cellStyle name="40% - Accent4 55" xfId="55610"/>
    <cellStyle name="40% - Accent4 56" xfId="55626"/>
    <cellStyle name="40% - Accent4 57" xfId="55640"/>
    <cellStyle name="40% - Accent4 58" xfId="55661"/>
    <cellStyle name="40% - Accent4 59" xfId="55687"/>
    <cellStyle name="40% - Accent4 6" xfId="904"/>
    <cellStyle name="40% - Accent4 6 2" xfId="2003"/>
    <cellStyle name="40% - Accent4 6 2 2" xfId="4186"/>
    <cellStyle name="40% - Accent4 6 2 2 2" xfId="10729"/>
    <cellStyle name="40% - Accent4 6 2 2 2 2" xfId="21648"/>
    <cellStyle name="40% - Accent4 6 2 2 2 2 2" xfId="24192"/>
    <cellStyle name="40% - Accent4 6 2 2 2 3" xfId="24191"/>
    <cellStyle name="40% - Accent4 6 2 2 2 4" xfId="54417"/>
    <cellStyle name="40% - Accent4 6 2 2 3" xfId="15105"/>
    <cellStyle name="40% - Accent4 6 2 2 3 2" xfId="24193"/>
    <cellStyle name="40% - Accent4 6 2 2 4" xfId="24190"/>
    <cellStyle name="40% - Accent4 6 2 2 5" xfId="47874"/>
    <cellStyle name="40% - Accent4 6 2 3" xfId="8548"/>
    <cellStyle name="40% - Accent4 6 2 3 2" xfId="19467"/>
    <cellStyle name="40% - Accent4 6 2 3 2 2" xfId="24195"/>
    <cellStyle name="40% - Accent4 6 2 3 3" xfId="24194"/>
    <cellStyle name="40% - Accent4 6 2 3 4" xfId="52236"/>
    <cellStyle name="40% - Accent4 6 2 4" xfId="6367"/>
    <cellStyle name="40% - Accent4 6 2 4 2" xfId="17286"/>
    <cellStyle name="40% - Accent4 6 2 4 2 2" xfId="24197"/>
    <cellStyle name="40% - Accent4 6 2 4 3" xfId="24196"/>
    <cellStyle name="40% - Accent4 6 2 4 4" xfId="50055"/>
    <cellStyle name="40% - Accent4 6 2 5" xfId="12924"/>
    <cellStyle name="40% - Accent4 6 2 5 2" xfId="24198"/>
    <cellStyle name="40% - Accent4 6 2 6" xfId="24189"/>
    <cellStyle name="40% - Accent4 6 2 7" xfId="45693"/>
    <cellStyle name="40% - Accent4 6 3" xfId="3095"/>
    <cellStyle name="40% - Accent4 6 3 2" xfId="9638"/>
    <cellStyle name="40% - Accent4 6 3 2 2" xfId="20557"/>
    <cellStyle name="40% - Accent4 6 3 2 2 2" xfId="24201"/>
    <cellStyle name="40% - Accent4 6 3 2 3" xfId="24200"/>
    <cellStyle name="40% - Accent4 6 3 2 4" xfId="53326"/>
    <cellStyle name="40% - Accent4 6 3 3" xfId="14014"/>
    <cellStyle name="40% - Accent4 6 3 3 2" xfId="24202"/>
    <cellStyle name="40% - Accent4 6 3 4" xfId="24199"/>
    <cellStyle name="40% - Accent4 6 3 5" xfId="46783"/>
    <cellStyle name="40% - Accent4 6 4" xfId="7457"/>
    <cellStyle name="40% - Accent4 6 4 2" xfId="18376"/>
    <cellStyle name="40% - Accent4 6 4 2 2" xfId="24204"/>
    <cellStyle name="40% - Accent4 6 4 3" xfId="24203"/>
    <cellStyle name="40% - Accent4 6 4 4" xfId="51145"/>
    <cellStyle name="40% - Accent4 6 5" xfId="5276"/>
    <cellStyle name="40% - Accent4 6 5 2" xfId="16195"/>
    <cellStyle name="40% - Accent4 6 5 2 2" xfId="24206"/>
    <cellStyle name="40% - Accent4 6 5 3" xfId="24205"/>
    <cellStyle name="40% - Accent4 6 5 4" xfId="48964"/>
    <cellStyle name="40% - Accent4 6 6" xfId="11833"/>
    <cellStyle name="40% - Accent4 6 6 2" xfId="24207"/>
    <cellStyle name="40% - Accent4 6 7" xfId="24188"/>
    <cellStyle name="40% - Accent4 6 8" xfId="44602"/>
    <cellStyle name="40% - Accent4 7" xfId="919"/>
    <cellStyle name="40% - Accent4 7 2" xfId="2018"/>
    <cellStyle name="40% - Accent4 7 2 2" xfId="4201"/>
    <cellStyle name="40% - Accent4 7 2 2 2" xfId="10744"/>
    <cellStyle name="40% - Accent4 7 2 2 2 2" xfId="21663"/>
    <cellStyle name="40% - Accent4 7 2 2 2 2 2" xfId="24212"/>
    <cellStyle name="40% - Accent4 7 2 2 2 3" xfId="24211"/>
    <cellStyle name="40% - Accent4 7 2 2 2 4" xfId="54432"/>
    <cellStyle name="40% - Accent4 7 2 2 3" xfId="15120"/>
    <cellStyle name="40% - Accent4 7 2 2 3 2" xfId="24213"/>
    <cellStyle name="40% - Accent4 7 2 2 4" xfId="24210"/>
    <cellStyle name="40% - Accent4 7 2 2 5" xfId="47889"/>
    <cellStyle name="40% - Accent4 7 2 3" xfId="8563"/>
    <cellStyle name="40% - Accent4 7 2 3 2" xfId="19482"/>
    <cellStyle name="40% - Accent4 7 2 3 2 2" xfId="24215"/>
    <cellStyle name="40% - Accent4 7 2 3 3" xfId="24214"/>
    <cellStyle name="40% - Accent4 7 2 3 4" xfId="52251"/>
    <cellStyle name="40% - Accent4 7 2 4" xfId="6382"/>
    <cellStyle name="40% - Accent4 7 2 4 2" xfId="17301"/>
    <cellStyle name="40% - Accent4 7 2 4 2 2" xfId="24217"/>
    <cellStyle name="40% - Accent4 7 2 4 3" xfId="24216"/>
    <cellStyle name="40% - Accent4 7 2 4 4" xfId="50070"/>
    <cellStyle name="40% - Accent4 7 2 5" xfId="12939"/>
    <cellStyle name="40% - Accent4 7 2 5 2" xfId="24218"/>
    <cellStyle name="40% - Accent4 7 2 6" xfId="24209"/>
    <cellStyle name="40% - Accent4 7 2 7" xfId="45708"/>
    <cellStyle name="40% - Accent4 7 3" xfId="3110"/>
    <cellStyle name="40% - Accent4 7 3 2" xfId="9653"/>
    <cellStyle name="40% - Accent4 7 3 2 2" xfId="20572"/>
    <cellStyle name="40% - Accent4 7 3 2 2 2" xfId="24221"/>
    <cellStyle name="40% - Accent4 7 3 2 3" xfId="24220"/>
    <cellStyle name="40% - Accent4 7 3 2 4" xfId="53341"/>
    <cellStyle name="40% - Accent4 7 3 3" xfId="14029"/>
    <cellStyle name="40% - Accent4 7 3 3 2" xfId="24222"/>
    <cellStyle name="40% - Accent4 7 3 4" xfId="24219"/>
    <cellStyle name="40% - Accent4 7 3 5" xfId="46798"/>
    <cellStyle name="40% - Accent4 7 4" xfId="7472"/>
    <cellStyle name="40% - Accent4 7 4 2" xfId="18391"/>
    <cellStyle name="40% - Accent4 7 4 2 2" xfId="24224"/>
    <cellStyle name="40% - Accent4 7 4 3" xfId="24223"/>
    <cellStyle name="40% - Accent4 7 4 4" xfId="51160"/>
    <cellStyle name="40% - Accent4 7 5" xfId="5291"/>
    <cellStyle name="40% - Accent4 7 5 2" xfId="16210"/>
    <cellStyle name="40% - Accent4 7 5 2 2" xfId="24226"/>
    <cellStyle name="40% - Accent4 7 5 3" xfId="24225"/>
    <cellStyle name="40% - Accent4 7 5 4" xfId="48979"/>
    <cellStyle name="40% - Accent4 7 6" xfId="11848"/>
    <cellStyle name="40% - Accent4 7 6 2" xfId="24227"/>
    <cellStyle name="40% - Accent4 7 7" xfId="24208"/>
    <cellStyle name="40% - Accent4 7 8" xfId="44617"/>
    <cellStyle name="40% - Accent4 8" xfId="1102"/>
    <cellStyle name="40% - Accent4 8 2" xfId="2200"/>
    <cellStyle name="40% - Accent4 8 2 2" xfId="4383"/>
    <cellStyle name="40% - Accent4 8 2 2 2" xfId="10926"/>
    <cellStyle name="40% - Accent4 8 2 2 2 2" xfId="21845"/>
    <cellStyle name="40% - Accent4 8 2 2 2 2 2" xfId="24232"/>
    <cellStyle name="40% - Accent4 8 2 2 2 3" xfId="24231"/>
    <cellStyle name="40% - Accent4 8 2 2 2 4" xfId="54614"/>
    <cellStyle name="40% - Accent4 8 2 2 3" xfId="15302"/>
    <cellStyle name="40% - Accent4 8 2 2 3 2" xfId="24233"/>
    <cellStyle name="40% - Accent4 8 2 2 4" xfId="24230"/>
    <cellStyle name="40% - Accent4 8 2 2 5" xfId="48071"/>
    <cellStyle name="40% - Accent4 8 2 3" xfId="8745"/>
    <cellStyle name="40% - Accent4 8 2 3 2" xfId="19664"/>
    <cellStyle name="40% - Accent4 8 2 3 2 2" xfId="24235"/>
    <cellStyle name="40% - Accent4 8 2 3 3" xfId="24234"/>
    <cellStyle name="40% - Accent4 8 2 3 4" xfId="52433"/>
    <cellStyle name="40% - Accent4 8 2 4" xfId="6564"/>
    <cellStyle name="40% - Accent4 8 2 4 2" xfId="17483"/>
    <cellStyle name="40% - Accent4 8 2 4 2 2" xfId="24237"/>
    <cellStyle name="40% - Accent4 8 2 4 3" xfId="24236"/>
    <cellStyle name="40% - Accent4 8 2 4 4" xfId="50252"/>
    <cellStyle name="40% - Accent4 8 2 5" xfId="13121"/>
    <cellStyle name="40% - Accent4 8 2 5 2" xfId="24238"/>
    <cellStyle name="40% - Accent4 8 2 6" xfId="24229"/>
    <cellStyle name="40% - Accent4 8 2 7" xfId="45890"/>
    <cellStyle name="40% - Accent4 8 3" xfId="3292"/>
    <cellStyle name="40% - Accent4 8 3 2" xfId="9835"/>
    <cellStyle name="40% - Accent4 8 3 2 2" xfId="20754"/>
    <cellStyle name="40% - Accent4 8 3 2 2 2" xfId="24241"/>
    <cellStyle name="40% - Accent4 8 3 2 3" xfId="24240"/>
    <cellStyle name="40% - Accent4 8 3 2 4" xfId="53523"/>
    <cellStyle name="40% - Accent4 8 3 3" xfId="14211"/>
    <cellStyle name="40% - Accent4 8 3 3 2" xfId="24242"/>
    <cellStyle name="40% - Accent4 8 3 4" xfId="24239"/>
    <cellStyle name="40% - Accent4 8 3 5" xfId="46980"/>
    <cellStyle name="40% - Accent4 8 4" xfId="7654"/>
    <cellStyle name="40% - Accent4 8 4 2" xfId="18573"/>
    <cellStyle name="40% - Accent4 8 4 2 2" xfId="24244"/>
    <cellStyle name="40% - Accent4 8 4 3" xfId="24243"/>
    <cellStyle name="40% - Accent4 8 4 4" xfId="51342"/>
    <cellStyle name="40% - Accent4 8 5" xfId="5473"/>
    <cellStyle name="40% - Accent4 8 5 2" xfId="16392"/>
    <cellStyle name="40% - Accent4 8 5 2 2" xfId="24246"/>
    <cellStyle name="40% - Accent4 8 5 3" xfId="24245"/>
    <cellStyle name="40% - Accent4 8 5 4" xfId="49161"/>
    <cellStyle name="40% - Accent4 8 6" xfId="12030"/>
    <cellStyle name="40% - Accent4 8 6 2" xfId="24247"/>
    <cellStyle name="40% - Accent4 8 7" xfId="24228"/>
    <cellStyle name="40% - Accent4 8 8" xfId="44799"/>
    <cellStyle name="40% - Accent4 9" xfId="1200"/>
    <cellStyle name="40% - Accent4 9 2" xfId="2298"/>
    <cellStyle name="40% - Accent4 9 2 2" xfId="4481"/>
    <cellStyle name="40% - Accent4 9 2 2 2" xfId="11024"/>
    <cellStyle name="40% - Accent4 9 2 2 2 2" xfId="21943"/>
    <cellStyle name="40% - Accent4 9 2 2 2 2 2" xfId="24252"/>
    <cellStyle name="40% - Accent4 9 2 2 2 3" xfId="24251"/>
    <cellStyle name="40% - Accent4 9 2 2 2 4" xfId="54712"/>
    <cellStyle name="40% - Accent4 9 2 2 3" xfId="15400"/>
    <cellStyle name="40% - Accent4 9 2 2 3 2" xfId="24253"/>
    <cellStyle name="40% - Accent4 9 2 2 4" xfId="24250"/>
    <cellStyle name="40% - Accent4 9 2 2 5" xfId="48169"/>
    <cellStyle name="40% - Accent4 9 2 3" xfId="8843"/>
    <cellStyle name="40% - Accent4 9 2 3 2" xfId="19762"/>
    <cellStyle name="40% - Accent4 9 2 3 2 2" xfId="24255"/>
    <cellStyle name="40% - Accent4 9 2 3 3" xfId="24254"/>
    <cellStyle name="40% - Accent4 9 2 3 4" xfId="52531"/>
    <cellStyle name="40% - Accent4 9 2 4" xfId="6662"/>
    <cellStyle name="40% - Accent4 9 2 4 2" xfId="17581"/>
    <cellStyle name="40% - Accent4 9 2 4 2 2" xfId="24257"/>
    <cellStyle name="40% - Accent4 9 2 4 3" xfId="24256"/>
    <cellStyle name="40% - Accent4 9 2 4 4" xfId="50350"/>
    <cellStyle name="40% - Accent4 9 2 5" xfId="13219"/>
    <cellStyle name="40% - Accent4 9 2 5 2" xfId="24258"/>
    <cellStyle name="40% - Accent4 9 2 6" xfId="24249"/>
    <cellStyle name="40% - Accent4 9 2 7" xfId="45988"/>
    <cellStyle name="40% - Accent4 9 3" xfId="3390"/>
    <cellStyle name="40% - Accent4 9 3 2" xfId="9933"/>
    <cellStyle name="40% - Accent4 9 3 2 2" xfId="20852"/>
    <cellStyle name="40% - Accent4 9 3 2 2 2" xfId="24261"/>
    <cellStyle name="40% - Accent4 9 3 2 3" xfId="24260"/>
    <cellStyle name="40% - Accent4 9 3 2 4" xfId="53621"/>
    <cellStyle name="40% - Accent4 9 3 3" xfId="14309"/>
    <cellStyle name="40% - Accent4 9 3 3 2" xfId="24262"/>
    <cellStyle name="40% - Accent4 9 3 4" xfId="24259"/>
    <cellStyle name="40% - Accent4 9 3 5" xfId="47078"/>
    <cellStyle name="40% - Accent4 9 4" xfId="7752"/>
    <cellStyle name="40% - Accent4 9 4 2" xfId="18671"/>
    <cellStyle name="40% - Accent4 9 4 2 2" xfId="24264"/>
    <cellStyle name="40% - Accent4 9 4 3" xfId="24263"/>
    <cellStyle name="40% - Accent4 9 4 4" xfId="51440"/>
    <cellStyle name="40% - Accent4 9 5" xfId="5571"/>
    <cellStyle name="40% - Accent4 9 5 2" xfId="16490"/>
    <cellStyle name="40% - Accent4 9 5 2 2" xfId="24266"/>
    <cellStyle name="40% - Accent4 9 5 3" xfId="24265"/>
    <cellStyle name="40% - Accent4 9 5 4" xfId="49259"/>
    <cellStyle name="40% - Accent4 9 6" xfId="12128"/>
    <cellStyle name="40% - Accent4 9 6 2" xfId="24267"/>
    <cellStyle name="40% - Accent4 9 7" xfId="24248"/>
    <cellStyle name="40% - Accent4 9 8" xfId="44897"/>
    <cellStyle name="40% - Accent5" xfId="39" builtinId="47" customBuiltin="1"/>
    <cellStyle name="40% - Accent5 10" xfId="1306"/>
    <cellStyle name="40% - Accent5 10 2" xfId="2404"/>
    <cellStyle name="40% - Accent5 10 2 2" xfId="4585"/>
    <cellStyle name="40% - Accent5 10 2 2 2" xfId="11128"/>
    <cellStyle name="40% - Accent5 10 2 2 2 2" xfId="22047"/>
    <cellStyle name="40% - Accent5 10 2 2 2 2 2" xfId="24273"/>
    <cellStyle name="40% - Accent5 10 2 2 2 3" xfId="24272"/>
    <cellStyle name="40% - Accent5 10 2 2 2 4" xfId="54816"/>
    <cellStyle name="40% - Accent5 10 2 2 3" xfId="15504"/>
    <cellStyle name="40% - Accent5 10 2 2 3 2" xfId="24274"/>
    <cellStyle name="40% - Accent5 10 2 2 4" xfId="24271"/>
    <cellStyle name="40% - Accent5 10 2 2 5" xfId="48273"/>
    <cellStyle name="40% - Accent5 10 2 3" xfId="8947"/>
    <cellStyle name="40% - Accent5 10 2 3 2" xfId="19866"/>
    <cellStyle name="40% - Accent5 10 2 3 2 2" xfId="24276"/>
    <cellStyle name="40% - Accent5 10 2 3 3" xfId="24275"/>
    <cellStyle name="40% - Accent5 10 2 3 4" xfId="52635"/>
    <cellStyle name="40% - Accent5 10 2 4" xfId="6766"/>
    <cellStyle name="40% - Accent5 10 2 4 2" xfId="17685"/>
    <cellStyle name="40% - Accent5 10 2 4 2 2" xfId="24278"/>
    <cellStyle name="40% - Accent5 10 2 4 3" xfId="24277"/>
    <cellStyle name="40% - Accent5 10 2 4 4" xfId="50454"/>
    <cellStyle name="40% - Accent5 10 2 5" xfId="13323"/>
    <cellStyle name="40% - Accent5 10 2 5 2" xfId="24279"/>
    <cellStyle name="40% - Accent5 10 2 6" xfId="24270"/>
    <cellStyle name="40% - Accent5 10 2 7" xfId="46092"/>
    <cellStyle name="40% - Accent5 10 3" xfId="3494"/>
    <cellStyle name="40% - Accent5 10 3 2" xfId="10037"/>
    <cellStyle name="40% - Accent5 10 3 2 2" xfId="20956"/>
    <cellStyle name="40% - Accent5 10 3 2 2 2" xfId="24282"/>
    <cellStyle name="40% - Accent5 10 3 2 3" xfId="24281"/>
    <cellStyle name="40% - Accent5 10 3 2 4" xfId="53725"/>
    <cellStyle name="40% - Accent5 10 3 3" xfId="14413"/>
    <cellStyle name="40% - Accent5 10 3 3 2" xfId="24283"/>
    <cellStyle name="40% - Accent5 10 3 4" xfId="24280"/>
    <cellStyle name="40% - Accent5 10 3 5" xfId="47182"/>
    <cellStyle name="40% - Accent5 10 4" xfId="7856"/>
    <cellStyle name="40% - Accent5 10 4 2" xfId="18775"/>
    <cellStyle name="40% - Accent5 10 4 2 2" xfId="24285"/>
    <cellStyle name="40% - Accent5 10 4 3" xfId="24284"/>
    <cellStyle name="40% - Accent5 10 4 4" xfId="51544"/>
    <cellStyle name="40% - Accent5 10 5" xfId="5675"/>
    <cellStyle name="40% - Accent5 10 5 2" xfId="16594"/>
    <cellStyle name="40% - Accent5 10 5 2 2" xfId="24287"/>
    <cellStyle name="40% - Accent5 10 5 3" xfId="24286"/>
    <cellStyle name="40% - Accent5 10 5 4" xfId="49363"/>
    <cellStyle name="40% - Accent5 10 6" xfId="12232"/>
    <cellStyle name="40% - Accent5 10 6 2" xfId="24288"/>
    <cellStyle name="40% - Accent5 10 7" xfId="24269"/>
    <cellStyle name="40% - Accent5 10 8" xfId="45001"/>
    <cellStyle name="40% - Accent5 11" xfId="1328"/>
    <cellStyle name="40% - Accent5 11 2" xfId="3512"/>
    <cellStyle name="40% - Accent5 11 2 2" xfId="10055"/>
    <cellStyle name="40% - Accent5 11 2 2 2" xfId="20974"/>
    <cellStyle name="40% - Accent5 11 2 2 2 2" xfId="24292"/>
    <cellStyle name="40% - Accent5 11 2 2 3" xfId="24291"/>
    <cellStyle name="40% - Accent5 11 2 2 4" xfId="53743"/>
    <cellStyle name="40% - Accent5 11 2 3" xfId="14431"/>
    <cellStyle name="40% - Accent5 11 2 3 2" xfId="24293"/>
    <cellStyle name="40% - Accent5 11 2 4" xfId="24290"/>
    <cellStyle name="40% - Accent5 11 2 5" xfId="47200"/>
    <cellStyle name="40% - Accent5 11 3" xfId="7874"/>
    <cellStyle name="40% - Accent5 11 3 2" xfId="18793"/>
    <cellStyle name="40% - Accent5 11 3 2 2" xfId="24295"/>
    <cellStyle name="40% - Accent5 11 3 3" xfId="24294"/>
    <cellStyle name="40% - Accent5 11 3 4" xfId="51562"/>
    <cellStyle name="40% - Accent5 11 4" xfId="5693"/>
    <cellStyle name="40% - Accent5 11 4 2" xfId="16612"/>
    <cellStyle name="40% - Accent5 11 4 2 2" xfId="24297"/>
    <cellStyle name="40% - Accent5 11 4 3" xfId="24296"/>
    <cellStyle name="40% - Accent5 11 4 4" xfId="49381"/>
    <cellStyle name="40% - Accent5 11 5" xfId="12250"/>
    <cellStyle name="40% - Accent5 11 5 2" xfId="24298"/>
    <cellStyle name="40% - Accent5 11 6" xfId="24289"/>
    <cellStyle name="40% - Accent5 11 7" xfId="45019"/>
    <cellStyle name="40% - Accent5 12" xfId="2505"/>
    <cellStyle name="40% - Accent5 12 2" xfId="9048"/>
    <cellStyle name="40% - Accent5 12 2 2" xfId="19967"/>
    <cellStyle name="40% - Accent5 12 2 2 2" xfId="24301"/>
    <cellStyle name="40% - Accent5 12 2 3" xfId="24300"/>
    <cellStyle name="40% - Accent5 12 2 4" xfId="52736"/>
    <cellStyle name="40% - Accent5 12 3" xfId="13424"/>
    <cellStyle name="40% - Accent5 12 3 2" xfId="24302"/>
    <cellStyle name="40% - Accent5 12 4" xfId="24299"/>
    <cellStyle name="40% - Accent5 12 5" xfId="46193"/>
    <cellStyle name="40% - Accent5 13" xfId="6867"/>
    <cellStyle name="40% - Accent5 13 2" xfId="17786"/>
    <cellStyle name="40% - Accent5 13 2 2" xfId="24304"/>
    <cellStyle name="40% - Accent5 13 3" xfId="24303"/>
    <cellStyle name="40% - Accent5 13 4" xfId="50555"/>
    <cellStyle name="40% - Accent5 14" xfId="4686"/>
    <cellStyle name="40% - Accent5 14 2" xfId="15605"/>
    <cellStyle name="40% - Accent5 14 2 2" xfId="24306"/>
    <cellStyle name="40% - Accent5 14 3" xfId="24305"/>
    <cellStyle name="40% - Accent5 14 4" xfId="48374"/>
    <cellStyle name="40% - Accent5 15" xfId="11158"/>
    <cellStyle name="40% - Accent5 15 2" xfId="24307"/>
    <cellStyle name="40% - Accent5 16" xfId="24268"/>
    <cellStyle name="40% - Accent5 17" xfId="44012"/>
    <cellStyle name="40% - Accent5 18" xfId="54839"/>
    <cellStyle name="40% - Accent5 19" xfId="54867"/>
    <cellStyle name="40% - Accent5 2" xfId="259"/>
    <cellStyle name="40% - Accent5 2 10" xfId="55346"/>
    <cellStyle name="40% - Accent5 2 2" xfId="526"/>
    <cellStyle name="40% - Accent5 2 2 2" xfId="1626"/>
    <cellStyle name="40% - Accent5 2 2 2 2" xfId="3809"/>
    <cellStyle name="40% - Accent5 2 2 2 2 2" xfId="10352"/>
    <cellStyle name="40% - Accent5 2 2 2 2 2 2" xfId="21271"/>
    <cellStyle name="40% - Accent5 2 2 2 2 2 2 2" xfId="24313"/>
    <cellStyle name="40% - Accent5 2 2 2 2 2 3" xfId="24312"/>
    <cellStyle name="40% - Accent5 2 2 2 2 2 4" xfId="54040"/>
    <cellStyle name="40% - Accent5 2 2 2 2 3" xfId="14728"/>
    <cellStyle name="40% - Accent5 2 2 2 2 3 2" xfId="24314"/>
    <cellStyle name="40% - Accent5 2 2 2 2 4" xfId="24311"/>
    <cellStyle name="40% - Accent5 2 2 2 2 5" xfId="47497"/>
    <cellStyle name="40% - Accent5 2 2 2 3" xfId="8171"/>
    <cellStyle name="40% - Accent5 2 2 2 3 2" xfId="19090"/>
    <cellStyle name="40% - Accent5 2 2 2 3 2 2" xfId="24316"/>
    <cellStyle name="40% - Accent5 2 2 2 3 3" xfId="24315"/>
    <cellStyle name="40% - Accent5 2 2 2 3 4" xfId="51859"/>
    <cellStyle name="40% - Accent5 2 2 2 4" xfId="5990"/>
    <cellStyle name="40% - Accent5 2 2 2 4 2" xfId="16909"/>
    <cellStyle name="40% - Accent5 2 2 2 4 2 2" xfId="24318"/>
    <cellStyle name="40% - Accent5 2 2 2 4 3" xfId="24317"/>
    <cellStyle name="40% - Accent5 2 2 2 4 4" xfId="49678"/>
    <cellStyle name="40% - Accent5 2 2 2 5" xfId="12547"/>
    <cellStyle name="40% - Accent5 2 2 2 5 2" xfId="24319"/>
    <cellStyle name="40% - Accent5 2 2 2 6" xfId="24310"/>
    <cellStyle name="40% - Accent5 2 2 2 7" xfId="45316"/>
    <cellStyle name="40% - Accent5 2 2 3" xfId="2718"/>
    <cellStyle name="40% - Accent5 2 2 3 2" xfId="9261"/>
    <cellStyle name="40% - Accent5 2 2 3 2 2" xfId="20180"/>
    <cellStyle name="40% - Accent5 2 2 3 2 2 2" xfId="24322"/>
    <cellStyle name="40% - Accent5 2 2 3 2 3" xfId="24321"/>
    <cellStyle name="40% - Accent5 2 2 3 2 4" xfId="52949"/>
    <cellStyle name="40% - Accent5 2 2 3 3" xfId="13637"/>
    <cellStyle name="40% - Accent5 2 2 3 3 2" xfId="24323"/>
    <cellStyle name="40% - Accent5 2 2 3 4" xfId="24320"/>
    <cellStyle name="40% - Accent5 2 2 3 5" xfId="46406"/>
    <cellStyle name="40% - Accent5 2 2 4" xfId="7080"/>
    <cellStyle name="40% - Accent5 2 2 4 2" xfId="17999"/>
    <cellStyle name="40% - Accent5 2 2 4 2 2" xfId="24325"/>
    <cellStyle name="40% - Accent5 2 2 4 3" xfId="24324"/>
    <cellStyle name="40% - Accent5 2 2 4 4" xfId="50768"/>
    <cellStyle name="40% - Accent5 2 2 5" xfId="4899"/>
    <cellStyle name="40% - Accent5 2 2 5 2" xfId="15818"/>
    <cellStyle name="40% - Accent5 2 2 5 2 2" xfId="24327"/>
    <cellStyle name="40% - Accent5 2 2 5 3" xfId="24326"/>
    <cellStyle name="40% - Accent5 2 2 5 4" xfId="48587"/>
    <cellStyle name="40% - Accent5 2 2 6" xfId="11456"/>
    <cellStyle name="40% - Accent5 2 2 6 2" xfId="24328"/>
    <cellStyle name="40% - Accent5 2 2 7" xfId="24309"/>
    <cellStyle name="40% - Accent5 2 2 8" xfId="44225"/>
    <cellStyle name="40% - Accent5 2 3" xfId="1428"/>
    <cellStyle name="40% - Accent5 2 3 2" xfId="3611"/>
    <cellStyle name="40% - Accent5 2 3 2 2" xfId="10154"/>
    <cellStyle name="40% - Accent5 2 3 2 2 2" xfId="21073"/>
    <cellStyle name="40% - Accent5 2 3 2 2 2 2" xfId="24332"/>
    <cellStyle name="40% - Accent5 2 3 2 2 3" xfId="24331"/>
    <cellStyle name="40% - Accent5 2 3 2 2 4" xfId="53842"/>
    <cellStyle name="40% - Accent5 2 3 2 3" xfId="14530"/>
    <cellStyle name="40% - Accent5 2 3 2 3 2" xfId="24333"/>
    <cellStyle name="40% - Accent5 2 3 2 4" xfId="24330"/>
    <cellStyle name="40% - Accent5 2 3 2 5" xfId="47299"/>
    <cellStyle name="40% - Accent5 2 3 3" xfId="7973"/>
    <cellStyle name="40% - Accent5 2 3 3 2" xfId="18892"/>
    <cellStyle name="40% - Accent5 2 3 3 2 2" xfId="24335"/>
    <cellStyle name="40% - Accent5 2 3 3 3" xfId="24334"/>
    <cellStyle name="40% - Accent5 2 3 3 4" xfId="51661"/>
    <cellStyle name="40% - Accent5 2 3 4" xfId="5792"/>
    <cellStyle name="40% - Accent5 2 3 4 2" xfId="16711"/>
    <cellStyle name="40% - Accent5 2 3 4 2 2" xfId="24337"/>
    <cellStyle name="40% - Accent5 2 3 4 3" xfId="24336"/>
    <cellStyle name="40% - Accent5 2 3 4 4" xfId="49480"/>
    <cellStyle name="40% - Accent5 2 3 5" xfId="12349"/>
    <cellStyle name="40% - Accent5 2 3 5 2" xfId="24338"/>
    <cellStyle name="40% - Accent5 2 3 6" xfId="24329"/>
    <cellStyle name="40% - Accent5 2 3 7" xfId="45118"/>
    <cellStyle name="40% - Accent5 2 4" xfId="2520"/>
    <cellStyle name="40% - Accent5 2 4 2" xfId="9063"/>
    <cellStyle name="40% - Accent5 2 4 2 2" xfId="19982"/>
    <cellStyle name="40% - Accent5 2 4 2 2 2" xfId="24341"/>
    <cellStyle name="40% - Accent5 2 4 2 3" xfId="24340"/>
    <cellStyle name="40% - Accent5 2 4 2 4" xfId="52751"/>
    <cellStyle name="40% - Accent5 2 4 3" xfId="13439"/>
    <cellStyle name="40% - Accent5 2 4 3 2" xfId="24342"/>
    <cellStyle name="40% - Accent5 2 4 4" xfId="24339"/>
    <cellStyle name="40% - Accent5 2 4 5" xfId="46208"/>
    <cellStyle name="40% - Accent5 2 5" xfId="6882"/>
    <cellStyle name="40% - Accent5 2 5 2" xfId="17801"/>
    <cellStyle name="40% - Accent5 2 5 2 2" xfId="24344"/>
    <cellStyle name="40% - Accent5 2 5 3" xfId="24343"/>
    <cellStyle name="40% - Accent5 2 5 4" xfId="50570"/>
    <cellStyle name="40% - Accent5 2 6" xfId="4701"/>
    <cellStyle name="40% - Accent5 2 6 2" xfId="15620"/>
    <cellStyle name="40% - Accent5 2 6 2 2" xfId="24346"/>
    <cellStyle name="40% - Accent5 2 6 3" xfId="24345"/>
    <cellStyle name="40% - Accent5 2 6 4" xfId="48389"/>
    <cellStyle name="40% - Accent5 2 7" xfId="11258"/>
    <cellStyle name="40% - Accent5 2 7 2" xfId="24347"/>
    <cellStyle name="40% - Accent5 2 8" xfId="24308"/>
    <cellStyle name="40% - Accent5 2 9" xfId="44027"/>
    <cellStyle name="40% - Accent5 20" xfId="54881"/>
    <cellStyle name="40% - Accent5 21" xfId="54919"/>
    <cellStyle name="40% - Accent5 22" xfId="54937"/>
    <cellStyle name="40% - Accent5 23" xfId="54954"/>
    <cellStyle name="40% - Accent5 24" xfId="54969"/>
    <cellStyle name="40% - Accent5 25" xfId="55015"/>
    <cellStyle name="40% - Accent5 26" xfId="55030"/>
    <cellStyle name="40% - Accent5 27" xfId="55044"/>
    <cellStyle name="40% - Accent5 28" xfId="55066"/>
    <cellStyle name="40% - Accent5 29" xfId="55080"/>
    <cellStyle name="40% - Accent5 3" xfId="426"/>
    <cellStyle name="40% - Accent5 3 2" xfId="1527"/>
    <cellStyle name="40% - Accent5 3 2 2" xfId="3710"/>
    <cellStyle name="40% - Accent5 3 2 2 2" xfId="10253"/>
    <cellStyle name="40% - Accent5 3 2 2 2 2" xfId="21172"/>
    <cellStyle name="40% - Accent5 3 2 2 2 2 2" xfId="24352"/>
    <cellStyle name="40% - Accent5 3 2 2 2 3" xfId="24351"/>
    <cellStyle name="40% - Accent5 3 2 2 2 4" xfId="53941"/>
    <cellStyle name="40% - Accent5 3 2 2 3" xfId="14629"/>
    <cellStyle name="40% - Accent5 3 2 2 3 2" xfId="24353"/>
    <cellStyle name="40% - Accent5 3 2 2 4" xfId="24350"/>
    <cellStyle name="40% - Accent5 3 2 2 5" xfId="47398"/>
    <cellStyle name="40% - Accent5 3 2 3" xfId="8072"/>
    <cellStyle name="40% - Accent5 3 2 3 2" xfId="18991"/>
    <cellStyle name="40% - Accent5 3 2 3 2 2" xfId="24355"/>
    <cellStyle name="40% - Accent5 3 2 3 3" xfId="24354"/>
    <cellStyle name="40% - Accent5 3 2 3 4" xfId="51760"/>
    <cellStyle name="40% - Accent5 3 2 4" xfId="5891"/>
    <cellStyle name="40% - Accent5 3 2 4 2" xfId="16810"/>
    <cellStyle name="40% - Accent5 3 2 4 2 2" xfId="24357"/>
    <cellStyle name="40% - Accent5 3 2 4 3" xfId="24356"/>
    <cellStyle name="40% - Accent5 3 2 4 4" xfId="49579"/>
    <cellStyle name="40% - Accent5 3 2 5" xfId="12448"/>
    <cellStyle name="40% - Accent5 3 2 5 2" xfId="24358"/>
    <cellStyle name="40% - Accent5 3 2 6" xfId="24349"/>
    <cellStyle name="40% - Accent5 3 2 7" xfId="45217"/>
    <cellStyle name="40% - Accent5 3 3" xfId="2619"/>
    <cellStyle name="40% - Accent5 3 3 2" xfId="9162"/>
    <cellStyle name="40% - Accent5 3 3 2 2" xfId="20081"/>
    <cellStyle name="40% - Accent5 3 3 2 2 2" xfId="24361"/>
    <cellStyle name="40% - Accent5 3 3 2 3" xfId="24360"/>
    <cellStyle name="40% - Accent5 3 3 2 4" xfId="52850"/>
    <cellStyle name="40% - Accent5 3 3 3" xfId="13538"/>
    <cellStyle name="40% - Accent5 3 3 3 2" xfId="24362"/>
    <cellStyle name="40% - Accent5 3 3 4" xfId="24359"/>
    <cellStyle name="40% - Accent5 3 3 5" xfId="46307"/>
    <cellStyle name="40% - Accent5 3 4" xfId="6981"/>
    <cellStyle name="40% - Accent5 3 4 2" xfId="17900"/>
    <cellStyle name="40% - Accent5 3 4 2 2" xfId="24364"/>
    <cellStyle name="40% - Accent5 3 4 3" xfId="24363"/>
    <cellStyle name="40% - Accent5 3 4 4" xfId="50669"/>
    <cellStyle name="40% - Accent5 3 5" xfId="4800"/>
    <cellStyle name="40% - Accent5 3 5 2" xfId="15719"/>
    <cellStyle name="40% - Accent5 3 5 2 2" xfId="24366"/>
    <cellStyle name="40% - Accent5 3 5 3" xfId="24365"/>
    <cellStyle name="40% - Accent5 3 5 4" xfId="48488"/>
    <cellStyle name="40% - Accent5 3 6" xfId="11357"/>
    <cellStyle name="40% - Accent5 3 6 2" xfId="24367"/>
    <cellStyle name="40% - Accent5 3 7" xfId="24348"/>
    <cellStyle name="40% - Accent5 3 8" xfId="44126"/>
    <cellStyle name="40% - Accent5 30" xfId="55099"/>
    <cellStyle name="40% - Accent5 31" xfId="55115"/>
    <cellStyle name="40% - Accent5 32" xfId="55135"/>
    <cellStyle name="40% - Accent5 33" xfId="55150"/>
    <cellStyle name="40% - Accent5 34" xfId="55192"/>
    <cellStyle name="40% - Accent5 35" xfId="55212"/>
    <cellStyle name="40% - Accent5 36" xfId="55236"/>
    <cellStyle name="40% - Accent5 37" xfId="55250"/>
    <cellStyle name="40% - Accent5 38" xfId="55266"/>
    <cellStyle name="40% - Accent5 39" xfId="55313"/>
    <cellStyle name="40% - Accent5 4" xfId="710"/>
    <cellStyle name="40% - Accent5 4 2" xfId="1809"/>
    <cellStyle name="40% - Accent5 4 2 2" xfId="3992"/>
    <cellStyle name="40% - Accent5 4 2 2 2" xfId="10535"/>
    <cellStyle name="40% - Accent5 4 2 2 2 2" xfId="21454"/>
    <cellStyle name="40% - Accent5 4 2 2 2 2 2" xfId="24372"/>
    <cellStyle name="40% - Accent5 4 2 2 2 3" xfId="24371"/>
    <cellStyle name="40% - Accent5 4 2 2 2 4" xfId="54223"/>
    <cellStyle name="40% - Accent5 4 2 2 3" xfId="14911"/>
    <cellStyle name="40% - Accent5 4 2 2 3 2" xfId="24373"/>
    <cellStyle name="40% - Accent5 4 2 2 4" xfId="24370"/>
    <cellStyle name="40% - Accent5 4 2 2 5" xfId="47680"/>
    <cellStyle name="40% - Accent5 4 2 3" xfId="8354"/>
    <cellStyle name="40% - Accent5 4 2 3 2" xfId="19273"/>
    <cellStyle name="40% - Accent5 4 2 3 2 2" xfId="24375"/>
    <cellStyle name="40% - Accent5 4 2 3 3" xfId="24374"/>
    <cellStyle name="40% - Accent5 4 2 3 4" xfId="52042"/>
    <cellStyle name="40% - Accent5 4 2 4" xfId="6173"/>
    <cellStyle name="40% - Accent5 4 2 4 2" xfId="17092"/>
    <cellStyle name="40% - Accent5 4 2 4 2 2" xfId="24377"/>
    <cellStyle name="40% - Accent5 4 2 4 3" xfId="24376"/>
    <cellStyle name="40% - Accent5 4 2 4 4" xfId="49861"/>
    <cellStyle name="40% - Accent5 4 2 5" xfId="12730"/>
    <cellStyle name="40% - Accent5 4 2 5 2" xfId="24378"/>
    <cellStyle name="40% - Accent5 4 2 6" xfId="24369"/>
    <cellStyle name="40% - Accent5 4 2 7" xfId="45499"/>
    <cellStyle name="40% - Accent5 4 3" xfId="2901"/>
    <cellStyle name="40% - Accent5 4 3 2" xfId="9444"/>
    <cellStyle name="40% - Accent5 4 3 2 2" xfId="20363"/>
    <cellStyle name="40% - Accent5 4 3 2 2 2" xfId="24381"/>
    <cellStyle name="40% - Accent5 4 3 2 3" xfId="24380"/>
    <cellStyle name="40% - Accent5 4 3 2 4" xfId="53132"/>
    <cellStyle name="40% - Accent5 4 3 3" xfId="13820"/>
    <cellStyle name="40% - Accent5 4 3 3 2" xfId="24382"/>
    <cellStyle name="40% - Accent5 4 3 4" xfId="24379"/>
    <cellStyle name="40% - Accent5 4 3 5" xfId="46589"/>
    <cellStyle name="40% - Accent5 4 4" xfId="7263"/>
    <cellStyle name="40% - Accent5 4 4 2" xfId="18182"/>
    <cellStyle name="40% - Accent5 4 4 2 2" xfId="24384"/>
    <cellStyle name="40% - Accent5 4 4 3" xfId="24383"/>
    <cellStyle name="40% - Accent5 4 4 4" xfId="50951"/>
    <cellStyle name="40% - Accent5 4 5" xfId="5082"/>
    <cellStyle name="40% - Accent5 4 5 2" xfId="16001"/>
    <cellStyle name="40% - Accent5 4 5 2 2" xfId="24386"/>
    <cellStyle name="40% - Accent5 4 5 3" xfId="24385"/>
    <cellStyle name="40% - Accent5 4 5 4" xfId="48770"/>
    <cellStyle name="40% - Accent5 4 6" xfId="11639"/>
    <cellStyle name="40% - Accent5 4 6 2" xfId="24387"/>
    <cellStyle name="40% - Accent5 4 7" xfId="24368"/>
    <cellStyle name="40% - Accent5 4 8" xfId="44408"/>
    <cellStyle name="40% - Accent5 40" xfId="55328"/>
    <cellStyle name="40% - Accent5 41" xfId="55384"/>
    <cellStyle name="40% - Accent5 42" xfId="55400"/>
    <cellStyle name="40% - Accent5 43" xfId="55415"/>
    <cellStyle name="40% - Accent5 44" xfId="55429"/>
    <cellStyle name="40% - Accent5 45" xfId="55447"/>
    <cellStyle name="40% - Accent5 46" xfId="55463"/>
    <cellStyle name="40% - Accent5 47" xfId="55478"/>
    <cellStyle name="40% - Accent5 48" xfId="55492"/>
    <cellStyle name="40% - Accent5 49" xfId="55512"/>
    <cellStyle name="40% - Accent5 5" xfId="808"/>
    <cellStyle name="40% - Accent5 5 2" xfId="1907"/>
    <cellStyle name="40% - Accent5 5 2 2" xfId="4090"/>
    <cellStyle name="40% - Accent5 5 2 2 2" xfId="10633"/>
    <cellStyle name="40% - Accent5 5 2 2 2 2" xfId="21552"/>
    <cellStyle name="40% - Accent5 5 2 2 2 2 2" xfId="24392"/>
    <cellStyle name="40% - Accent5 5 2 2 2 3" xfId="24391"/>
    <cellStyle name="40% - Accent5 5 2 2 2 4" xfId="54321"/>
    <cellStyle name="40% - Accent5 5 2 2 3" xfId="15009"/>
    <cellStyle name="40% - Accent5 5 2 2 3 2" xfId="24393"/>
    <cellStyle name="40% - Accent5 5 2 2 4" xfId="24390"/>
    <cellStyle name="40% - Accent5 5 2 2 5" xfId="47778"/>
    <cellStyle name="40% - Accent5 5 2 3" xfId="8452"/>
    <cellStyle name="40% - Accent5 5 2 3 2" xfId="19371"/>
    <cellStyle name="40% - Accent5 5 2 3 2 2" xfId="24395"/>
    <cellStyle name="40% - Accent5 5 2 3 3" xfId="24394"/>
    <cellStyle name="40% - Accent5 5 2 3 4" xfId="52140"/>
    <cellStyle name="40% - Accent5 5 2 4" xfId="6271"/>
    <cellStyle name="40% - Accent5 5 2 4 2" xfId="17190"/>
    <cellStyle name="40% - Accent5 5 2 4 2 2" xfId="24397"/>
    <cellStyle name="40% - Accent5 5 2 4 3" xfId="24396"/>
    <cellStyle name="40% - Accent5 5 2 4 4" xfId="49959"/>
    <cellStyle name="40% - Accent5 5 2 5" xfId="12828"/>
    <cellStyle name="40% - Accent5 5 2 5 2" xfId="24398"/>
    <cellStyle name="40% - Accent5 5 2 6" xfId="24389"/>
    <cellStyle name="40% - Accent5 5 2 7" xfId="45597"/>
    <cellStyle name="40% - Accent5 5 3" xfId="2999"/>
    <cellStyle name="40% - Accent5 5 3 2" xfId="9542"/>
    <cellStyle name="40% - Accent5 5 3 2 2" xfId="20461"/>
    <cellStyle name="40% - Accent5 5 3 2 2 2" xfId="24401"/>
    <cellStyle name="40% - Accent5 5 3 2 3" xfId="24400"/>
    <cellStyle name="40% - Accent5 5 3 2 4" xfId="53230"/>
    <cellStyle name="40% - Accent5 5 3 3" xfId="13918"/>
    <cellStyle name="40% - Accent5 5 3 3 2" xfId="24402"/>
    <cellStyle name="40% - Accent5 5 3 4" xfId="24399"/>
    <cellStyle name="40% - Accent5 5 3 5" xfId="46687"/>
    <cellStyle name="40% - Accent5 5 4" xfId="7361"/>
    <cellStyle name="40% - Accent5 5 4 2" xfId="18280"/>
    <cellStyle name="40% - Accent5 5 4 2 2" xfId="24404"/>
    <cellStyle name="40% - Accent5 5 4 3" xfId="24403"/>
    <cellStyle name="40% - Accent5 5 4 4" xfId="51049"/>
    <cellStyle name="40% - Accent5 5 5" xfId="5180"/>
    <cellStyle name="40% - Accent5 5 5 2" xfId="16099"/>
    <cellStyle name="40% - Accent5 5 5 2 2" xfId="24406"/>
    <cellStyle name="40% - Accent5 5 5 3" xfId="24405"/>
    <cellStyle name="40% - Accent5 5 5 4" xfId="48868"/>
    <cellStyle name="40% - Accent5 5 6" xfId="11737"/>
    <cellStyle name="40% - Accent5 5 6 2" xfId="24407"/>
    <cellStyle name="40% - Accent5 5 7" xfId="24388"/>
    <cellStyle name="40% - Accent5 5 8" xfId="44506"/>
    <cellStyle name="40% - Accent5 50" xfId="55530"/>
    <cellStyle name="40% - Accent5 51" xfId="55545"/>
    <cellStyle name="40% - Accent5 52" xfId="55562"/>
    <cellStyle name="40% - Accent5 53" xfId="55581"/>
    <cellStyle name="40% - Accent5 54" xfId="55597"/>
    <cellStyle name="40% - Accent5 55" xfId="55612"/>
    <cellStyle name="40% - Accent5 56" xfId="55628"/>
    <cellStyle name="40% - Accent5 57" xfId="55641"/>
    <cellStyle name="40% - Accent5 58" xfId="55662"/>
    <cellStyle name="40% - Accent5 59" xfId="55688"/>
    <cellStyle name="40% - Accent5 6" xfId="906"/>
    <cellStyle name="40% - Accent5 6 2" xfId="2005"/>
    <cellStyle name="40% - Accent5 6 2 2" xfId="4188"/>
    <cellStyle name="40% - Accent5 6 2 2 2" xfId="10731"/>
    <cellStyle name="40% - Accent5 6 2 2 2 2" xfId="21650"/>
    <cellStyle name="40% - Accent5 6 2 2 2 2 2" xfId="24412"/>
    <cellStyle name="40% - Accent5 6 2 2 2 3" xfId="24411"/>
    <cellStyle name="40% - Accent5 6 2 2 2 4" xfId="54419"/>
    <cellStyle name="40% - Accent5 6 2 2 3" xfId="15107"/>
    <cellStyle name="40% - Accent5 6 2 2 3 2" xfId="24413"/>
    <cellStyle name="40% - Accent5 6 2 2 4" xfId="24410"/>
    <cellStyle name="40% - Accent5 6 2 2 5" xfId="47876"/>
    <cellStyle name="40% - Accent5 6 2 3" xfId="8550"/>
    <cellStyle name="40% - Accent5 6 2 3 2" xfId="19469"/>
    <cellStyle name="40% - Accent5 6 2 3 2 2" xfId="24415"/>
    <cellStyle name="40% - Accent5 6 2 3 3" xfId="24414"/>
    <cellStyle name="40% - Accent5 6 2 3 4" xfId="52238"/>
    <cellStyle name="40% - Accent5 6 2 4" xfId="6369"/>
    <cellStyle name="40% - Accent5 6 2 4 2" xfId="17288"/>
    <cellStyle name="40% - Accent5 6 2 4 2 2" xfId="24417"/>
    <cellStyle name="40% - Accent5 6 2 4 3" xfId="24416"/>
    <cellStyle name="40% - Accent5 6 2 4 4" xfId="50057"/>
    <cellStyle name="40% - Accent5 6 2 5" xfId="12926"/>
    <cellStyle name="40% - Accent5 6 2 5 2" xfId="24418"/>
    <cellStyle name="40% - Accent5 6 2 6" xfId="24409"/>
    <cellStyle name="40% - Accent5 6 2 7" xfId="45695"/>
    <cellStyle name="40% - Accent5 6 3" xfId="3097"/>
    <cellStyle name="40% - Accent5 6 3 2" xfId="9640"/>
    <cellStyle name="40% - Accent5 6 3 2 2" xfId="20559"/>
    <cellStyle name="40% - Accent5 6 3 2 2 2" xfId="24421"/>
    <cellStyle name="40% - Accent5 6 3 2 3" xfId="24420"/>
    <cellStyle name="40% - Accent5 6 3 2 4" xfId="53328"/>
    <cellStyle name="40% - Accent5 6 3 3" xfId="14016"/>
    <cellStyle name="40% - Accent5 6 3 3 2" xfId="24422"/>
    <cellStyle name="40% - Accent5 6 3 4" xfId="24419"/>
    <cellStyle name="40% - Accent5 6 3 5" xfId="46785"/>
    <cellStyle name="40% - Accent5 6 4" xfId="7459"/>
    <cellStyle name="40% - Accent5 6 4 2" xfId="18378"/>
    <cellStyle name="40% - Accent5 6 4 2 2" xfId="24424"/>
    <cellStyle name="40% - Accent5 6 4 3" xfId="24423"/>
    <cellStyle name="40% - Accent5 6 4 4" xfId="51147"/>
    <cellStyle name="40% - Accent5 6 5" xfId="5278"/>
    <cellStyle name="40% - Accent5 6 5 2" xfId="16197"/>
    <cellStyle name="40% - Accent5 6 5 2 2" xfId="24426"/>
    <cellStyle name="40% - Accent5 6 5 3" xfId="24425"/>
    <cellStyle name="40% - Accent5 6 5 4" xfId="48966"/>
    <cellStyle name="40% - Accent5 6 6" xfId="11835"/>
    <cellStyle name="40% - Accent5 6 6 2" xfId="24427"/>
    <cellStyle name="40% - Accent5 6 7" xfId="24408"/>
    <cellStyle name="40% - Accent5 6 8" xfId="44604"/>
    <cellStyle name="40% - Accent5 7" xfId="921"/>
    <cellStyle name="40% - Accent5 7 2" xfId="2020"/>
    <cellStyle name="40% - Accent5 7 2 2" xfId="4203"/>
    <cellStyle name="40% - Accent5 7 2 2 2" xfId="10746"/>
    <cellStyle name="40% - Accent5 7 2 2 2 2" xfId="21665"/>
    <cellStyle name="40% - Accent5 7 2 2 2 2 2" xfId="24432"/>
    <cellStyle name="40% - Accent5 7 2 2 2 3" xfId="24431"/>
    <cellStyle name="40% - Accent5 7 2 2 2 4" xfId="54434"/>
    <cellStyle name="40% - Accent5 7 2 2 3" xfId="15122"/>
    <cellStyle name="40% - Accent5 7 2 2 3 2" xfId="24433"/>
    <cellStyle name="40% - Accent5 7 2 2 4" xfId="24430"/>
    <cellStyle name="40% - Accent5 7 2 2 5" xfId="47891"/>
    <cellStyle name="40% - Accent5 7 2 3" xfId="8565"/>
    <cellStyle name="40% - Accent5 7 2 3 2" xfId="19484"/>
    <cellStyle name="40% - Accent5 7 2 3 2 2" xfId="24435"/>
    <cellStyle name="40% - Accent5 7 2 3 3" xfId="24434"/>
    <cellStyle name="40% - Accent5 7 2 3 4" xfId="52253"/>
    <cellStyle name="40% - Accent5 7 2 4" xfId="6384"/>
    <cellStyle name="40% - Accent5 7 2 4 2" xfId="17303"/>
    <cellStyle name="40% - Accent5 7 2 4 2 2" xfId="24437"/>
    <cellStyle name="40% - Accent5 7 2 4 3" xfId="24436"/>
    <cellStyle name="40% - Accent5 7 2 4 4" xfId="50072"/>
    <cellStyle name="40% - Accent5 7 2 5" xfId="12941"/>
    <cellStyle name="40% - Accent5 7 2 5 2" xfId="24438"/>
    <cellStyle name="40% - Accent5 7 2 6" xfId="24429"/>
    <cellStyle name="40% - Accent5 7 2 7" xfId="45710"/>
    <cellStyle name="40% - Accent5 7 3" xfId="3112"/>
    <cellStyle name="40% - Accent5 7 3 2" xfId="9655"/>
    <cellStyle name="40% - Accent5 7 3 2 2" xfId="20574"/>
    <cellStyle name="40% - Accent5 7 3 2 2 2" xfId="24441"/>
    <cellStyle name="40% - Accent5 7 3 2 3" xfId="24440"/>
    <cellStyle name="40% - Accent5 7 3 2 4" xfId="53343"/>
    <cellStyle name="40% - Accent5 7 3 3" xfId="14031"/>
    <cellStyle name="40% - Accent5 7 3 3 2" xfId="24442"/>
    <cellStyle name="40% - Accent5 7 3 4" xfId="24439"/>
    <cellStyle name="40% - Accent5 7 3 5" xfId="46800"/>
    <cellStyle name="40% - Accent5 7 4" xfId="7474"/>
    <cellStyle name="40% - Accent5 7 4 2" xfId="18393"/>
    <cellStyle name="40% - Accent5 7 4 2 2" xfId="24444"/>
    <cellStyle name="40% - Accent5 7 4 3" xfId="24443"/>
    <cellStyle name="40% - Accent5 7 4 4" xfId="51162"/>
    <cellStyle name="40% - Accent5 7 5" xfId="5293"/>
    <cellStyle name="40% - Accent5 7 5 2" xfId="16212"/>
    <cellStyle name="40% - Accent5 7 5 2 2" xfId="24446"/>
    <cellStyle name="40% - Accent5 7 5 3" xfId="24445"/>
    <cellStyle name="40% - Accent5 7 5 4" xfId="48981"/>
    <cellStyle name="40% - Accent5 7 6" xfId="11850"/>
    <cellStyle name="40% - Accent5 7 6 2" xfId="24447"/>
    <cellStyle name="40% - Accent5 7 7" xfId="24428"/>
    <cellStyle name="40% - Accent5 7 8" xfId="44619"/>
    <cellStyle name="40% - Accent5 8" xfId="1104"/>
    <cellStyle name="40% - Accent5 8 2" xfId="2202"/>
    <cellStyle name="40% - Accent5 8 2 2" xfId="4385"/>
    <cellStyle name="40% - Accent5 8 2 2 2" xfId="10928"/>
    <cellStyle name="40% - Accent5 8 2 2 2 2" xfId="21847"/>
    <cellStyle name="40% - Accent5 8 2 2 2 2 2" xfId="24452"/>
    <cellStyle name="40% - Accent5 8 2 2 2 3" xfId="24451"/>
    <cellStyle name="40% - Accent5 8 2 2 2 4" xfId="54616"/>
    <cellStyle name="40% - Accent5 8 2 2 3" xfId="15304"/>
    <cellStyle name="40% - Accent5 8 2 2 3 2" xfId="24453"/>
    <cellStyle name="40% - Accent5 8 2 2 4" xfId="24450"/>
    <cellStyle name="40% - Accent5 8 2 2 5" xfId="48073"/>
    <cellStyle name="40% - Accent5 8 2 3" xfId="8747"/>
    <cellStyle name="40% - Accent5 8 2 3 2" xfId="19666"/>
    <cellStyle name="40% - Accent5 8 2 3 2 2" xfId="24455"/>
    <cellStyle name="40% - Accent5 8 2 3 3" xfId="24454"/>
    <cellStyle name="40% - Accent5 8 2 3 4" xfId="52435"/>
    <cellStyle name="40% - Accent5 8 2 4" xfId="6566"/>
    <cellStyle name="40% - Accent5 8 2 4 2" xfId="17485"/>
    <cellStyle name="40% - Accent5 8 2 4 2 2" xfId="24457"/>
    <cellStyle name="40% - Accent5 8 2 4 3" xfId="24456"/>
    <cellStyle name="40% - Accent5 8 2 4 4" xfId="50254"/>
    <cellStyle name="40% - Accent5 8 2 5" xfId="13123"/>
    <cellStyle name="40% - Accent5 8 2 5 2" xfId="24458"/>
    <cellStyle name="40% - Accent5 8 2 6" xfId="24449"/>
    <cellStyle name="40% - Accent5 8 2 7" xfId="45892"/>
    <cellStyle name="40% - Accent5 8 3" xfId="3294"/>
    <cellStyle name="40% - Accent5 8 3 2" xfId="9837"/>
    <cellStyle name="40% - Accent5 8 3 2 2" xfId="20756"/>
    <cellStyle name="40% - Accent5 8 3 2 2 2" xfId="24461"/>
    <cellStyle name="40% - Accent5 8 3 2 3" xfId="24460"/>
    <cellStyle name="40% - Accent5 8 3 2 4" xfId="53525"/>
    <cellStyle name="40% - Accent5 8 3 3" xfId="14213"/>
    <cellStyle name="40% - Accent5 8 3 3 2" xfId="24462"/>
    <cellStyle name="40% - Accent5 8 3 4" xfId="24459"/>
    <cellStyle name="40% - Accent5 8 3 5" xfId="46982"/>
    <cellStyle name="40% - Accent5 8 4" xfId="7656"/>
    <cellStyle name="40% - Accent5 8 4 2" xfId="18575"/>
    <cellStyle name="40% - Accent5 8 4 2 2" xfId="24464"/>
    <cellStyle name="40% - Accent5 8 4 3" xfId="24463"/>
    <cellStyle name="40% - Accent5 8 4 4" xfId="51344"/>
    <cellStyle name="40% - Accent5 8 5" xfId="5475"/>
    <cellStyle name="40% - Accent5 8 5 2" xfId="16394"/>
    <cellStyle name="40% - Accent5 8 5 2 2" xfId="24466"/>
    <cellStyle name="40% - Accent5 8 5 3" xfId="24465"/>
    <cellStyle name="40% - Accent5 8 5 4" xfId="49163"/>
    <cellStyle name="40% - Accent5 8 6" xfId="12032"/>
    <cellStyle name="40% - Accent5 8 6 2" xfId="24467"/>
    <cellStyle name="40% - Accent5 8 7" xfId="24448"/>
    <cellStyle name="40% - Accent5 8 8" xfId="44801"/>
    <cellStyle name="40% - Accent5 9" xfId="1202"/>
    <cellStyle name="40% - Accent5 9 2" xfId="2300"/>
    <cellStyle name="40% - Accent5 9 2 2" xfId="4483"/>
    <cellStyle name="40% - Accent5 9 2 2 2" xfId="11026"/>
    <cellStyle name="40% - Accent5 9 2 2 2 2" xfId="21945"/>
    <cellStyle name="40% - Accent5 9 2 2 2 2 2" xfId="24472"/>
    <cellStyle name="40% - Accent5 9 2 2 2 3" xfId="24471"/>
    <cellStyle name="40% - Accent5 9 2 2 2 4" xfId="54714"/>
    <cellStyle name="40% - Accent5 9 2 2 3" xfId="15402"/>
    <cellStyle name="40% - Accent5 9 2 2 3 2" xfId="24473"/>
    <cellStyle name="40% - Accent5 9 2 2 4" xfId="24470"/>
    <cellStyle name="40% - Accent5 9 2 2 5" xfId="48171"/>
    <cellStyle name="40% - Accent5 9 2 3" xfId="8845"/>
    <cellStyle name="40% - Accent5 9 2 3 2" xfId="19764"/>
    <cellStyle name="40% - Accent5 9 2 3 2 2" xfId="24475"/>
    <cellStyle name="40% - Accent5 9 2 3 3" xfId="24474"/>
    <cellStyle name="40% - Accent5 9 2 3 4" xfId="52533"/>
    <cellStyle name="40% - Accent5 9 2 4" xfId="6664"/>
    <cellStyle name="40% - Accent5 9 2 4 2" xfId="17583"/>
    <cellStyle name="40% - Accent5 9 2 4 2 2" xfId="24477"/>
    <cellStyle name="40% - Accent5 9 2 4 3" xfId="24476"/>
    <cellStyle name="40% - Accent5 9 2 4 4" xfId="50352"/>
    <cellStyle name="40% - Accent5 9 2 5" xfId="13221"/>
    <cellStyle name="40% - Accent5 9 2 5 2" xfId="24478"/>
    <cellStyle name="40% - Accent5 9 2 6" xfId="24469"/>
    <cellStyle name="40% - Accent5 9 2 7" xfId="45990"/>
    <cellStyle name="40% - Accent5 9 3" xfId="3392"/>
    <cellStyle name="40% - Accent5 9 3 2" xfId="9935"/>
    <cellStyle name="40% - Accent5 9 3 2 2" xfId="20854"/>
    <cellStyle name="40% - Accent5 9 3 2 2 2" xfId="24481"/>
    <cellStyle name="40% - Accent5 9 3 2 3" xfId="24480"/>
    <cellStyle name="40% - Accent5 9 3 2 4" xfId="53623"/>
    <cellStyle name="40% - Accent5 9 3 3" xfId="14311"/>
    <cellStyle name="40% - Accent5 9 3 3 2" xfId="24482"/>
    <cellStyle name="40% - Accent5 9 3 4" xfId="24479"/>
    <cellStyle name="40% - Accent5 9 3 5" xfId="47080"/>
    <cellStyle name="40% - Accent5 9 4" xfId="7754"/>
    <cellStyle name="40% - Accent5 9 4 2" xfId="18673"/>
    <cellStyle name="40% - Accent5 9 4 2 2" xfId="24484"/>
    <cellStyle name="40% - Accent5 9 4 3" xfId="24483"/>
    <cellStyle name="40% - Accent5 9 4 4" xfId="51442"/>
    <cellStyle name="40% - Accent5 9 5" xfId="5573"/>
    <cellStyle name="40% - Accent5 9 5 2" xfId="16492"/>
    <cellStyle name="40% - Accent5 9 5 2 2" xfId="24486"/>
    <cellStyle name="40% - Accent5 9 5 3" xfId="24485"/>
    <cellStyle name="40% - Accent5 9 5 4" xfId="49261"/>
    <cellStyle name="40% - Accent5 9 6" xfId="12130"/>
    <cellStyle name="40% - Accent5 9 6 2" xfId="24487"/>
    <cellStyle name="40% - Accent5 9 7" xfId="24468"/>
    <cellStyle name="40% - Accent5 9 8" xfId="44899"/>
    <cellStyle name="40% - Accent6" xfId="43" builtinId="51" customBuiltin="1"/>
    <cellStyle name="40% - Accent6 10" xfId="1308"/>
    <cellStyle name="40% - Accent6 10 2" xfId="2406"/>
    <cellStyle name="40% - Accent6 10 2 2" xfId="4587"/>
    <cellStyle name="40% - Accent6 10 2 2 2" xfId="11130"/>
    <cellStyle name="40% - Accent6 10 2 2 2 2" xfId="22049"/>
    <cellStyle name="40% - Accent6 10 2 2 2 2 2" xfId="24493"/>
    <cellStyle name="40% - Accent6 10 2 2 2 3" xfId="24492"/>
    <cellStyle name="40% - Accent6 10 2 2 2 4" xfId="54818"/>
    <cellStyle name="40% - Accent6 10 2 2 3" xfId="15506"/>
    <cellStyle name="40% - Accent6 10 2 2 3 2" xfId="24494"/>
    <cellStyle name="40% - Accent6 10 2 2 4" xfId="24491"/>
    <cellStyle name="40% - Accent6 10 2 2 5" xfId="48275"/>
    <cellStyle name="40% - Accent6 10 2 3" xfId="8949"/>
    <cellStyle name="40% - Accent6 10 2 3 2" xfId="19868"/>
    <cellStyle name="40% - Accent6 10 2 3 2 2" xfId="24496"/>
    <cellStyle name="40% - Accent6 10 2 3 3" xfId="24495"/>
    <cellStyle name="40% - Accent6 10 2 3 4" xfId="52637"/>
    <cellStyle name="40% - Accent6 10 2 4" xfId="6768"/>
    <cellStyle name="40% - Accent6 10 2 4 2" xfId="17687"/>
    <cellStyle name="40% - Accent6 10 2 4 2 2" xfId="24498"/>
    <cellStyle name="40% - Accent6 10 2 4 3" xfId="24497"/>
    <cellStyle name="40% - Accent6 10 2 4 4" xfId="50456"/>
    <cellStyle name="40% - Accent6 10 2 5" xfId="13325"/>
    <cellStyle name="40% - Accent6 10 2 5 2" xfId="24499"/>
    <cellStyle name="40% - Accent6 10 2 6" xfId="24490"/>
    <cellStyle name="40% - Accent6 10 2 7" xfId="46094"/>
    <cellStyle name="40% - Accent6 10 3" xfId="3496"/>
    <cellStyle name="40% - Accent6 10 3 2" xfId="10039"/>
    <cellStyle name="40% - Accent6 10 3 2 2" xfId="20958"/>
    <cellStyle name="40% - Accent6 10 3 2 2 2" xfId="24502"/>
    <cellStyle name="40% - Accent6 10 3 2 3" xfId="24501"/>
    <cellStyle name="40% - Accent6 10 3 2 4" xfId="53727"/>
    <cellStyle name="40% - Accent6 10 3 3" xfId="14415"/>
    <cellStyle name="40% - Accent6 10 3 3 2" xfId="24503"/>
    <cellStyle name="40% - Accent6 10 3 4" xfId="24500"/>
    <cellStyle name="40% - Accent6 10 3 5" xfId="47184"/>
    <cellStyle name="40% - Accent6 10 4" xfId="7858"/>
    <cellStyle name="40% - Accent6 10 4 2" xfId="18777"/>
    <cellStyle name="40% - Accent6 10 4 2 2" xfId="24505"/>
    <cellStyle name="40% - Accent6 10 4 3" xfId="24504"/>
    <cellStyle name="40% - Accent6 10 4 4" xfId="51546"/>
    <cellStyle name="40% - Accent6 10 5" xfId="5677"/>
    <cellStyle name="40% - Accent6 10 5 2" xfId="16596"/>
    <cellStyle name="40% - Accent6 10 5 2 2" xfId="24507"/>
    <cellStyle name="40% - Accent6 10 5 3" xfId="24506"/>
    <cellStyle name="40% - Accent6 10 5 4" xfId="49365"/>
    <cellStyle name="40% - Accent6 10 6" xfId="12234"/>
    <cellStyle name="40% - Accent6 10 6 2" xfId="24508"/>
    <cellStyle name="40% - Accent6 10 7" xfId="24489"/>
    <cellStyle name="40% - Accent6 10 8" xfId="45003"/>
    <cellStyle name="40% - Accent6 11" xfId="1330"/>
    <cellStyle name="40% - Accent6 11 2" xfId="3514"/>
    <cellStyle name="40% - Accent6 11 2 2" xfId="10057"/>
    <cellStyle name="40% - Accent6 11 2 2 2" xfId="20976"/>
    <cellStyle name="40% - Accent6 11 2 2 2 2" xfId="24512"/>
    <cellStyle name="40% - Accent6 11 2 2 3" xfId="24511"/>
    <cellStyle name="40% - Accent6 11 2 2 4" xfId="53745"/>
    <cellStyle name="40% - Accent6 11 2 3" xfId="14433"/>
    <cellStyle name="40% - Accent6 11 2 3 2" xfId="24513"/>
    <cellStyle name="40% - Accent6 11 2 4" xfId="24510"/>
    <cellStyle name="40% - Accent6 11 2 5" xfId="47202"/>
    <cellStyle name="40% - Accent6 11 3" xfId="7876"/>
    <cellStyle name="40% - Accent6 11 3 2" xfId="18795"/>
    <cellStyle name="40% - Accent6 11 3 2 2" xfId="24515"/>
    <cellStyle name="40% - Accent6 11 3 3" xfId="24514"/>
    <cellStyle name="40% - Accent6 11 3 4" xfId="51564"/>
    <cellStyle name="40% - Accent6 11 4" xfId="5695"/>
    <cellStyle name="40% - Accent6 11 4 2" xfId="16614"/>
    <cellStyle name="40% - Accent6 11 4 2 2" xfId="24517"/>
    <cellStyle name="40% - Accent6 11 4 3" xfId="24516"/>
    <cellStyle name="40% - Accent6 11 4 4" xfId="49383"/>
    <cellStyle name="40% - Accent6 11 5" xfId="12252"/>
    <cellStyle name="40% - Accent6 11 5 2" xfId="24518"/>
    <cellStyle name="40% - Accent6 11 6" xfId="24509"/>
    <cellStyle name="40% - Accent6 11 7" xfId="45021"/>
    <cellStyle name="40% - Accent6 12" xfId="2507"/>
    <cellStyle name="40% - Accent6 12 2" xfId="9050"/>
    <cellStyle name="40% - Accent6 12 2 2" xfId="19969"/>
    <cellStyle name="40% - Accent6 12 2 2 2" xfId="24521"/>
    <cellStyle name="40% - Accent6 12 2 3" xfId="24520"/>
    <cellStyle name="40% - Accent6 12 2 4" xfId="52738"/>
    <cellStyle name="40% - Accent6 12 3" xfId="13426"/>
    <cellStyle name="40% - Accent6 12 3 2" xfId="24522"/>
    <cellStyle name="40% - Accent6 12 4" xfId="24519"/>
    <cellStyle name="40% - Accent6 12 5" xfId="46195"/>
    <cellStyle name="40% - Accent6 13" xfId="6869"/>
    <cellStyle name="40% - Accent6 13 2" xfId="17788"/>
    <cellStyle name="40% - Accent6 13 2 2" xfId="24524"/>
    <cellStyle name="40% - Accent6 13 3" xfId="24523"/>
    <cellStyle name="40% - Accent6 13 4" xfId="50557"/>
    <cellStyle name="40% - Accent6 14" xfId="4688"/>
    <cellStyle name="40% - Accent6 14 2" xfId="15607"/>
    <cellStyle name="40% - Accent6 14 2 2" xfId="24526"/>
    <cellStyle name="40% - Accent6 14 3" xfId="24525"/>
    <cellStyle name="40% - Accent6 14 4" xfId="48376"/>
    <cellStyle name="40% - Accent6 15" xfId="11160"/>
    <cellStyle name="40% - Accent6 15 2" xfId="24527"/>
    <cellStyle name="40% - Accent6 16" xfId="24488"/>
    <cellStyle name="40% - Accent6 17" xfId="44014"/>
    <cellStyle name="40% - Accent6 18" xfId="54841"/>
    <cellStyle name="40% - Accent6 19" xfId="54869"/>
    <cellStyle name="40% - Accent6 2" xfId="261"/>
    <cellStyle name="40% - Accent6 2 10" xfId="55347"/>
    <cellStyle name="40% - Accent6 2 2" xfId="528"/>
    <cellStyle name="40% - Accent6 2 2 2" xfId="1628"/>
    <cellStyle name="40% - Accent6 2 2 2 2" xfId="3811"/>
    <cellStyle name="40% - Accent6 2 2 2 2 2" xfId="10354"/>
    <cellStyle name="40% - Accent6 2 2 2 2 2 2" xfId="21273"/>
    <cellStyle name="40% - Accent6 2 2 2 2 2 2 2" xfId="24533"/>
    <cellStyle name="40% - Accent6 2 2 2 2 2 3" xfId="24532"/>
    <cellStyle name="40% - Accent6 2 2 2 2 2 4" xfId="54042"/>
    <cellStyle name="40% - Accent6 2 2 2 2 3" xfId="14730"/>
    <cellStyle name="40% - Accent6 2 2 2 2 3 2" xfId="24534"/>
    <cellStyle name="40% - Accent6 2 2 2 2 4" xfId="24531"/>
    <cellStyle name="40% - Accent6 2 2 2 2 5" xfId="47499"/>
    <cellStyle name="40% - Accent6 2 2 2 3" xfId="8173"/>
    <cellStyle name="40% - Accent6 2 2 2 3 2" xfId="19092"/>
    <cellStyle name="40% - Accent6 2 2 2 3 2 2" xfId="24536"/>
    <cellStyle name="40% - Accent6 2 2 2 3 3" xfId="24535"/>
    <cellStyle name="40% - Accent6 2 2 2 3 4" xfId="51861"/>
    <cellStyle name="40% - Accent6 2 2 2 4" xfId="5992"/>
    <cellStyle name="40% - Accent6 2 2 2 4 2" xfId="16911"/>
    <cellStyle name="40% - Accent6 2 2 2 4 2 2" xfId="24538"/>
    <cellStyle name="40% - Accent6 2 2 2 4 3" xfId="24537"/>
    <cellStyle name="40% - Accent6 2 2 2 4 4" xfId="49680"/>
    <cellStyle name="40% - Accent6 2 2 2 5" xfId="12549"/>
    <cellStyle name="40% - Accent6 2 2 2 5 2" xfId="24539"/>
    <cellStyle name="40% - Accent6 2 2 2 6" xfId="24530"/>
    <cellStyle name="40% - Accent6 2 2 2 7" xfId="45318"/>
    <cellStyle name="40% - Accent6 2 2 3" xfId="2720"/>
    <cellStyle name="40% - Accent6 2 2 3 2" xfId="9263"/>
    <cellStyle name="40% - Accent6 2 2 3 2 2" xfId="20182"/>
    <cellStyle name="40% - Accent6 2 2 3 2 2 2" xfId="24542"/>
    <cellStyle name="40% - Accent6 2 2 3 2 3" xfId="24541"/>
    <cellStyle name="40% - Accent6 2 2 3 2 4" xfId="52951"/>
    <cellStyle name="40% - Accent6 2 2 3 3" xfId="13639"/>
    <cellStyle name="40% - Accent6 2 2 3 3 2" xfId="24543"/>
    <cellStyle name="40% - Accent6 2 2 3 4" xfId="24540"/>
    <cellStyle name="40% - Accent6 2 2 3 5" xfId="46408"/>
    <cellStyle name="40% - Accent6 2 2 4" xfId="7082"/>
    <cellStyle name="40% - Accent6 2 2 4 2" xfId="18001"/>
    <cellStyle name="40% - Accent6 2 2 4 2 2" xfId="24545"/>
    <cellStyle name="40% - Accent6 2 2 4 3" xfId="24544"/>
    <cellStyle name="40% - Accent6 2 2 4 4" xfId="50770"/>
    <cellStyle name="40% - Accent6 2 2 5" xfId="4901"/>
    <cellStyle name="40% - Accent6 2 2 5 2" xfId="15820"/>
    <cellStyle name="40% - Accent6 2 2 5 2 2" xfId="24547"/>
    <cellStyle name="40% - Accent6 2 2 5 3" xfId="24546"/>
    <cellStyle name="40% - Accent6 2 2 5 4" xfId="48589"/>
    <cellStyle name="40% - Accent6 2 2 6" xfId="11458"/>
    <cellStyle name="40% - Accent6 2 2 6 2" xfId="24548"/>
    <cellStyle name="40% - Accent6 2 2 7" xfId="24529"/>
    <cellStyle name="40% - Accent6 2 2 8" xfId="44227"/>
    <cellStyle name="40% - Accent6 2 3" xfId="1430"/>
    <cellStyle name="40% - Accent6 2 3 2" xfId="3613"/>
    <cellStyle name="40% - Accent6 2 3 2 2" xfId="10156"/>
    <cellStyle name="40% - Accent6 2 3 2 2 2" xfId="21075"/>
    <cellStyle name="40% - Accent6 2 3 2 2 2 2" xfId="24552"/>
    <cellStyle name="40% - Accent6 2 3 2 2 3" xfId="24551"/>
    <cellStyle name="40% - Accent6 2 3 2 2 4" xfId="53844"/>
    <cellStyle name="40% - Accent6 2 3 2 3" xfId="14532"/>
    <cellStyle name="40% - Accent6 2 3 2 3 2" xfId="24553"/>
    <cellStyle name="40% - Accent6 2 3 2 4" xfId="24550"/>
    <cellStyle name="40% - Accent6 2 3 2 5" xfId="47301"/>
    <cellStyle name="40% - Accent6 2 3 3" xfId="7975"/>
    <cellStyle name="40% - Accent6 2 3 3 2" xfId="18894"/>
    <cellStyle name="40% - Accent6 2 3 3 2 2" xfId="24555"/>
    <cellStyle name="40% - Accent6 2 3 3 3" xfId="24554"/>
    <cellStyle name="40% - Accent6 2 3 3 4" xfId="51663"/>
    <cellStyle name="40% - Accent6 2 3 4" xfId="5794"/>
    <cellStyle name="40% - Accent6 2 3 4 2" xfId="16713"/>
    <cellStyle name="40% - Accent6 2 3 4 2 2" xfId="24557"/>
    <cellStyle name="40% - Accent6 2 3 4 3" xfId="24556"/>
    <cellStyle name="40% - Accent6 2 3 4 4" xfId="49482"/>
    <cellStyle name="40% - Accent6 2 3 5" xfId="12351"/>
    <cellStyle name="40% - Accent6 2 3 5 2" xfId="24558"/>
    <cellStyle name="40% - Accent6 2 3 6" xfId="24549"/>
    <cellStyle name="40% - Accent6 2 3 7" xfId="45120"/>
    <cellStyle name="40% - Accent6 2 4" xfId="2522"/>
    <cellStyle name="40% - Accent6 2 4 2" xfId="9065"/>
    <cellStyle name="40% - Accent6 2 4 2 2" xfId="19984"/>
    <cellStyle name="40% - Accent6 2 4 2 2 2" xfId="24561"/>
    <cellStyle name="40% - Accent6 2 4 2 3" xfId="24560"/>
    <cellStyle name="40% - Accent6 2 4 2 4" xfId="52753"/>
    <cellStyle name="40% - Accent6 2 4 3" xfId="13441"/>
    <cellStyle name="40% - Accent6 2 4 3 2" xfId="24562"/>
    <cellStyle name="40% - Accent6 2 4 4" xfId="24559"/>
    <cellStyle name="40% - Accent6 2 4 5" xfId="46210"/>
    <cellStyle name="40% - Accent6 2 5" xfId="6884"/>
    <cellStyle name="40% - Accent6 2 5 2" xfId="17803"/>
    <cellStyle name="40% - Accent6 2 5 2 2" xfId="24564"/>
    <cellStyle name="40% - Accent6 2 5 3" xfId="24563"/>
    <cellStyle name="40% - Accent6 2 5 4" xfId="50572"/>
    <cellStyle name="40% - Accent6 2 6" xfId="4703"/>
    <cellStyle name="40% - Accent6 2 6 2" xfId="15622"/>
    <cellStyle name="40% - Accent6 2 6 2 2" xfId="24566"/>
    <cellStyle name="40% - Accent6 2 6 3" xfId="24565"/>
    <cellStyle name="40% - Accent6 2 6 4" xfId="48391"/>
    <cellStyle name="40% - Accent6 2 7" xfId="11260"/>
    <cellStyle name="40% - Accent6 2 7 2" xfId="24567"/>
    <cellStyle name="40% - Accent6 2 8" xfId="24528"/>
    <cellStyle name="40% - Accent6 2 9" xfId="44029"/>
    <cellStyle name="40% - Accent6 20" xfId="54882"/>
    <cellStyle name="40% - Accent6 21" xfId="54920"/>
    <cellStyle name="40% - Accent6 22" xfId="54938"/>
    <cellStyle name="40% - Accent6 23" xfId="54955"/>
    <cellStyle name="40% - Accent6 24" xfId="54971"/>
    <cellStyle name="40% - Accent6 25" xfId="55017"/>
    <cellStyle name="40% - Accent6 26" xfId="55032"/>
    <cellStyle name="40% - Accent6 27" xfId="55046"/>
    <cellStyle name="40% - Accent6 28" xfId="55067"/>
    <cellStyle name="40% - Accent6 29" xfId="55081"/>
    <cellStyle name="40% - Accent6 3" xfId="428"/>
    <cellStyle name="40% - Accent6 3 2" xfId="1529"/>
    <cellStyle name="40% - Accent6 3 2 2" xfId="3712"/>
    <cellStyle name="40% - Accent6 3 2 2 2" xfId="10255"/>
    <cellStyle name="40% - Accent6 3 2 2 2 2" xfId="21174"/>
    <cellStyle name="40% - Accent6 3 2 2 2 2 2" xfId="24572"/>
    <cellStyle name="40% - Accent6 3 2 2 2 3" xfId="24571"/>
    <cellStyle name="40% - Accent6 3 2 2 2 4" xfId="53943"/>
    <cellStyle name="40% - Accent6 3 2 2 3" xfId="14631"/>
    <cellStyle name="40% - Accent6 3 2 2 3 2" xfId="24573"/>
    <cellStyle name="40% - Accent6 3 2 2 4" xfId="24570"/>
    <cellStyle name="40% - Accent6 3 2 2 5" xfId="47400"/>
    <cellStyle name="40% - Accent6 3 2 3" xfId="8074"/>
    <cellStyle name="40% - Accent6 3 2 3 2" xfId="18993"/>
    <cellStyle name="40% - Accent6 3 2 3 2 2" xfId="24575"/>
    <cellStyle name="40% - Accent6 3 2 3 3" xfId="24574"/>
    <cellStyle name="40% - Accent6 3 2 3 4" xfId="51762"/>
    <cellStyle name="40% - Accent6 3 2 4" xfId="5893"/>
    <cellStyle name="40% - Accent6 3 2 4 2" xfId="16812"/>
    <cellStyle name="40% - Accent6 3 2 4 2 2" xfId="24577"/>
    <cellStyle name="40% - Accent6 3 2 4 3" xfId="24576"/>
    <cellStyle name="40% - Accent6 3 2 4 4" xfId="49581"/>
    <cellStyle name="40% - Accent6 3 2 5" xfId="12450"/>
    <cellStyle name="40% - Accent6 3 2 5 2" xfId="24578"/>
    <cellStyle name="40% - Accent6 3 2 6" xfId="24569"/>
    <cellStyle name="40% - Accent6 3 2 7" xfId="45219"/>
    <cellStyle name="40% - Accent6 3 3" xfId="2621"/>
    <cellStyle name="40% - Accent6 3 3 2" xfId="9164"/>
    <cellStyle name="40% - Accent6 3 3 2 2" xfId="20083"/>
    <cellStyle name="40% - Accent6 3 3 2 2 2" xfId="24581"/>
    <cellStyle name="40% - Accent6 3 3 2 3" xfId="24580"/>
    <cellStyle name="40% - Accent6 3 3 2 4" xfId="52852"/>
    <cellStyle name="40% - Accent6 3 3 3" xfId="13540"/>
    <cellStyle name="40% - Accent6 3 3 3 2" xfId="24582"/>
    <cellStyle name="40% - Accent6 3 3 4" xfId="24579"/>
    <cellStyle name="40% - Accent6 3 3 5" xfId="46309"/>
    <cellStyle name="40% - Accent6 3 4" xfId="6983"/>
    <cellStyle name="40% - Accent6 3 4 2" xfId="17902"/>
    <cellStyle name="40% - Accent6 3 4 2 2" xfId="24584"/>
    <cellStyle name="40% - Accent6 3 4 3" xfId="24583"/>
    <cellStyle name="40% - Accent6 3 4 4" xfId="50671"/>
    <cellStyle name="40% - Accent6 3 5" xfId="4802"/>
    <cellStyle name="40% - Accent6 3 5 2" xfId="15721"/>
    <cellStyle name="40% - Accent6 3 5 2 2" xfId="24586"/>
    <cellStyle name="40% - Accent6 3 5 3" xfId="24585"/>
    <cellStyle name="40% - Accent6 3 5 4" xfId="48490"/>
    <cellStyle name="40% - Accent6 3 6" xfId="11359"/>
    <cellStyle name="40% - Accent6 3 6 2" xfId="24587"/>
    <cellStyle name="40% - Accent6 3 7" xfId="24568"/>
    <cellStyle name="40% - Accent6 3 8" xfId="44128"/>
    <cellStyle name="40% - Accent6 30" xfId="55100"/>
    <cellStyle name="40% - Accent6 31" xfId="55116"/>
    <cellStyle name="40% - Accent6 32" xfId="55136"/>
    <cellStyle name="40% - Accent6 33" xfId="55151"/>
    <cellStyle name="40% - Accent6 34" xfId="55193"/>
    <cellStyle name="40% - Accent6 35" xfId="55214"/>
    <cellStyle name="40% - Accent6 36" xfId="55238"/>
    <cellStyle name="40% - Accent6 37" xfId="55252"/>
    <cellStyle name="40% - Accent6 38" xfId="55268"/>
    <cellStyle name="40% - Accent6 39" xfId="55314"/>
    <cellStyle name="40% - Accent6 4" xfId="712"/>
    <cellStyle name="40% - Accent6 4 2" xfId="1811"/>
    <cellStyle name="40% - Accent6 4 2 2" xfId="3994"/>
    <cellStyle name="40% - Accent6 4 2 2 2" xfId="10537"/>
    <cellStyle name="40% - Accent6 4 2 2 2 2" xfId="21456"/>
    <cellStyle name="40% - Accent6 4 2 2 2 2 2" xfId="24592"/>
    <cellStyle name="40% - Accent6 4 2 2 2 3" xfId="24591"/>
    <cellStyle name="40% - Accent6 4 2 2 2 4" xfId="54225"/>
    <cellStyle name="40% - Accent6 4 2 2 3" xfId="14913"/>
    <cellStyle name="40% - Accent6 4 2 2 3 2" xfId="24593"/>
    <cellStyle name="40% - Accent6 4 2 2 4" xfId="24590"/>
    <cellStyle name="40% - Accent6 4 2 2 5" xfId="47682"/>
    <cellStyle name="40% - Accent6 4 2 3" xfId="8356"/>
    <cellStyle name="40% - Accent6 4 2 3 2" xfId="19275"/>
    <cellStyle name="40% - Accent6 4 2 3 2 2" xfId="24595"/>
    <cellStyle name="40% - Accent6 4 2 3 3" xfId="24594"/>
    <cellStyle name="40% - Accent6 4 2 3 4" xfId="52044"/>
    <cellStyle name="40% - Accent6 4 2 4" xfId="6175"/>
    <cellStyle name="40% - Accent6 4 2 4 2" xfId="17094"/>
    <cellStyle name="40% - Accent6 4 2 4 2 2" xfId="24597"/>
    <cellStyle name="40% - Accent6 4 2 4 3" xfId="24596"/>
    <cellStyle name="40% - Accent6 4 2 4 4" xfId="49863"/>
    <cellStyle name="40% - Accent6 4 2 5" xfId="12732"/>
    <cellStyle name="40% - Accent6 4 2 5 2" xfId="24598"/>
    <cellStyle name="40% - Accent6 4 2 6" xfId="24589"/>
    <cellStyle name="40% - Accent6 4 2 7" xfId="45501"/>
    <cellStyle name="40% - Accent6 4 3" xfId="2903"/>
    <cellStyle name="40% - Accent6 4 3 2" xfId="9446"/>
    <cellStyle name="40% - Accent6 4 3 2 2" xfId="20365"/>
    <cellStyle name="40% - Accent6 4 3 2 2 2" xfId="24601"/>
    <cellStyle name="40% - Accent6 4 3 2 3" xfId="24600"/>
    <cellStyle name="40% - Accent6 4 3 2 4" xfId="53134"/>
    <cellStyle name="40% - Accent6 4 3 3" xfId="13822"/>
    <cellStyle name="40% - Accent6 4 3 3 2" xfId="24602"/>
    <cellStyle name="40% - Accent6 4 3 4" xfId="24599"/>
    <cellStyle name="40% - Accent6 4 3 5" xfId="46591"/>
    <cellStyle name="40% - Accent6 4 4" xfId="7265"/>
    <cellStyle name="40% - Accent6 4 4 2" xfId="18184"/>
    <cellStyle name="40% - Accent6 4 4 2 2" xfId="24604"/>
    <cellStyle name="40% - Accent6 4 4 3" xfId="24603"/>
    <cellStyle name="40% - Accent6 4 4 4" xfId="50953"/>
    <cellStyle name="40% - Accent6 4 5" xfId="5084"/>
    <cellStyle name="40% - Accent6 4 5 2" xfId="16003"/>
    <cellStyle name="40% - Accent6 4 5 2 2" xfId="24606"/>
    <cellStyle name="40% - Accent6 4 5 3" xfId="24605"/>
    <cellStyle name="40% - Accent6 4 5 4" xfId="48772"/>
    <cellStyle name="40% - Accent6 4 6" xfId="11641"/>
    <cellStyle name="40% - Accent6 4 6 2" xfId="24607"/>
    <cellStyle name="40% - Accent6 4 7" xfId="24588"/>
    <cellStyle name="40% - Accent6 4 8" xfId="44410"/>
    <cellStyle name="40% - Accent6 40" xfId="55329"/>
    <cellStyle name="40% - Accent6 41" xfId="55386"/>
    <cellStyle name="40% - Accent6 42" xfId="55402"/>
    <cellStyle name="40% - Accent6 43" xfId="55416"/>
    <cellStyle name="40% - Accent6 44" xfId="55431"/>
    <cellStyle name="40% - Accent6 45" xfId="55449"/>
    <cellStyle name="40% - Accent6 46" xfId="55465"/>
    <cellStyle name="40% - Accent6 47" xfId="55480"/>
    <cellStyle name="40% - Accent6 48" xfId="55493"/>
    <cellStyle name="40% - Accent6 49" xfId="55513"/>
    <cellStyle name="40% - Accent6 5" xfId="810"/>
    <cellStyle name="40% - Accent6 5 2" xfId="1909"/>
    <cellStyle name="40% - Accent6 5 2 2" xfId="4092"/>
    <cellStyle name="40% - Accent6 5 2 2 2" xfId="10635"/>
    <cellStyle name="40% - Accent6 5 2 2 2 2" xfId="21554"/>
    <cellStyle name="40% - Accent6 5 2 2 2 2 2" xfId="24612"/>
    <cellStyle name="40% - Accent6 5 2 2 2 3" xfId="24611"/>
    <cellStyle name="40% - Accent6 5 2 2 2 4" xfId="54323"/>
    <cellStyle name="40% - Accent6 5 2 2 3" xfId="15011"/>
    <cellStyle name="40% - Accent6 5 2 2 3 2" xfId="24613"/>
    <cellStyle name="40% - Accent6 5 2 2 4" xfId="24610"/>
    <cellStyle name="40% - Accent6 5 2 2 5" xfId="47780"/>
    <cellStyle name="40% - Accent6 5 2 3" xfId="8454"/>
    <cellStyle name="40% - Accent6 5 2 3 2" xfId="19373"/>
    <cellStyle name="40% - Accent6 5 2 3 2 2" xfId="24615"/>
    <cellStyle name="40% - Accent6 5 2 3 3" xfId="24614"/>
    <cellStyle name="40% - Accent6 5 2 3 4" xfId="52142"/>
    <cellStyle name="40% - Accent6 5 2 4" xfId="6273"/>
    <cellStyle name="40% - Accent6 5 2 4 2" xfId="17192"/>
    <cellStyle name="40% - Accent6 5 2 4 2 2" xfId="24617"/>
    <cellStyle name="40% - Accent6 5 2 4 3" xfId="24616"/>
    <cellStyle name="40% - Accent6 5 2 4 4" xfId="49961"/>
    <cellStyle name="40% - Accent6 5 2 5" xfId="12830"/>
    <cellStyle name="40% - Accent6 5 2 5 2" xfId="24618"/>
    <cellStyle name="40% - Accent6 5 2 6" xfId="24609"/>
    <cellStyle name="40% - Accent6 5 2 7" xfId="45599"/>
    <cellStyle name="40% - Accent6 5 3" xfId="3001"/>
    <cellStyle name="40% - Accent6 5 3 2" xfId="9544"/>
    <cellStyle name="40% - Accent6 5 3 2 2" xfId="20463"/>
    <cellStyle name="40% - Accent6 5 3 2 2 2" xfId="24621"/>
    <cellStyle name="40% - Accent6 5 3 2 3" xfId="24620"/>
    <cellStyle name="40% - Accent6 5 3 2 4" xfId="53232"/>
    <cellStyle name="40% - Accent6 5 3 3" xfId="13920"/>
    <cellStyle name="40% - Accent6 5 3 3 2" xfId="24622"/>
    <cellStyle name="40% - Accent6 5 3 4" xfId="24619"/>
    <cellStyle name="40% - Accent6 5 3 5" xfId="46689"/>
    <cellStyle name="40% - Accent6 5 4" xfId="7363"/>
    <cellStyle name="40% - Accent6 5 4 2" xfId="18282"/>
    <cellStyle name="40% - Accent6 5 4 2 2" xfId="24624"/>
    <cellStyle name="40% - Accent6 5 4 3" xfId="24623"/>
    <cellStyle name="40% - Accent6 5 4 4" xfId="51051"/>
    <cellStyle name="40% - Accent6 5 5" xfId="5182"/>
    <cellStyle name="40% - Accent6 5 5 2" xfId="16101"/>
    <cellStyle name="40% - Accent6 5 5 2 2" xfId="24626"/>
    <cellStyle name="40% - Accent6 5 5 3" xfId="24625"/>
    <cellStyle name="40% - Accent6 5 5 4" xfId="48870"/>
    <cellStyle name="40% - Accent6 5 6" xfId="11739"/>
    <cellStyle name="40% - Accent6 5 6 2" xfId="24627"/>
    <cellStyle name="40% - Accent6 5 7" xfId="24608"/>
    <cellStyle name="40% - Accent6 5 8" xfId="44508"/>
    <cellStyle name="40% - Accent6 50" xfId="55532"/>
    <cellStyle name="40% - Accent6 51" xfId="55546"/>
    <cellStyle name="40% - Accent6 52" xfId="55564"/>
    <cellStyle name="40% - Accent6 53" xfId="55583"/>
    <cellStyle name="40% - Accent6 54" xfId="55599"/>
    <cellStyle name="40% - Accent6 55" xfId="55614"/>
    <cellStyle name="40% - Accent6 56" xfId="55630"/>
    <cellStyle name="40% - Accent6 57" xfId="55642"/>
    <cellStyle name="40% - Accent6 58" xfId="55663"/>
    <cellStyle name="40% - Accent6 59" xfId="55689"/>
    <cellStyle name="40% - Accent6 6" xfId="908"/>
    <cellStyle name="40% - Accent6 6 2" xfId="2007"/>
    <cellStyle name="40% - Accent6 6 2 2" xfId="4190"/>
    <cellStyle name="40% - Accent6 6 2 2 2" xfId="10733"/>
    <cellStyle name="40% - Accent6 6 2 2 2 2" xfId="21652"/>
    <cellStyle name="40% - Accent6 6 2 2 2 2 2" xfId="24632"/>
    <cellStyle name="40% - Accent6 6 2 2 2 3" xfId="24631"/>
    <cellStyle name="40% - Accent6 6 2 2 2 4" xfId="54421"/>
    <cellStyle name="40% - Accent6 6 2 2 3" xfId="15109"/>
    <cellStyle name="40% - Accent6 6 2 2 3 2" xfId="24633"/>
    <cellStyle name="40% - Accent6 6 2 2 4" xfId="24630"/>
    <cellStyle name="40% - Accent6 6 2 2 5" xfId="47878"/>
    <cellStyle name="40% - Accent6 6 2 3" xfId="8552"/>
    <cellStyle name="40% - Accent6 6 2 3 2" xfId="19471"/>
    <cellStyle name="40% - Accent6 6 2 3 2 2" xfId="24635"/>
    <cellStyle name="40% - Accent6 6 2 3 3" xfId="24634"/>
    <cellStyle name="40% - Accent6 6 2 3 4" xfId="52240"/>
    <cellStyle name="40% - Accent6 6 2 4" xfId="6371"/>
    <cellStyle name="40% - Accent6 6 2 4 2" xfId="17290"/>
    <cellStyle name="40% - Accent6 6 2 4 2 2" xfId="24637"/>
    <cellStyle name="40% - Accent6 6 2 4 3" xfId="24636"/>
    <cellStyle name="40% - Accent6 6 2 4 4" xfId="50059"/>
    <cellStyle name="40% - Accent6 6 2 5" xfId="12928"/>
    <cellStyle name="40% - Accent6 6 2 5 2" xfId="24638"/>
    <cellStyle name="40% - Accent6 6 2 6" xfId="24629"/>
    <cellStyle name="40% - Accent6 6 2 7" xfId="45697"/>
    <cellStyle name="40% - Accent6 6 3" xfId="3099"/>
    <cellStyle name="40% - Accent6 6 3 2" xfId="9642"/>
    <cellStyle name="40% - Accent6 6 3 2 2" xfId="20561"/>
    <cellStyle name="40% - Accent6 6 3 2 2 2" xfId="24641"/>
    <cellStyle name="40% - Accent6 6 3 2 3" xfId="24640"/>
    <cellStyle name="40% - Accent6 6 3 2 4" xfId="53330"/>
    <cellStyle name="40% - Accent6 6 3 3" xfId="14018"/>
    <cellStyle name="40% - Accent6 6 3 3 2" xfId="24642"/>
    <cellStyle name="40% - Accent6 6 3 4" xfId="24639"/>
    <cellStyle name="40% - Accent6 6 3 5" xfId="46787"/>
    <cellStyle name="40% - Accent6 6 4" xfId="7461"/>
    <cellStyle name="40% - Accent6 6 4 2" xfId="18380"/>
    <cellStyle name="40% - Accent6 6 4 2 2" xfId="24644"/>
    <cellStyle name="40% - Accent6 6 4 3" xfId="24643"/>
    <cellStyle name="40% - Accent6 6 4 4" xfId="51149"/>
    <cellStyle name="40% - Accent6 6 5" xfId="5280"/>
    <cellStyle name="40% - Accent6 6 5 2" xfId="16199"/>
    <cellStyle name="40% - Accent6 6 5 2 2" xfId="24646"/>
    <cellStyle name="40% - Accent6 6 5 3" xfId="24645"/>
    <cellStyle name="40% - Accent6 6 5 4" xfId="48968"/>
    <cellStyle name="40% - Accent6 6 6" xfId="11837"/>
    <cellStyle name="40% - Accent6 6 6 2" xfId="24647"/>
    <cellStyle name="40% - Accent6 6 7" xfId="24628"/>
    <cellStyle name="40% - Accent6 6 8" xfId="44606"/>
    <cellStyle name="40% - Accent6 7" xfId="923"/>
    <cellStyle name="40% - Accent6 7 2" xfId="2022"/>
    <cellStyle name="40% - Accent6 7 2 2" xfId="4205"/>
    <cellStyle name="40% - Accent6 7 2 2 2" xfId="10748"/>
    <cellStyle name="40% - Accent6 7 2 2 2 2" xfId="21667"/>
    <cellStyle name="40% - Accent6 7 2 2 2 2 2" xfId="24652"/>
    <cellStyle name="40% - Accent6 7 2 2 2 3" xfId="24651"/>
    <cellStyle name="40% - Accent6 7 2 2 2 4" xfId="54436"/>
    <cellStyle name="40% - Accent6 7 2 2 3" xfId="15124"/>
    <cellStyle name="40% - Accent6 7 2 2 3 2" xfId="24653"/>
    <cellStyle name="40% - Accent6 7 2 2 4" xfId="24650"/>
    <cellStyle name="40% - Accent6 7 2 2 5" xfId="47893"/>
    <cellStyle name="40% - Accent6 7 2 3" xfId="8567"/>
    <cellStyle name="40% - Accent6 7 2 3 2" xfId="19486"/>
    <cellStyle name="40% - Accent6 7 2 3 2 2" xfId="24655"/>
    <cellStyle name="40% - Accent6 7 2 3 3" xfId="24654"/>
    <cellStyle name="40% - Accent6 7 2 3 4" xfId="52255"/>
    <cellStyle name="40% - Accent6 7 2 4" xfId="6386"/>
    <cellStyle name="40% - Accent6 7 2 4 2" xfId="17305"/>
    <cellStyle name="40% - Accent6 7 2 4 2 2" xfId="24657"/>
    <cellStyle name="40% - Accent6 7 2 4 3" xfId="24656"/>
    <cellStyle name="40% - Accent6 7 2 4 4" xfId="50074"/>
    <cellStyle name="40% - Accent6 7 2 5" xfId="12943"/>
    <cellStyle name="40% - Accent6 7 2 5 2" xfId="24658"/>
    <cellStyle name="40% - Accent6 7 2 6" xfId="24649"/>
    <cellStyle name="40% - Accent6 7 2 7" xfId="45712"/>
    <cellStyle name="40% - Accent6 7 3" xfId="3114"/>
    <cellStyle name="40% - Accent6 7 3 2" xfId="9657"/>
    <cellStyle name="40% - Accent6 7 3 2 2" xfId="20576"/>
    <cellStyle name="40% - Accent6 7 3 2 2 2" xfId="24661"/>
    <cellStyle name="40% - Accent6 7 3 2 3" xfId="24660"/>
    <cellStyle name="40% - Accent6 7 3 2 4" xfId="53345"/>
    <cellStyle name="40% - Accent6 7 3 3" xfId="14033"/>
    <cellStyle name="40% - Accent6 7 3 3 2" xfId="24662"/>
    <cellStyle name="40% - Accent6 7 3 4" xfId="24659"/>
    <cellStyle name="40% - Accent6 7 3 5" xfId="46802"/>
    <cellStyle name="40% - Accent6 7 4" xfId="7476"/>
    <cellStyle name="40% - Accent6 7 4 2" xfId="18395"/>
    <cellStyle name="40% - Accent6 7 4 2 2" xfId="24664"/>
    <cellStyle name="40% - Accent6 7 4 3" xfId="24663"/>
    <cellStyle name="40% - Accent6 7 4 4" xfId="51164"/>
    <cellStyle name="40% - Accent6 7 5" xfId="5295"/>
    <cellStyle name="40% - Accent6 7 5 2" xfId="16214"/>
    <cellStyle name="40% - Accent6 7 5 2 2" xfId="24666"/>
    <cellStyle name="40% - Accent6 7 5 3" xfId="24665"/>
    <cellStyle name="40% - Accent6 7 5 4" xfId="48983"/>
    <cellStyle name="40% - Accent6 7 6" xfId="11852"/>
    <cellStyle name="40% - Accent6 7 6 2" xfId="24667"/>
    <cellStyle name="40% - Accent6 7 7" xfId="24648"/>
    <cellStyle name="40% - Accent6 7 8" xfId="44621"/>
    <cellStyle name="40% - Accent6 8" xfId="1106"/>
    <cellStyle name="40% - Accent6 8 2" xfId="2204"/>
    <cellStyle name="40% - Accent6 8 2 2" xfId="4387"/>
    <cellStyle name="40% - Accent6 8 2 2 2" xfId="10930"/>
    <cellStyle name="40% - Accent6 8 2 2 2 2" xfId="21849"/>
    <cellStyle name="40% - Accent6 8 2 2 2 2 2" xfId="24672"/>
    <cellStyle name="40% - Accent6 8 2 2 2 3" xfId="24671"/>
    <cellStyle name="40% - Accent6 8 2 2 2 4" xfId="54618"/>
    <cellStyle name="40% - Accent6 8 2 2 3" xfId="15306"/>
    <cellStyle name="40% - Accent6 8 2 2 3 2" xfId="24673"/>
    <cellStyle name="40% - Accent6 8 2 2 4" xfId="24670"/>
    <cellStyle name="40% - Accent6 8 2 2 5" xfId="48075"/>
    <cellStyle name="40% - Accent6 8 2 3" xfId="8749"/>
    <cellStyle name="40% - Accent6 8 2 3 2" xfId="19668"/>
    <cellStyle name="40% - Accent6 8 2 3 2 2" xfId="24675"/>
    <cellStyle name="40% - Accent6 8 2 3 3" xfId="24674"/>
    <cellStyle name="40% - Accent6 8 2 3 4" xfId="52437"/>
    <cellStyle name="40% - Accent6 8 2 4" xfId="6568"/>
    <cellStyle name="40% - Accent6 8 2 4 2" xfId="17487"/>
    <cellStyle name="40% - Accent6 8 2 4 2 2" xfId="24677"/>
    <cellStyle name="40% - Accent6 8 2 4 3" xfId="24676"/>
    <cellStyle name="40% - Accent6 8 2 4 4" xfId="50256"/>
    <cellStyle name="40% - Accent6 8 2 5" xfId="13125"/>
    <cellStyle name="40% - Accent6 8 2 5 2" xfId="24678"/>
    <cellStyle name="40% - Accent6 8 2 6" xfId="24669"/>
    <cellStyle name="40% - Accent6 8 2 7" xfId="45894"/>
    <cellStyle name="40% - Accent6 8 3" xfId="3296"/>
    <cellStyle name="40% - Accent6 8 3 2" xfId="9839"/>
    <cellStyle name="40% - Accent6 8 3 2 2" xfId="20758"/>
    <cellStyle name="40% - Accent6 8 3 2 2 2" xfId="24681"/>
    <cellStyle name="40% - Accent6 8 3 2 3" xfId="24680"/>
    <cellStyle name="40% - Accent6 8 3 2 4" xfId="53527"/>
    <cellStyle name="40% - Accent6 8 3 3" xfId="14215"/>
    <cellStyle name="40% - Accent6 8 3 3 2" xfId="24682"/>
    <cellStyle name="40% - Accent6 8 3 4" xfId="24679"/>
    <cellStyle name="40% - Accent6 8 3 5" xfId="46984"/>
    <cellStyle name="40% - Accent6 8 4" xfId="7658"/>
    <cellStyle name="40% - Accent6 8 4 2" xfId="18577"/>
    <cellStyle name="40% - Accent6 8 4 2 2" xfId="24684"/>
    <cellStyle name="40% - Accent6 8 4 3" xfId="24683"/>
    <cellStyle name="40% - Accent6 8 4 4" xfId="51346"/>
    <cellStyle name="40% - Accent6 8 5" xfId="5477"/>
    <cellStyle name="40% - Accent6 8 5 2" xfId="16396"/>
    <cellStyle name="40% - Accent6 8 5 2 2" xfId="24686"/>
    <cellStyle name="40% - Accent6 8 5 3" xfId="24685"/>
    <cellStyle name="40% - Accent6 8 5 4" xfId="49165"/>
    <cellStyle name="40% - Accent6 8 6" xfId="12034"/>
    <cellStyle name="40% - Accent6 8 6 2" xfId="24687"/>
    <cellStyle name="40% - Accent6 8 7" xfId="24668"/>
    <cellStyle name="40% - Accent6 8 8" xfId="44803"/>
    <cellStyle name="40% - Accent6 9" xfId="1204"/>
    <cellStyle name="40% - Accent6 9 2" xfId="2302"/>
    <cellStyle name="40% - Accent6 9 2 2" xfId="4485"/>
    <cellStyle name="40% - Accent6 9 2 2 2" xfId="11028"/>
    <cellStyle name="40% - Accent6 9 2 2 2 2" xfId="21947"/>
    <cellStyle name="40% - Accent6 9 2 2 2 2 2" xfId="24692"/>
    <cellStyle name="40% - Accent6 9 2 2 2 3" xfId="24691"/>
    <cellStyle name="40% - Accent6 9 2 2 2 4" xfId="54716"/>
    <cellStyle name="40% - Accent6 9 2 2 3" xfId="15404"/>
    <cellStyle name="40% - Accent6 9 2 2 3 2" xfId="24693"/>
    <cellStyle name="40% - Accent6 9 2 2 4" xfId="24690"/>
    <cellStyle name="40% - Accent6 9 2 2 5" xfId="48173"/>
    <cellStyle name="40% - Accent6 9 2 3" xfId="8847"/>
    <cellStyle name="40% - Accent6 9 2 3 2" xfId="19766"/>
    <cellStyle name="40% - Accent6 9 2 3 2 2" xfId="24695"/>
    <cellStyle name="40% - Accent6 9 2 3 3" xfId="24694"/>
    <cellStyle name="40% - Accent6 9 2 3 4" xfId="52535"/>
    <cellStyle name="40% - Accent6 9 2 4" xfId="6666"/>
    <cellStyle name="40% - Accent6 9 2 4 2" xfId="17585"/>
    <cellStyle name="40% - Accent6 9 2 4 2 2" xfId="24697"/>
    <cellStyle name="40% - Accent6 9 2 4 3" xfId="24696"/>
    <cellStyle name="40% - Accent6 9 2 4 4" xfId="50354"/>
    <cellStyle name="40% - Accent6 9 2 5" xfId="13223"/>
    <cellStyle name="40% - Accent6 9 2 5 2" xfId="24698"/>
    <cellStyle name="40% - Accent6 9 2 6" xfId="24689"/>
    <cellStyle name="40% - Accent6 9 2 7" xfId="45992"/>
    <cellStyle name="40% - Accent6 9 3" xfId="3394"/>
    <cellStyle name="40% - Accent6 9 3 2" xfId="9937"/>
    <cellStyle name="40% - Accent6 9 3 2 2" xfId="20856"/>
    <cellStyle name="40% - Accent6 9 3 2 2 2" xfId="24701"/>
    <cellStyle name="40% - Accent6 9 3 2 3" xfId="24700"/>
    <cellStyle name="40% - Accent6 9 3 2 4" xfId="53625"/>
    <cellStyle name="40% - Accent6 9 3 3" xfId="14313"/>
    <cellStyle name="40% - Accent6 9 3 3 2" xfId="24702"/>
    <cellStyle name="40% - Accent6 9 3 4" xfId="24699"/>
    <cellStyle name="40% - Accent6 9 3 5" xfId="47082"/>
    <cellStyle name="40% - Accent6 9 4" xfId="7756"/>
    <cellStyle name="40% - Accent6 9 4 2" xfId="18675"/>
    <cellStyle name="40% - Accent6 9 4 2 2" xfId="24704"/>
    <cellStyle name="40% - Accent6 9 4 3" xfId="24703"/>
    <cellStyle name="40% - Accent6 9 4 4" xfId="51444"/>
    <cellStyle name="40% - Accent6 9 5" xfId="5575"/>
    <cellStyle name="40% - Accent6 9 5 2" xfId="16494"/>
    <cellStyle name="40% - Accent6 9 5 2 2" xfId="24706"/>
    <cellStyle name="40% - Accent6 9 5 3" xfId="24705"/>
    <cellStyle name="40% - Accent6 9 5 4" xfId="49263"/>
    <cellStyle name="40% - Accent6 9 6" xfId="12132"/>
    <cellStyle name="40% - Accent6 9 6 2" xfId="24707"/>
    <cellStyle name="40% - Accent6 9 7" xfId="24688"/>
    <cellStyle name="40% - Accent6 9 8" xfId="44901"/>
    <cellStyle name="60% - Accent1" xfId="24" builtinId="32" customBuiltin="1"/>
    <cellStyle name="60% - Accent1 2" xfId="54883"/>
    <cellStyle name="60% - Accent1 2 2" xfId="55348"/>
    <cellStyle name="60% - Accent1 3" xfId="55152"/>
    <cellStyle name="60% - Accent2" xfId="28" builtinId="36" customBuiltin="1"/>
    <cellStyle name="60% - Accent2 2" xfId="54884"/>
    <cellStyle name="60% - Accent2 2 2" xfId="55349"/>
    <cellStyle name="60% - Accent2 3" xfId="55153"/>
    <cellStyle name="60% - Accent3" xfId="32" builtinId="40" customBuiltin="1"/>
    <cellStyle name="60% - Accent3 2" xfId="54885"/>
    <cellStyle name="60% - Accent3 2 2" xfId="55350"/>
    <cellStyle name="60% - Accent3 3" xfId="55154"/>
    <cellStyle name="60% - Accent4" xfId="36" builtinId="44" customBuiltin="1"/>
    <cellStyle name="60% - Accent4 2" xfId="54886"/>
    <cellStyle name="60% - Accent4 2 2" xfId="55351"/>
    <cellStyle name="60% - Accent4 3" xfId="55155"/>
    <cellStyle name="60% - Accent5" xfId="40" builtinId="48" customBuiltin="1"/>
    <cellStyle name="60% - Accent5 2" xfId="54887"/>
    <cellStyle name="60% - Accent5 2 2" xfId="55352"/>
    <cellStyle name="60% - Accent5 3" xfId="55156"/>
    <cellStyle name="60% - Accent6" xfId="44" builtinId="52" customBuiltin="1"/>
    <cellStyle name="60% - Accent6 2" xfId="54888"/>
    <cellStyle name="60% - Accent6 2 2" xfId="55353"/>
    <cellStyle name="60% - Accent6 3" xfId="55157"/>
    <cellStyle name="Accent1" xfId="21" builtinId="29" customBuiltin="1"/>
    <cellStyle name="Accent1 2" xfId="54889"/>
    <cellStyle name="Accent1 2 2" xfId="55354"/>
    <cellStyle name="Accent1 3" xfId="55158"/>
    <cellStyle name="Accent2" xfId="25" builtinId="33" customBuiltin="1"/>
    <cellStyle name="Accent2 2" xfId="54890"/>
    <cellStyle name="Accent2 2 2" xfId="55355"/>
    <cellStyle name="Accent2 3" xfId="55159"/>
    <cellStyle name="Accent3" xfId="29" builtinId="37" customBuiltin="1"/>
    <cellStyle name="Accent3 2" xfId="54891"/>
    <cellStyle name="Accent3 2 2" xfId="55356"/>
    <cellStyle name="Accent3 3" xfId="55160"/>
    <cellStyle name="Accent4" xfId="33" builtinId="41" customBuiltin="1"/>
    <cellStyle name="Accent4 2" xfId="54892"/>
    <cellStyle name="Accent4 2 2" xfId="55357"/>
    <cellStyle name="Accent4 3" xfId="55161"/>
    <cellStyle name="Accent5" xfId="37" builtinId="45" customBuiltin="1"/>
    <cellStyle name="Accent5 2" xfId="55162"/>
    <cellStyle name="Accent6" xfId="41" builtinId="49" customBuiltin="1"/>
    <cellStyle name="Accent6 2" xfId="54893"/>
    <cellStyle name="Accent6 2 2" xfId="55358"/>
    <cellStyle name="Accent6 3" xfId="55163"/>
    <cellStyle name="Bad" xfId="11" builtinId="27" customBuiltin="1"/>
    <cellStyle name="Bad 2" xfId="54894"/>
    <cellStyle name="Bad 2 2" xfId="55359"/>
    <cellStyle name="Bad 3" xfId="55164"/>
    <cellStyle name="Calculation" xfId="15" builtinId="22" customBuiltin="1"/>
    <cellStyle name="Calculation 2" xfId="54895"/>
    <cellStyle name="Calculation 2 2" xfId="55360"/>
    <cellStyle name="Calculation 3" xfId="55165"/>
    <cellStyle name="Check Cell" xfId="17" builtinId="23" customBuiltin="1"/>
    <cellStyle name="Check Cell 2" xfId="55166"/>
    <cellStyle name="Comma 2" xfId="54854"/>
    <cellStyle name="Comma 3" xfId="55274"/>
    <cellStyle name="Explanatory Text" xfId="19" builtinId="53" customBuiltin="1"/>
    <cellStyle name="Explanatory Text 2" xfId="55167"/>
    <cellStyle name="Good" xfId="10" builtinId="26" customBuiltin="1"/>
    <cellStyle name="Good 2" xfId="54896"/>
    <cellStyle name="Good 2 2" xfId="55361"/>
    <cellStyle name="Good 3" xfId="55168"/>
    <cellStyle name="H1" xfId="46"/>
    <cellStyle name="H2" xfId="47"/>
    <cellStyle name="Heading 1" xfId="6" builtinId="16" customBuiltin="1"/>
    <cellStyle name="Heading 1 2" xfId="54897"/>
    <cellStyle name="Heading 1 2 2" xfId="55362"/>
    <cellStyle name="Heading 1 3" xfId="55169"/>
    <cellStyle name="Heading 2" xfId="7" builtinId="17" customBuiltin="1"/>
    <cellStyle name="Heading 2 2" xfId="54898"/>
    <cellStyle name="Heading 2 2 2" xfId="55363"/>
    <cellStyle name="Heading 2 3" xfId="55170"/>
    <cellStyle name="Heading 3" xfId="8" builtinId="18" customBuiltin="1"/>
    <cellStyle name="Heading 3 2" xfId="54899"/>
    <cellStyle name="Heading 3 2 2" xfId="55364"/>
    <cellStyle name="Heading 3 3" xfId="55171"/>
    <cellStyle name="Heading 4" xfId="9" builtinId="19" customBuiltin="1"/>
    <cellStyle name="Heading 4 2" xfId="54900"/>
    <cellStyle name="Heading 4 2 2" xfId="55365"/>
    <cellStyle name="Heading 4 3" xfId="55172"/>
    <cellStyle name="Hyperlink 2" xfId="74"/>
    <cellStyle name="Hyperlink 2 2" xfId="75"/>
    <cellStyle name="Hyperlink 2 3" xfId="55643"/>
    <cellStyle name="Hyperlink 3" xfId="76"/>
    <cellStyle name="Hyperlink 3 2" xfId="77"/>
    <cellStyle name="Hyperlink 4" xfId="104"/>
    <cellStyle name="Hyperlink 5" xfId="263"/>
    <cellStyle name="Hyperlink 6" xfId="249"/>
    <cellStyle name="IndentedPlain" xfId="48"/>
    <cellStyle name="IndentedPlain 10" xfId="55664"/>
    <cellStyle name="IndentedPlain 11" xfId="55690"/>
    <cellStyle name="IndentedPlain 2" xfId="49"/>
    <cellStyle name="IndentedPlain 2 2" xfId="50"/>
    <cellStyle name="IndentedPlain 2 2 2" xfId="55691"/>
    <cellStyle name="IndentedPlain 2 3" xfId="55644"/>
    <cellStyle name="IndentedPlain 2 4" xfId="55665"/>
    <cellStyle name="IndentedPlain 2 5" xfId="55692"/>
    <cellStyle name="IndentedPlain 3" xfId="51"/>
    <cellStyle name="IndentedPlain 3 2" xfId="55215"/>
    <cellStyle name="IndentedPlain 4" xfId="52"/>
    <cellStyle name="IndentedPlain 4 2" xfId="53"/>
    <cellStyle name="IndentedPlain 4 3" xfId="55495"/>
    <cellStyle name="IndentedPlain 5" xfId="71"/>
    <cellStyle name="IndentedPlain 5 2" xfId="55645"/>
    <cellStyle name="IndentedPlain 5 3" xfId="55330"/>
    <cellStyle name="IndentedPlain 6" xfId="55494"/>
    <cellStyle name="IndentedPlain 6 2" xfId="55666"/>
    <cellStyle name="IndentedPlain 7" xfId="55514"/>
    <cellStyle name="IndentedPlain 7 2" xfId="55667"/>
    <cellStyle name="IndentedPlain 8" xfId="55547"/>
    <cellStyle name="IndentedPlain 9" xfId="55573"/>
    <cellStyle name="Input" xfId="13" builtinId="20" customBuiltin="1"/>
    <cellStyle name="Input 2" xfId="54901"/>
    <cellStyle name="Input 2 2" xfId="55366"/>
    <cellStyle name="Input 3" xfId="55173"/>
    <cellStyle name="Linked Cell" xfId="16" builtinId="24" customBuiltin="1"/>
    <cellStyle name="Linked Cell 2" xfId="54902"/>
    <cellStyle name="Linked Cell 2 2" xfId="55367"/>
    <cellStyle name="Linked Cell 3" xfId="55174"/>
    <cellStyle name="Neutral" xfId="12" builtinId="28" customBuiltin="1"/>
    <cellStyle name="Neutral 2" xfId="54903"/>
    <cellStyle name="Neutral 2 2" xfId="55368"/>
    <cellStyle name="Neutral 3" xfId="55175"/>
    <cellStyle name="Normal" xfId="0" builtinId="0"/>
    <cellStyle name="Normal 10" xfId="89"/>
    <cellStyle name="Normal 10 2" xfId="107"/>
    <cellStyle name="Normal 10 3" xfId="54982"/>
    <cellStyle name="Normal 10 4" xfId="55282"/>
    <cellStyle name="Normal 100" xfId="241"/>
    <cellStyle name="Normal 100 2" xfId="408"/>
    <cellStyle name="Normal 101" xfId="242"/>
    <cellStyle name="Normal 101 2" xfId="409"/>
    <cellStyle name="Normal 102" xfId="243"/>
    <cellStyle name="Normal 102 2" xfId="410"/>
    <cellStyle name="Normal 103" xfId="244"/>
    <cellStyle name="Normal 103 2" xfId="411"/>
    <cellStyle name="Normal 104" xfId="245"/>
    <cellStyle name="Normal 104 2" xfId="412"/>
    <cellStyle name="Normal 105" xfId="246"/>
    <cellStyle name="Normal 105 2" xfId="413"/>
    <cellStyle name="Normal 106" xfId="247"/>
    <cellStyle name="Normal 106 10" xfId="1310"/>
    <cellStyle name="Normal 106 10 2" xfId="2408"/>
    <cellStyle name="Normal 106 10 2 2" xfId="4589"/>
    <cellStyle name="Normal 106 10 2 2 2" xfId="11132"/>
    <cellStyle name="Normal 106 10 2 2 2 2" xfId="22051"/>
    <cellStyle name="Normal 106 10 2 2 2 2 2" xfId="24713"/>
    <cellStyle name="Normal 106 10 2 2 2 3" xfId="24712"/>
    <cellStyle name="Normal 106 10 2 2 2 4" xfId="54820"/>
    <cellStyle name="Normal 106 10 2 2 3" xfId="15508"/>
    <cellStyle name="Normal 106 10 2 2 3 2" xfId="24714"/>
    <cellStyle name="Normal 106 10 2 2 4" xfId="24711"/>
    <cellStyle name="Normal 106 10 2 2 5" xfId="48277"/>
    <cellStyle name="Normal 106 10 2 3" xfId="8951"/>
    <cellStyle name="Normal 106 10 2 3 2" xfId="19870"/>
    <cellStyle name="Normal 106 10 2 3 2 2" xfId="24716"/>
    <cellStyle name="Normal 106 10 2 3 3" xfId="24715"/>
    <cellStyle name="Normal 106 10 2 3 4" xfId="52639"/>
    <cellStyle name="Normal 106 10 2 4" xfId="6770"/>
    <cellStyle name="Normal 106 10 2 4 2" xfId="17689"/>
    <cellStyle name="Normal 106 10 2 4 2 2" xfId="24718"/>
    <cellStyle name="Normal 106 10 2 4 3" xfId="24717"/>
    <cellStyle name="Normal 106 10 2 4 4" xfId="50458"/>
    <cellStyle name="Normal 106 10 2 5" xfId="13327"/>
    <cellStyle name="Normal 106 10 2 5 2" xfId="24719"/>
    <cellStyle name="Normal 106 10 2 6" xfId="24710"/>
    <cellStyle name="Normal 106 10 2 7" xfId="46096"/>
    <cellStyle name="Normal 106 10 3" xfId="3498"/>
    <cellStyle name="Normal 106 10 3 2" xfId="10041"/>
    <cellStyle name="Normal 106 10 3 2 2" xfId="20960"/>
    <cellStyle name="Normal 106 10 3 2 2 2" xfId="24722"/>
    <cellStyle name="Normal 106 10 3 2 3" xfId="24721"/>
    <cellStyle name="Normal 106 10 3 2 4" xfId="53729"/>
    <cellStyle name="Normal 106 10 3 3" xfId="14417"/>
    <cellStyle name="Normal 106 10 3 3 2" xfId="24723"/>
    <cellStyle name="Normal 106 10 3 4" xfId="24720"/>
    <cellStyle name="Normal 106 10 3 5" xfId="47186"/>
    <cellStyle name="Normal 106 10 4" xfId="7860"/>
    <cellStyle name="Normal 106 10 4 2" xfId="18779"/>
    <cellStyle name="Normal 106 10 4 2 2" xfId="24725"/>
    <cellStyle name="Normal 106 10 4 3" xfId="24724"/>
    <cellStyle name="Normal 106 10 4 4" xfId="51548"/>
    <cellStyle name="Normal 106 10 5" xfId="5679"/>
    <cellStyle name="Normal 106 10 5 2" xfId="16598"/>
    <cellStyle name="Normal 106 10 5 2 2" xfId="24727"/>
    <cellStyle name="Normal 106 10 5 3" xfId="24726"/>
    <cellStyle name="Normal 106 10 5 4" xfId="49367"/>
    <cellStyle name="Normal 106 10 6" xfId="12236"/>
    <cellStyle name="Normal 106 10 6 2" xfId="24728"/>
    <cellStyle name="Normal 106 10 7" xfId="24709"/>
    <cellStyle name="Normal 106 10 8" xfId="45005"/>
    <cellStyle name="Normal 106 11" xfId="1417"/>
    <cellStyle name="Normal 106 11 2" xfId="3600"/>
    <cellStyle name="Normal 106 11 2 2" xfId="10143"/>
    <cellStyle name="Normal 106 11 2 2 2" xfId="21062"/>
    <cellStyle name="Normal 106 11 2 2 2 2" xfId="24732"/>
    <cellStyle name="Normal 106 11 2 2 3" xfId="24731"/>
    <cellStyle name="Normal 106 11 2 2 4" xfId="53831"/>
    <cellStyle name="Normal 106 11 2 3" xfId="14519"/>
    <cellStyle name="Normal 106 11 2 3 2" xfId="24733"/>
    <cellStyle name="Normal 106 11 2 4" xfId="24730"/>
    <cellStyle name="Normal 106 11 2 5" xfId="47288"/>
    <cellStyle name="Normal 106 11 3" xfId="7962"/>
    <cellStyle name="Normal 106 11 3 2" xfId="18881"/>
    <cellStyle name="Normal 106 11 3 2 2" xfId="24735"/>
    <cellStyle name="Normal 106 11 3 3" xfId="24734"/>
    <cellStyle name="Normal 106 11 3 4" xfId="51650"/>
    <cellStyle name="Normal 106 11 4" xfId="5781"/>
    <cellStyle name="Normal 106 11 4 2" xfId="16700"/>
    <cellStyle name="Normal 106 11 4 2 2" xfId="24737"/>
    <cellStyle name="Normal 106 11 4 3" xfId="24736"/>
    <cellStyle name="Normal 106 11 4 4" xfId="49469"/>
    <cellStyle name="Normal 106 11 5" xfId="12338"/>
    <cellStyle name="Normal 106 11 5 2" xfId="24738"/>
    <cellStyle name="Normal 106 11 6" xfId="24729"/>
    <cellStyle name="Normal 106 11 7" xfId="45107"/>
    <cellStyle name="Normal 106 12" xfId="2509"/>
    <cellStyle name="Normal 106 12 2" xfId="9052"/>
    <cellStyle name="Normal 106 12 2 2" xfId="19971"/>
    <cellStyle name="Normal 106 12 2 2 2" xfId="24741"/>
    <cellStyle name="Normal 106 12 2 3" xfId="24740"/>
    <cellStyle name="Normal 106 12 2 4" xfId="52740"/>
    <cellStyle name="Normal 106 12 3" xfId="13428"/>
    <cellStyle name="Normal 106 12 3 2" xfId="24742"/>
    <cellStyle name="Normal 106 12 4" xfId="24739"/>
    <cellStyle name="Normal 106 12 5" xfId="46197"/>
    <cellStyle name="Normal 106 13" xfId="6871"/>
    <cellStyle name="Normal 106 13 2" xfId="17790"/>
    <cellStyle name="Normal 106 13 2 2" xfId="24744"/>
    <cellStyle name="Normal 106 13 3" xfId="24743"/>
    <cellStyle name="Normal 106 13 4" xfId="50559"/>
    <cellStyle name="Normal 106 14" xfId="4690"/>
    <cellStyle name="Normal 106 14 2" xfId="15609"/>
    <cellStyle name="Normal 106 14 2 2" xfId="24746"/>
    <cellStyle name="Normal 106 14 3" xfId="24745"/>
    <cellStyle name="Normal 106 14 4" xfId="48378"/>
    <cellStyle name="Normal 106 15" xfId="11247"/>
    <cellStyle name="Normal 106 15 2" xfId="24747"/>
    <cellStyle name="Normal 106 16" xfId="24708"/>
    <cellStyle name="Normal 106 17" xfId="44016"/>
    <cellStyle name="Normal 106 2" xfId="415"/>
    <cellStyle name="Normal 106 2 2" xfId="615"/>
    <cellStyle name="Normal 106 2 2 2" xfId="1714"/>
    <cellStyle name="Normal 106 2 2 2 2" xfId="3897"/>
    <cellStyle name="Normal 106 2 2 2 2 2" xfId="10440"/>
    <cellStyle name="Normal 106 2 2 2 2 2 2" xfId="21359"/>
    <cellStyle name="Normal 106 2 2 2 2 2 2 2" xfId="24753"/>
    <cellStyle name="Normal 106 2 2 2 2 2 3" xfId="24752"/>
    <cellStyle name="Normal 106 2 2 2 2 2 4" xfId="54128"/>
    <cellStyle name="Normal 106 2 2 2 2 3" xfId="14816"/>
    <cellStyle name="Normal 106 2 2 2 2 3 2" xfId="24754"/>
    <cellStyle name="Normal 106 2 2 2 2 4" xfId="24751"/>
    <cellStyle name="Normal 106 2 2 2 2 5" xfId="47585"/>
    <cellStyle name="Normal 106 2 2 2 3" xfId="8259"/>
    <cellStyle name="Normal 106 2 2 2 3 2" xfId="19178"/>
    <cellStyle name="Normal 106 2 2 2 3 2 2" xfId="24756"/>
    <cellStyle name="Normal 106 2 2 2 3 3" xfId="24755"/>
    <cellStyle name="Normal 106 2 2 2 3 4" xfId="51947"/>
    <cellStyle name="Normal 106 2 2 2 4" xfId="6078"/>
    <cellStyle name="Normal 106 2 2 2 4 2" xfId="16997"/>
    <cellStyle name="Normal 106 2 2 2 4 2 2" xfId="24758"/>
    <cellStyle name="Normal 106 2 2 2 4 3" xfId="24757"/>
    <cellStyle name="Normal 106 2 2 2 4 4" xfId="49766"/>
    <cellStyle name="Normal 106 2 2 2 5" xfId="12635"/>
    <cellStyle name="Normal 106 2 2 2 5 2" xfId="24759"/>
    <cellStyle name="Normal 106 2 2 2 6" xfId="24750"/>
    <cellStyle name="Normal 106 2 2 2 7" xfId="45404"/>
    <cellStyle name="Normal 106 2 2 3" xfId="2806"/>
    <cellStyle name="Normal 106 2 2 3 2" xfId="9349"/>
    <cellStyle name="Normal 106 2 2 3 2 2" xfId="20268"/>
    <cellStyle name="Normal 106 2 2 3 2 2 2" xfId="24762"/>
    <cellStyle name="Normal 106 2 2 3 2 3" xfId="24761"/>
    <cellStyle name="Normal 106 2 2 3 2 4" xfId="53037"/>
    <cellStyle name="Normal 106 2 2 3 3" xfId="13725"/>
    <cellStyle name="Normal 106 2 2 3 3 2" xfId="24763"/>
    <cellStyle name="Normal 106 2 2 3 4" xfId="24760"/>
    <cellStyle name="Normal 106 2 2 3 5" xfId="46494"/>
    <cellStyle name="Normal 106 2 2 4" xfId="7168"/>
    <cellStyle name="Normal 106 2 2 4 2" xfId="18087"/>
    <cellStyle name="Normal 106 2 2 4 2 2" xfId="24765"/>
    <cellStyle name="Normal 106 2 2 4 3" xfId="24764"/>
    <cellStyle name="Normal 106 2 2 4 4" xfId="50856"/>
    <cellStyle name="Normal 106 2 2 5" xfId="4987"/>
    <cellStyle name="Normal 106 2 2 5 2" xfId="15906"/>
    <cellStyle name="Normal 106 2 2 5 2 2" xfId="24767"/>
    <cellStyle name="Normal 106 2 2 5 3" xfId="24766"/>
    <cellStyle name="Normal 106 2 2 5 4" xfId="48675"/>
    <cellStyle name="Normal 106 2 2 6" xfId="11544"/>
    <cellStyle name="Normal 106 2 2 6 2" xfId="24768"/>
    <cellStyle name="Normal 106 2 2 7" xfId="24749"/>
    <cellStyle name="Normal 106 2 2 8" xfId="44313"/>
    <cellStyle name="Normal 106 2 3" xfId="1516"/>
    <cellStyle name="Normal 106 2 3 2" xfId="3699"/>
    <cellStyle name="Normal 106 2 3 2 2" xfId="10242"/>
    <cellStyle name="Normal 106 2 3 2 2 2" xfId="21161"/>
    <cellStyle name="Normal 106 2 3 2 2 2 2" xfId="24772"/>
    <cellStyle name="Normal 106 2 3 2 2 3" xfId="24771"/>
    <cellStyle name="Normal 106 2 3 2 2 4" xfId="53930"/>
    <cellStyle name="Normal 106 2 3 2 3" xfId="14618"/>
    <cellStyle name="Normal 106 2 3 2 3 2" xfId="24773"/>
    <cellStyle name="Normal 106 2 3 2 4" xfId="24770"/>
    <cellStyle name="Normal 106 2 3 2 5" xfId="47387"/>
    <cellStyle name="Normal 106 2 3 3" xfId="8061"/>
    <cellStyle name="Normal 106 2 3 3 2" xfId="18980"/>
    <cellStyle name="Normal 106 2 3 3 2 2" xfId="24775"/>
    <cellStyle name="Normal 106 2 3 3 3" xfId="24774"/>
    <cellStyle name="Normal 106 2 3 3 4" xfId="51749"/>
    <cellStyle name="Normal 106 2 3 4" xfId="5880"/>
    <cellStyle name="Normal 106 2 3 4 2" xfId="16799"/>
    <cellStyle name="Normal 106 2 3 4 2 2" xfId="24777"/>
    <cellStyle name="Normal 106 2 3 4 3" xfId="24776"/>
    <cellStyle name="Normal 106 2 3 4 4" xfId="49568"/>
    <cellStyle name="Normal 106 2 3 5" xfId="12437"/>
    <cellStyle name="Normal 106 2 3 5 2" xfId="24778"/>
    <cellStyle name="Normal 106 2 3 6" xfId="24769"/>
    <cellStyle name="Normal 106 2 3 7" xfId="45206"/>
    <cellStyle name="Normal 106 2 4" xfId="2608"/>
    <cellStyle name="Normal 106 2 4 2" xfId="9151"/>
    <cellStyle name="Normal 106 2 4 2 2" xfId="20070"/>
    <cellStyle name="Normal 106 2 4 2 2 2" xfId="24781"/>
    <cellStyle name="Normal 106 2 4 2 3" xfId="24780"/>
    <cellStyle name="Normal 106 2 4 2 4" xfId="52839"/>
    <cellStyle name="Normal 106 2 4 3" xfId="13527"/>
    <cellStyle name="Normal 106 2 4 3 2" xfId="24782"/>
    <cellStyle name="Normal 106 2 4 4" xfId="24779"/>
    <cellStyle name="Normal 106 2 4 5" xfId="46296"/>
    <cellStyle name="Normal 106 2 5" xfId="6970"/>
    <cellStyle name="Normal 106 2 5 2" xfId="17889"/>
    <cellStyle name="Normal 106 2 5 2 2" xfId="24784"/>
    <cellStyle name="Normal 106 2 5 3" xfId="24783"/>
    <cellStyle name="Normal 106 2 5 4" xfId="50658"/>
    <cellStyle name="Normal 106 2 6" xfId="4789"/>
    <cellStyle name="Normal 106 2 6 2" xfId="15708"/>
    <cellStyle name="Normal 106 2 6 2 2" xfId="24786"/>
    <cellStyle name="Normal 106 2 6 3" xfId="24785"/>
    <cellStyle name="Normal 106 2 6 4" xfId="48477"/>
    <cellStyle name="Normal 106 2 7" xfId="11346"/>
    <cellStyle name="Normal 106 2 7 2" xfId="24787"/>
    <cellStyle name="Normal 106 2 8" xfId="24748"/>
    <cellStyle name="Normal 106 2 9" xfId="44115"/>
    <cellStyle name="Normal 106 3" xfId="515"/>
    <cellStyle name="Normal 106 3 2" xfId="1615"/>
    <cellStyle name="Normal 106 3 2 2" xfId="3798"/>
    <cellStyle name="Normal 106 3 2 2 2" xfId="10341"/>
    <cellStyle name="Normal 106 3 2 2 2 2" xfId="21260"/>
    <cellStyle name="Normal 106 3 2 2 2 2 2" xfId="24792"/>
    <cellStyle name="Normal 106 3 2 2 2 3" xfId="24791"/>
    <cellStyle name="Normal 106 3 2 2 2 4" xfId="54029"/>
    <cellStyle name="Normal 106 3 2 2 3" xfId="14717"/>
    <cellStyle name="Normal 106 3 2 2 3 2" xfId="24793"/>
    <cellStyle name="Normal 106 3 2 2 4" xfId="24790"/>
    <cellStyle name="Normal 106 3 2 2 5" xfId="47486"/>
    <cellStyle name="Normal 106 3 2 3" xfId="8160"/>
    <cellStyle name="Normal 106 3 2 3 2" xfId="19079"/>
    <cellStyle name="Normal 106 3 2 3 2 2" xfId="24795"/>
    <cellStyle name="Normal 106 3 2 3 3" xfId="24794"/>
    <cellStyle name="Normal 106 3 2 3 4" xfId="51848"/>
    <cellStyle name="Normal 106 3 2 4" xfId="5979"/>
    <cellStyle name="Normal 106 3 2 4 2" xfId="16898"/>
    <cellStyle name="Normal 106 3 2 4 2 2" xfId="24797"/>
    <cellStyle name="Normal 106 3 2 4 3" xfId="24796"/>
    <cellStyle name="Normal 106 3 2 4 4" xfId="49667"/>
    <cellStyle name="Normal 106 3 2 5" xfId="12536"/>
    <cellStyle name="Normal 106 3 2 5 2" xfId="24798"/>
    <cellStyle name="Normal 106 3 2 6" xfId="24789"/>
    <cellStyle name="Normal 106 3 2 7" xfId="45305"/>
    <cellStyle name="Normal 106 3 3" xfId="2707"/>
    <cellStyle name="Normal 106 3 3 2" xfId="9250"/>
    <cellStyle name="Normal 106 3 3 2 2" xfId="20169"/>
    <cellStyle name="Normal 106 3 3 2 2 2" xfId="24801"/>
    <cellStyle name="Normal 106 3 3 2 3" xfId="24800"/>
    <cellStyle name="Normal 106 3 3 2 4" xfId="52938"/>
    <cellStyle name="Normal 106 3 3 3" xfId="13626"/>
    <cellStyle name="Normal 106 3 3 3 2" xfId="24802"/>
    <cellStyle name="Normal 106 3 3 4" xfId="24799"/>
    <cellStyle name="Normal 106 3 3 5" xfId="46395"/>
    <cellStyle name="Normal 106 3 4" xfId="7069"/>
    <cellStyle name="Normal 106 3 4 2" xfId="17988"/>
    <cellStyle name="Normal 106 3 4 2 2" xfId="24804"/>
    <cellStyle name="Normal 106 3 4 3" xfId="24803"/>
    <cellStyle name="Normal 106 3 4 4" xfId="50757"/>
    <cellStyle name="Normal 106 3 5" xfId="4888"/>
    <cellStyle name="Normal 106 3 5 2" xfId="15807"/>
    <cellStyle name="Normal 106 3 5 2 2" xfId="24806"/>
    <cellStyle name="Normal 106 3 5 3" xfId="24805"/>
    <cellStyle name="Normal 106 3 5 4" xfId="48576"/>
    <cellStyle name="Normal 106 3 6" xfId="11445"/>
    <cellStyle name="Normal 106 3 6 2" xfId="24807"/>
    <cellStyle name="Normal 106 3 7" xfId="24788"/>
    <cellStyle name="Normal 106 3 8" xfId="44214"/>
    <cellStyle name="Normal 106 4" xfId="714"/>
    <cellStyle name="Normal 106 4 2" xfId="1813"/>
    <cellStyle name="Normal 106 4 2 2" xfId="3996"/>
    <cellStyle name="Normal 106 4 2 2 2" xfId="10539"/>
    <cellStyle name="Normal 106 4 2 2 2 2" xfId="21458"/>
    <cellStyle name="Normal 106 4 2 2 2 2 2" xfId="24812"/>
    <cellStyle name="Normal 106 4 2 2 2 3" xfId="24811"/>
    <cellStyle name="Normal 106 4 2 2 2 4" xfId="54227"/>
    <cellStyle name="Normal 106 4 2 2 3" xfId="14915"/>
    <cellStyle name="Normal 106 4 2 2 3 2" xfId="24813"/>
    <cellStyle name="Normal 106 4 2 2 4" xfId="24810"/>
    <cellStyle name="Normal 106 4 2 2 5" xfId="47684"/>
    <cellStyle name="Normal 106 4 2 3" xfId="8358"/>
    <cellStyle name="Normal 106 4 2 3 2" xfId="19277"/>
    <cellStyle name="Normal 106 4 2 3 2 2" xfId="24815"/>
    <cellStyle name="Normal 106 4 2 3 3" xfId="24814"/>
    <cellStyle name="Normal 106 4 2 3 4" xfId="52046"/>
    <cellStyle name="Normal 106 4 2 4" xfId="6177"/>
    <cellStyle name="Normal 106 4 2 4 2" xfId="17096"/>
    <cellStyle name="Normal 106 4 2 4 2 2" xfId="24817"/>
    <cellStyle name="Normal 106 4 2 4 3" xfId="24816"/>
    <cellStyle name="Normal 106 4 2 4 4" xfId="49865"/>
    <cellStyle name="Normal 106 4 2 5" xfId="12734"/>
    <cellStyle name="Normal 106 4 2 5 2" xfId="24818"/>
    <cellStyle name="Normal 106 4 2 6" xfId="24809"/>
    <cellStyle name="Normal 106 4 2 7" xfId="45503"/>
    <cellStyle name="Normal 106 4 3" xfId="2905"/>
    <cellStyle name="Normal 106 4 3 2" xfId="9448"/>
    <cellStyle name="Normal 106 4 3 2 2" xfId="20367"/>
    <cellStyle name="Normal 106 4 3 2 2 2" xfId="24821"/>
    <cellStyle name="Normal 106 4 3 2 3" xfId="24820"/>
    <cellStyle name="Normal 106 4 3 2 4" xfId="53136"/>
    <cellStyle name="Normal 106 4 3 3" xfId="13824"/>
    <cellStyle name="Normal 106 4 3 3 2" xfId="24822"/>
    <cellStyle name="Normal 106 4 3 4" xfId="24819"/>
    <cellStyle name="Normal 106 4 3 5" xfId="46593"/>
    <cellStyle name="Normal 106 4 4" xfId="7267"/>
    <cellStyle name="Normal 106 4 4 2" xfId="18186"/>
    <cellStyle name="Normal 106 4 4 2 2" xfId="24824"/>
    <cellStyle name="Normal 106 4 4 3" xfId="24823"/>
    <cellStyle name="Normal 106 4 4 4" xfId="50955"/>
    <cellStyle name="Normal 106 4 5" xfId="5086"/>
    <cellStyle name="Normal 106 4 5 2" xfId="16005"/>
    <cellStyle name="Normal 106 4 5 2 2" xfId="24826"/>
    <cellStyle name="Normal 106 4 5 3" xfId="24825"/>
    <cellStyle name="Normal 106 4 5 4" xfId="48774"/>
    <cellStyle name="Normal 106 4 6" xfId="11643"/>
    <cellStyle name="Normal 106 4 6 2" xfId="24827"/>
    <cellStyle name="Normal 106 4 7" xfId="24808"/>
    <cellStyle name="Normal 106 4 8" xfId="44412"/>
    <cellStyle name="Normal 106 5" xfId="812"/>
    <cellStyle name="Normal 106 5 2" xfId="1911"/>
    <cellStyle name="Normal 106 5 2 2" xfId="4094"/>
    <cellStyle name="Normal 106 5 2 2 2" xfId="10637"/>
    <cellStyle name="Normal 106 5 2 2 2 2" xfId="21556"/>
    <cellStyle name="Normal 106 5 2 2 2 2 2" xfId="24832"/>
    <cellStyle name="Normal 106 5 2 2 2 3" xfId="24831"/>
    <cellStyle name="Normal 106 5 2 2 2 4" xfId="54325"/>
    <cellStyle name="Normal 106 5 2 2 3" xfId="15013"/>
    <cellStyle name="Normal 106 5 2 2 3 2" xfId="24833"/>
    <cellStyle name="Normal 106 5 2 2 4" xfId="24830"/>
    <cellStyle name="Normal 106 5 2 2 5" xfId="47782"/>
    <cellStyle name="Normal 106 5 2 3" xfId="8456"/>
    <cellStyle name="Normal 106 5 2 3 2" xfId="19375"/>
    <cellStyle name="Normal 106 5 2 3 2 2" xfId="24835"/>
    <cellStyle name="Normal 106 5 2 3 3" xfId="24834"/>
    <cellStyle name="Normal 106 5 2 3 4" xfId="52144"/>
    <cellStyle name="Normal 106 5 2 4" xfId="6275"/>
    <cellStyle name="Normal 106 5 2 4 2" xfId="17194"/>
    <cellStyle name="Normal 106 5 2 4 2 2" xfId="24837"/>
    <cellStyle name="Normal 106 5 2 4 3" xfId="24836"/>
    <cellStyle name="Normal 106 5 2 4 4" xfId="49963"/>
    <cellStyle name="Normal 106 5 2 5" xfId="12832"/>
    <cellStyle name="Normal 106 5 2 5 2" xfId="24838"/>
    <cellStyle name="Normal 106 5 2 6" xfId="24829"/>
    <cellStyle name="Normal 106 5 2 7" xfId="45601"/>
    <cellStyle name="Normal 106 5 3" xfId="3003"/>
    <cellStyle name="Normal 106 5 3 2" xfId="9546"/>
    <cellStyle name="Normal 106 5 3 2 2" xfId="20465"/>
    <cellStyle name="Normal 106 5 3 2 2 2" xfId="24841"/>
    <cellStyle name="Normal 106 5 3 2 3" xfId="24840"/>
    <cellStyle name="Normal 106 5 3 2 4" xfId="53234"/>
    <cellStyle name="Normal 106 5 3 3" xfId="13922"/>
    <cellStyle name="Normal 106 5 3 3 2" xfId="24842"/>
    <cellStyle name="Normal 106 5 3 4" xfId="24839"/>
    <cellStyle name="Normal 106 5 3 5" xfId="46691"/>
    <cellStyle name="Normal 106 5 4" xfId="7365"/>
    <cellStyle name="Normal 106 5 4 2" xfId="18284"/>
    <cellStyle name="Normal 106 5 4 2 2" xfId="24844"/>
    <cellStyle name="Normal 106 5 4 3" xfId="24843"/>
    <cellStyle name="Normal 106 5 4 4" xfId="51053"/>
    <cellStyle name="Normal 106 5 5" xfId="5184"/>
    <cellStyle name="Normal 106 5 5 2" xfId="16103"/>
    <cellStyle name="Normal 106 5 5 2 2" xfId="24846"/>
    <cellStyle name="Normal 106 5 5 3" xfId="24845"/>
    <cellStyle name="Normal 106 5 5 4" xfId="48872"/>
    <cellStyle name="Normal 106 5 6" xfId="11741"/>
    <cellStyle name="Normal 106 5 6 2" xfId="24847"/>
    <cellStyle name="Normal 106 5 7" xfId="24828"/>
    <cellStyle name="Normal 106 5 8" xfId="44510"/>
    <cellStyle name="Normal 106 6" xfId="910"/>
    <cellStyle name="Normal 106 6 2" xfId="2009"/>
    <cellStyle name="Normal 106 6 2 2" xfId="4192"/>
    <cellStyle name="Normal 106 6 2 2 2" xfId="10735"/>
    <cellStyle name="Normal 106 6 2 2 2 2" xfId="21654"/>
    <cellStyle name="Normal 106 6 2 2 2 2 2" xfId="24852"/>
    <cellStyle name="Normal 106 6 2 2 2 3" xfId="24851"/>
    <cellStyle name="Normal 106 6 2 2 2 4" xfId="54423"/>
    <cellStyle name="Normal 106 6 2 2 3" xfId="15111"/>
    <cellStyle name="Normal 106 6 2 2 3 2" xfId="24853"/>
    <cellStyle name="Normal 106 6 2 2 4" xfId="24850"/>
    <cellStyle name="Normal 106 6 2 2 5" xfId="47880"/>
    <cellStyle name="Normal 106 6 2 3" xfId="8554"/>
    <cellStyle name="Normal 106 6 2 3 2" xfId="19473"/>
    <cellStyle name="Normal 106 6 2 3 2 2" xfId="24855"/>
    <cellStyle name="Normal 106 6 2 3 3" xfId="24854"/>
    <cellStyle name="Normal 106 6 2 3 4" xfId="52242"/>
    <cellStyle name="Normal 106 6 2 4" xfId="6373"/>
    <cellStyle name="Normal 106 6 2 4 2" xfId="17292"/>
    <cellStyle name="Normal 106 6 2 4 2 2" xfId="24857"/>
    <cellStyle name="Normal 106 6 2 4 3" xfId="24856"/>
    <cellStyle name="Normal 106 6 2 4 4" xfId="50061"/>
    <cellStyle name="Normal 106 6 2 5" xfId="12930"/>
    <cellStyle name="Normal 106 6 2 5 2" xfId="24858"/>
    <cellStyle name="Normal 106 6 2 6" xfId="24849"/>
    <cellStyle name="Normal 106 6 2 7" xfId="45699"/>
    <cellStyle name="Normal 106 6 3" xfId="3101"/>
    <cellStyle name="Normal 106 6 3 2" xfId="9644"/>
    <cellStyle name="Normal 106 6 3 2 2" xfId="20563"/>
    <cellStyle name="Normal 106 6 3 2 2 2" xfId="24861"/>
    <cellStyle name="Normal 106 6 3 2 3" xfId="24860"/>
    <cellStyle name="Normal 106 6 3 2 4" xfId="53332"/>
    <cellStyle name="Normal 106 6 3 3" xfId="14020"/>
    <cellStyle name="Normal 106 6 3 3 2" xfId="24862"/>
    <cellStyle name="Normal 106 6 3 4" xfId="24859"/>
    <cellStyle name="Normal 106 6 3 5" xfId="46789"/>
    <cellStyle name="Normal 106 6 4" xfId="7463"/>
    <cellStyle name="Normal 106 6 4 2" xfId="18382"/>
    <cellStyle name="Normal 106 6 4 2 2" xfId="24864"/>
    <cellStyle name="Normal 106 6 4 3" xfId="24863"/>
    <cellStyle name="Normal 106 6 4 4" xfId="51151"/>
    <cellStyle name="Normal 106 6 5" xfId="5282"/>
    <cellStyle name="Normal 106 6 5 2" xfId="16201"/>
    <cellStyle name="Normal 106 6 5 2 2" xfId="24866"/>
    <cellStyle name="Normal 106 6 5 3" xfId="24865"/>
    <cellStyle name="Normal 106 6 5 4" xfId="48970"/>
    <cellStyle name="Normal 106 6 6" xfId="11839"/>
    <cellStyle name="Normal 106 6 6 2" xfId="24867"/>
    <cellStyle name="Normal 106 6 7" xfId="24848"/>
    <cellStyle name="Normal 106 6 8" xfId="44608"/>
    <cellStyle name="Normal 106 7" xfId="1010"/>
    <cellStyle name="Normal 106 7 2" xfId="2108"/>
    <cellStyle name="Normal 106 7 2 2" xfId="4291"/>
    <cellStyle name="Normal 106 7 2 2 2" xfId="10834"/>
    <cellStyle name="Normal 106 7 2 2 2 2" xfId="21753"/>
    <cellStyle name="Normal 106 7 2 2 2 2 2" xfId="24872"/>
    <cellStyle name="Normal 106 7 2 2 2 3" xfId="24871"/>
    <cellStyle name="Normal 106 7 2 2 2 4" xfId="54522"/>
    <cellStyle name="Normal 106 7 2 2 3" xfId="15210"/>
    <cellStyle name="Normal 106 7 2 2 3 2" xfId="24873"/>
    <cellStyle name="Normal 106 7 2 2 4" xfId="24870"/>
    <cellStyle name="Normal 106 7 2 2 5" xfId="47979"/>
    <cellStyle name="Normal 106 7 2 3" xfId="8653"/>
    <cellStyle name="Normal 106 7 2 3 2" xfId="19572"/>
    <cellStyle name="Normal 106 7 2 3 2 2" xfId="24875"/>
    <cellStyle name="Normal 106 7 2 3 3" xfId="24874"/>
    <cellStyle name="Normal 106 7 2 3 4" xfId="52341"/>
    <cellStyle name="Normal 106 7 2 4" xfId="6472"/>
    <cellStyle name="Normal 106 7 2 4 2" xfId="17391"/>
    <cellStyle name="Normal 106 7 2 4 2 2" xfId="24877"/>
    <cellStyle name="Normal 106 7 2 4 3" xfId="24876"/>
    <cellStyle name="Normal 106 7 2 4 4" xfId="50160"/>
    <cellStyle name="Normal 106 7 2 5" xfId="13029"/>
    <cellStyle name="Normal 106 7 2 5 2" xfId="24878"/>
    <cellStyle name="Normal 106 7 2 6" xfId="24869"/>
    <cellStyle name="Normal 106 7 2 7" xfId="45798"/>
    <cellStyle name="Normal 106 7 3" xfId="3200"/>
    <cellStyle name="Normal 106 7 3 2" xfId="9743"/>
    <cellStyle name="Normal 106 7 3 2 2" xfId="20662"/>
    <cellStyle name="Normal 106 7 3 2 2 2" xfId="24881"/>
    <cellStyle name="Normal 106 7 3 2 3" xfId="24880"/>
    <cellStyle name="Normal 106 7 3 2 4" xfId="53431"/>
    <cellStyle name="Normal 106 7 3 3" xfId="14119"/>
    <cellStyle name="Normal 106 7 3 3 2" xfId="24882"/>
    <cellStyle name="Normal 106 7 3 4" xfId="24879"/>
    <cellStyle name="Normal 106 7 3 5" xfId="46888"/>
    <cellStyle name="Normal 106 7 4" xfId="7562"/>
    <cellStyle name="Normal 106 7 4 2" xfId="18481"/>
    <cellStyle name="Normal 106 7 4 2 2" xfId="24884"/>
    <cellStyle name="Normal 106 7 4 3" xfId="24883"/>
    <cellStyle name="Normal 106 7 4 4" xfId="51250"/>
    <cellStyle name="Normal 106 7 5" xfId="5381"/>
    <cellStyle name="Normal 106 7 5 2" xfId="16300"/>
    <cellStyle name="Normal 106 7 5 2 2" xfId="24886"/>
    <cellStyle name="Normal 106 7 5 3" xfId="24885"/>
    <cellStyle name="Normal 106 7 5 4" xfId="49069"/>
    <cellStyle name="Normal 106 7 6" xfId="11938"/>
    <cellStyle name="Normal 106 7 6 2" xfId="24887"/>
    <cellStyle name="Normal 106 7 7" xfId="24868"/>
    <cellStyle name="Normal 106 7 8" xfId="44707"/>
    <cellStyle name="Normal 106 8" xfId="1108"/>
    <cellStyle name="Normal 106 8 2" xfId="2206"/>
    <cellStyle name="Normal 106 8 2 2" xfId="4389"/>
    <cellStyle name="Normal 106 8 2 2 2" xfId="10932"/>
    <cellStyle name="Normal 106 8 2 2 2 2" xfId="21851"/>
    <cellStyle name="Normal 106 8 2 2 2 2 2" xfId="24892"/>
    <cellStyle name="Normal 106 8 2 2 2 3" xfId="24891"/>
    <cellStyle name="Normal 106 8 2 2 2 4" xfId="54620"/>
    <cellStyle name="Normal 106 8 2 2 3" xfId="15308"/>
    <cellStyle name="Normal 106 8 2 2 3 2" xfId="24893"/>
    <cellStyle name="Normal 106 8 2 2 4" xfId="24890"/>
    <cellStyle name="Normal 106 8 2 2 5" xfId="48077"/>
    <cellStyle name="Normal 106 8 2 3" xfId="8751"/>
    <cellStyle name="Normal 106 8 2 3 2" xfId="19670"/>
    <cellStyle name="Normal 106 8 2 3 2 2" xfId="24895"/>
    <cellStyle name="Normal 106 8 2 3 3" xfId="24894"/>
    <cellStyle name="Normal 106 8 2 3 4" xfId="52439"/>
    <cellStyle name="Normal 106 8 2 4" xfId="6570"/>
    <cellStyle name="Normal 106 8 2 4 2" xfId="17489"/>
    <cellStyle name="Normal 106 8 2 4 2 2" xfId="24897"/>
    <cellStyle name="Normal 106 8 2 4 3" xfId="24896"/>
    <cellStyle name="Normal 106 8 2 4 4" xfId="50258"/>
    <cellStyle name="Normal 106 8 2 5" xfId="13127"/>
    <cellStyle name="Normal 106 8 2 5 2" xfId="24898"/>
    <cellStyle name="Normal 106 8 2 6" xfId="24889"/>
    <cellStyle name="Normal 106 8 2 7" xfId="45896"/>
    <cellStyle name="Normal 106 8 3" xfId="3298"/>
    <cellStyle name="Normal 106 8 3 2" xfId="9841"/>
    <cellStyle name="Normal 106 8 3 2 2" xfId="20760"/>
    <cellStyle name="Normal 106 8 3 2 2 2" xfId="24901"/>
    <cellStyle name="Normal 106 8 3 2 3" xfId="24900"/>
    <cellStyle name="Normal 106 8 3 2 4" xfId="53529"/>
    <cellStyle name="Normal 106 8 3 3" xfId="14217"/>
    <cellStyle name="Normal 106 8 3 3 2" xfId="24902"/>
    <cellStyle name="Normal 106 8 3 4" xfId="24899"/>
    <cellStyle name="Normal 106 8 3 5" xfId="46986"/>
    <cellStyle name="Normal 106 8 4" xfId="7660"/>
    <cellStyle name="Normal 106 8 4 2" xfId="18579"/>
    <cellStyle name="Normal 106 8 4 2 2" xfId="24904"/>
    <cellStyle name="Normal 106 8 4 3" xfId="24903"/>
    <cellStyle name="Normal 106 8 4 4" xfId="51348"/>
    <cellStyle name="Normal 106 8 5" xfId="5479"/>
    <cellStyle name="Normal 106 8 5 2" xfId="16398"/>
    <cellStyle name="Normal 106 8 5 2 2" xfId="24906"/>
    <cellStyle name="Normal 106 8 5 3" xfId="24905"/>
    <cellStyle name="Normal 106 8 5 4" xfId="49167"/>
    <cellStyle name="Normal 106 8 6" xfId="12036"/>
    <cellStyle name="Normal 106 8 6 2" xfId="24907"/>
    <cellStyle name="Normal 106 8 7" xfId="24888"/>
    <cellStyle name="Normal 106 8 8" xfId="44805"/>
    <cellStyle name="Normal 106 9" xfId="1206"/>
    <cellStyle name="Normal 106 9 2" xfId="2304"/>
    <cellStyle name="Normal 106 9 2 2" xfId="4487"/>
    <cellStyle name="Normal 106 9 2 2 2" xfId="11030"/>
    <cellStyle name="Normal 106 9 2 2 2 2" xfId="21949"/>
    <cellStyle name="Normal 106 9 2 2 2 2 2" xfId="24912"/>
    <cellStyle name="Normal 106 9 2 2 2 3" xfId="24911"/>
    <cellStyle name="Normal 106 9 2 2 2 4" xfId="54718"/>
    <cellStyle name="Normal 106 9 2 2 3" xfId="15406"/>
    <cellStyle name="Normal 106 9 2 2 3 2" xfId="24913"/>
    <cellStyle name="Normal 106 9 2 2 4" xfId="24910"/>
    <cellStyle name="Normal 106 9 2 2 5" xfId="48175"/>
    <cellStyle name="Normal 106 9 2 3" xfId="8849"/>
    <cellStyle name="Normal 106 9 2 3 2" xfId="19768"/>
    <cellStyle name="Normal 106 9 2 3 2 2" xfId="24915"/>
    <cellStyle name="Normal 106 9 2 3 3" xfId="24914"/>
    <cellStyle name="Normal 106 9 2 3 4" xfId="52537"/>
    <cellStyle name="Normal 106 9 2 4" xfId="6668"/>
    <cellStyle name="Normal 106 9 2 4 2" xfId="17587"/>
    <cellStyle name="Normal 106 9 2 4 2 2" xfId="24917"/>
    <cellStyle name="Normal 106 9 2 4 3" xfId="24916"/>
    <cellStyle name="Normal 106 9 2 4 4" xfId="50356"/>
    <cellStyle name="Normal 106 9 2 5" xfId="13225"/>
    <cellStyle name="Normal 106 9 2 5 2" xfId="24918"/>
    <cellStyle name="Normal 106 9 2 6" xfId="24909"/>
    <cellStyle name="Normal 106 9 2 7" xfId="45994"/>
    <cellStyle name="Normal 106 9 3" xfId="3396"/>
    <cellStyle name="Normal 106 9 3 2" xfId="9939"/>
    <cellStyle name="Normal 106 9 3 2 2" xfId="20858"/>
    <cellStyle name="Normal 106 9 3 2 2 2" xfId="24921"/>
    <cellStyle name="Normal 106 9 3 2 3" xfId="24920"/>
    <cellStyle name="Normal 106 9 3 2 4" xfId="53627"/>
    <cellStyle name="Normal 106 9 3 3" xfId="14315"/>
    <cellStyle name="Normal 106 9 3 3 2" xfId="24922"/>
    <cellStyle name="Normal 106 9 3 4" xfId="24919"/>
    <cellStyle name="Normal 106 9 3 5" xfId="47084"/>
    <cellStyle name="Normal 106 9 4" xfId="7758"/>
    <cellStyle name="Normal 106 9 4 2" xfId="18677"/>
    <cellStyle name="Normal 106 9 4 2 2" xfId="24924"/>
    <cellStyle name="Normal 106 9 4 3" xfId="24923"/>
    <cellStyle name="Normal 106 9 4 4" xfId="51446"/>
    <cellStyle name="Normal 106 9 5" xfId="5577"/>
    <cellStyle name="Normal 106 9 5 2" xfId="16496"/>
    <cellStyle name="Normal 106 9 5 2 2" xfId="24926"/>
    <cellStyle name="Normal 106 9 5 3" xfId="24925"/>
    <cellStyle name="Normal 106 9 5 4" xfId="49265"/>
    <cellStyle name="Normal 106 9 6" xfId="12134"/>
    <cellStyle name="Normal 106 9 6 2" xfId="24927"/>
    <cellStyle name="Normal 106 9 7" xfId="24908"/>
    <cellStyle name="Normal 106 9 8" xfId="44903"/>
    <cellStyle name="Normal 107" xfId="262"/>
    <cellStyle name="Normal 107 2" xfId="529"/>
    <cellStyle name="Normal 107 3" xfId="1207"/>
    <cellStyle name="Normal 107 3 2" xfId="2305"/>
    <cellStyle name="Normal 107 3 2 2" xfId="4488"/>
    <cellStyle name="Normal 107 3 2 2 2" xfId="11031"/>
    <cellStyle name="Normal 107 3 2 2 2 2" xfId="21950"/>
    <cellStyle name="Normal 107 3 2 2 2 2 2" xfId="24932"/>
    <cellStyle name="Normal 107 3 2 2 2 3" xfId="24931"/>
    <cellStyle name="Normal 107 3 2 2 2 4" xfId="54719"/>
    <cellStyle name="Normal 107 3 2 2 3" xfId="15407"/>
    <cellStyle name="Normal 107 3 2 2 3 2" xfId="24933"/>
    <cellStyle name="Normal 107 3 2 2 4" xfId="24930"/>
    <cellStyle name="Normal 107 3 2 2 5" xfId="48176"/>
    <cellStyle name="Normal 107 3 2 3" xfId="8850"/>
    <cellStyle name="Normal 107 3 2 3 2" xfId="19769"/>
    <cellStyle name="Normal 107 3 2 3 2 2" xfId="24935"/>
    <cellStyle name="Normal 107 3 2 3 3" xfId="24934"/>
    <cellStyle name="Normal 107 3 2 3 4" xfId="52538"/>
    <cellStyle name="Normal 107 3 2 4" xfId="6669"/>
    <cellStyle name="Normal 107 3 2 4 2" xfId="17588"/>
    <cellStyle name="Normal 107 3 2 4 2 2" xfId="24937"/>
    <cellStyle name="Normal 107 3 2 4 3" xfId="24936"/>
    <cellStyle name="Normal 107 3 2 4 4" xfId="50357"/>
    <cellStyle name="Normal 107 3 2 5" xfId="13226"/>
    <cellStyle name="Normal 107 3 2 5 2" xfId="24938"/>
    <cellStyle name="Normal 107 3 2 6" xfId="24929"/>
    <cellStyle name="Normal 107 3 2 7" xfId="45995"/>
    <cellStyle name="Normal 107 3 3" xfId="3397"/>
    <cellStyle name="Normal 107 3 3 2" xfId="9940"/>
    <cellStyle name="Normal 107 3 3 2 2" xfId="20859"/>
    <cellStyle name="Normal 107 3 3 2 2 2" xfId="24941"/>
    <cellStyle name="Normal 107 3 3 2 3" xfId="24940"/>
    <cellStyle name="Normal 107 3 3 2 4" xfId="53628"/>
    <cellStyle name="Normal 107 3 3 3" xfId="14316"/>
    <cellStyle name="Normal 107 3 3 3 2" xfId="24942"/>
    <cellStyle name="Normal 107 3 3 4" xfId="24939"/>
    <cellStyle name="Normal 107 3 3 5" xfId="47085"/>
    <cellStyle name="Normal 107 3 4" xfId="7759"/>
    <cellStyle name="Normal 107 3 4 2" xfId="18678"/>
    <cellStyle name="Normal 107 3 4 2 2" xfId="24944"/>
    <cellStyle name="Normal 107 3 4 3" xfId="24943"/>
    <cellStyle name="Normal 107 3 4 4" xfId="51447"/>
    <cellStyle name="Normal 107 3 5" xfId="5578"/>
    <cellStyle name="Normal 107 3 5 2" xfId="16497"/>
    <cellStyle name="Normal 107 3 5 2 2" xfId="24946"/>
    <cellStyle name="Normal 107 3 5 3" xfId="24945"/>
    <cellStyle name="Normal 107 3 5 4" xfId="49266"/>
    <cellStyle name="Normal 107 3 6" xfId="12135"/>
    <cellStyle name="Normal 107 3 6 2" xfId="24947"/>
    <cellStyle name="Normal 107 3 7" xfId="24928"/>
    <cellStyle name="Normal 107 3 8" xfId="44904"/>
    <cellStyle name="Normal 107 4" xfId="1311"/>
    <cellStyle name="Normal 107 4 2" xfId="2409"/>
    <cellStyle name="Normal 107 4 2 2" xfId="4590"/>
    <cellStyle name="Normal 107 4 2 2 2" xfId="11133"/>
    <cellStyle name="Normal 107 4 2 2 2 2" xfId="22052"/>
    <cellStyle name="Normal 107 4 2 2 2 2 2" xfId="24952"/>
    <cellStyle name="Normal 107 4 2 2 2 3" xfId="24951"/>
    <cellStyle name="Normal 107 4 2 2 2 4" xfId="54821"/>
    <cellStyle name="Normal 107 4 2 2 3" xfId="15509"/>
    <cellStyle name="Normal 107 4 2 2 3 2" xfId="24953"/>
    <cellStyle name="Normal 107 4 2 2 4" xfId="24950"/>
    <cellStyle name="Normal 107 4 2 2 5" xfId="48278"/>
    <cellStyle name="Normal 107 4 2 3" xfId="8952"/>
    <cellStyle name="Normal 107 4 2 3 2" xfId="19871"/>
    <cellStyle name="Normal 107 4 2 3 2 2" xfId="24955"/>
    <cellStyle name="Normal 107 4 2 3 3" xfId="24954"/>
    <cellStyle name="Normal 107 4 2 3 4" xfId="52640"/>
    <cellStyle name="Normal 107 4 2 4" xfId="6771"/>
    <cellStyle name="Normal 107 4 2 4 2" xfId="17690"/>
    <cellStyle name="Normal 107 4 2 4 2 2" xfId="24957"/>
    <cellStyle name="Normal 107 4 2 4 3" xfId="24956"/>
    <cellStyle name="Normal 107 4 2 4 4" xfId="50459"/>
    <cellStyle name="Normal 107 4 2 5" xfId="13328"/>
    <cellStyle name="Normal 107 4 2 5 2" xfId="24958"/>
    <cellStyle name="Normal 107 4 2 6" xfId="24949"/>
    <cellStyle name="Normal 107 4 2 7" xfId="46097"/>
    <cellStyle name="Normal 107 4 3" xfId="3499"/>
    <cellStyle name="Normal 107 4 3 2" xfId="10042"/>
    <cellStyle name="Normal 107 4 3 2 2" xfId="20961"/>
    <cellStyle name="Normal 107 4 3 2 2 2" xfId="24961"/>
    <cellStyle name="Normal 107 4 3 2 3" xfId="24960"/>
    <cellStyle name="Normal 107 4 3 2 4" xfId="53730"/>
    <cellStyle name="Normal 107 4 3 3" xfId="14418"/>
    <cellStyle name="Normal 107 4 3 3 2" xfId="24962"/>
    <cellStyle name="Normal 107 4 3 4" xfId="24959"/>
    <cellStyle name="Normal 107 4 3 5" xfId="47187"/>
    <cellStyle name="Normal 107 4 4" xfId="7861"/>
    <cellStyle name="Normal 107 4 4 2" xfId="18780"/>
    <cellStyle name="Normal 107 4 4 2 2" xfId="24964"/>
    <cellStyle name="Normal 107 4 4 3" xfId="24963"/>
    <cellStyle name="Normal 107 4 4 4" xfId="51549"/>
    <cellStyle name="Normal 107 4 5" xfId="5680"/>
    <cellStyle name="Normal 107 4 5 2" xfId="16599"/>
    <cellStyle name="Normal 107 4 5 2 2" xfId="24966"/>
    <cellStyle name="Normal 107 4 5 3" xfId="24965"/>
    <cellStyle name="Normal 107 4 5 4" xfId="49368"/>
    <cellStyle name="Normal 107 4 6" xfId="12237"/>
    <cellStyle name="Normal 107 4 6 2" xfId="24967"/>
    <cellStyle name="Normal 107 4 7" xfId="24948"/>
    <cellStyle name="Normal 107 4 8" xfId="45006"/>
    <cellStyle name="Normal 108" xfId="248"/>
    <cellStyle name="Normal 108 10" xfId="44017"/>
    <cellStyle name="Normal 108 2" xfId="516"/>
    <cellStyle name="Normal 108 2 2" xfId="1616"/>
    <cellStyle name="Normal 108 2 2 2" xfId="3799"/>
    <cellStyle name="Normal 108 2 2 2 2" xfId="10342"/>
    <cellStyle name="Normal 108 2 2 2 2 2" xfId="21261"/>
    <cellStyle name="Normal 108 2 2 2 2 2 2" xfId="24973"/>
    <cellStyle name="Normal 108 2 2 2 2 3" xfId="24972"/>
    <cellStyle name="Normal 108 2 2 2 2 4" xfId="54030"/>
    <cellStyle name="Normal 108 2 2 2 3" xfId="14718"/>
    <cellStyle name="Normal 108 2 2 2 3 2" xfId="24974"/>
    <cellStyle name="Normal 108 2 2 2 4" xfId="24971"/>
    <cellStyle name="Normal 108 2 2 2 5" xfId="47487"/>
    <cellStyle name="Normal 108 2 2 3" xfId="8161"/>
    <cellStyle name="Normal 108 2 2 3 2" xfId="19080"/>
    <cellStyle name="Normal 108 2 2 3 2 2" xfId="24976"/>
    <cellStyle name="Normal 108 2 2 3 3" xfId="24975"/>
    <cellStyle name="Normal 108 2 2 3 4" xfId="51849"/>
    <cellStyle name="Normal 108 2 2 4" xfId="5980"/>
    <cellStyle name="Normal 108 2 2 4 2" xfId="16899"/>
    <cellStyle name="Normal 108 2 2 4 2 2" xfId="24978"/>
    <cellStyle name="Normal 108 2 2 4 3" xfId="24977"/>
    <cellStyle name="Normal 108 2 2 4 4" xfId="49668"/>
    <cellStyle name="Normal 108 2 2 5" xfId="12537"/>
    <cellStyle name="Normal 108 2 2 5 2" xfId="24979"/>
    <cellStyle name="Normal 108 2 2 6" xfId="24970"/>
    <cellStyle name="Normal 108 2 2 7" xfId="45306"/>
    <cellStyle name="Normal 108 2 3" xfId="2708"/>
    <cellStyle name="Normal 108 2 3 2" xfId="9251"/>
    <cellStyle name="Normal 108 2 3 2 2" xfId="20170"/>
    <cellStyle name="Normal 108 2 3 2 2 2" xfId="24982"/>
    <cellStyle name="Normal 108 2 3 2 3" xfId="24981"/>
    <cellStyle name="Normal 108 2 3 2 4" xfId="52939"/>
    <cellStyle name="Normal 108 2 3 3" xfId="13627"/>
    <cellStyle name="Normal 108 2 3 3 2" xfId="24983"/>
    <cellStyle name="Normal 108 2 3 4" xfId="24980"/>
    <cellStyle name="Normal 108 2 3 5" xfId="46396"/>
    <cellStyle name="Normal 108 2 4" xfId="7070"/>
    <cellStyle name="Normal 108 2 4 2" xfId="17989"/>
    <cellStyle name="Normal 108 2 4 2 2" xfId="24985"/>
    <cellStyle name="Normal 108 2 4 3" xfId="24984"/>
    <cellStyle name="Normal 108 2 4 4" xfId="50758"/>
    <cellStyle name="Normal 108 2 5" xfId="4889"/>
    <cellStyle name="Normal 108 2 5 2" xfId="15808"/>
    <cellStyle name="Normal 108 2 5 2 2" xfId="24987"/>
    <cellStyle name="Normal 108 2 5 3" xfId="24986"/>
    <cellStyle name="Normal 108 2 5 4" xfId="48577"/>
    <cellStyle name="Normal 108 2 6" xfId="11446"/>
    <cellStyle name="Normal 108 2 6 2" xfId="24988"/>
    <cellStyle name="Normal 108 2 7" xfId="24969"/>
    <cellStyle name="Normal 108 2 8" xfId="44215"/>
    <cellStyle name="Normal 108 3" xfId="1312"/>
    <cellStyle name="Normal 108 4" xfId="1418"/>
    <cellStyle name="Normal 108 4 2" xfId="3601"/>
    <cellStyle name="Normal 108 4 2 2" xfId="10144"/>
    <cellStyle name="Normal 108 4 2 2 2" xfId="21063"/>
    <cellStyle name="Normal 108 4 2 2 2 2" xfId="24992"/>
    <cellStyle name="Normal 108 4 2 2 3" xfId="24991"/>
    <cellStyle name="Normal 108 4 2 2 4" xfId="53832"/>
    <cellStyle name="Normal 108 4 2 3" xfId="14520"/>
    <cellStyle name="Normal 108 4 2 3 2" xfId="24993"/>
    <cellStyle name="Normal 108 4 2 4" xfId="24990"/>
    <cellStyle name="Normal 108 4 2 5" xfId="47289"/>
    <cellStyle name="Normal 108 4 3" xfId="7963"/>
    <cellStyle name="Normal 108 4 3 2" xfId="18882"/>
    <cellStyle name="Normal 108 4 3 2 2" xfId="24995"/>
    <cellStyle name="Normal 108 4 3 3" xfId="24994"/>
    <cellStyle name="Normal 108 4 3 4" xfId="51651"/>
    <cellStyle name="Normal 108 4 4" xfId="5782"/>
    <cellStyle name="Normal 108 4 4 2" xfId="16701"/>
    <cellStyle name="Normal 108 4 4 2 2" xfId="24997"/>
    <cellStyle name="Normal 108 4 4 3" xfId="24996"/>
    <cellStyle name="Normal 108 4 4 4" xfId="49470"/>
    <cellStyle name="Normal 108 4 5" xfId="12339"/>
    <cellStyle name="Normal 108 4 5 2" xfId="24998"/>
    <cellStyle name="Normal 108 4 6" xfId="24989"/>
    <cellStyle name="Normal 108 4 7" xfId="45108"/>
    <cellStyle name="Normal 108 5" xfId="2510"/>
    <cellStyle name="Normal 108 5 2" xfId="9053"/>
    <cellStyle name="Normal 108 5 2 2" xfId="19972"/>
    <cellStyle name="Normal 108 5 2 2 2" xfId="25001"/>
    <cellStyle name="Normal 108 5 2 3" xfId="25000"/>
    <cellStyle name="Normal 108 5 2 4" xfId="52741"/>
    <cellStyle name="Normal 108 5 3" xfId="13429"/>
    <cellStyle name="Normal 108 5 3 2" xfId="25002"/>
    <cellStyle name="Normal 108 5 4" xfId="24999"/>
    <cellStyle name="Normal 108 5 5" xfId="46198"/>
    <cellStyle name="Normal 108 6" xfId="6872"/>
    <cellStyle name="Normal 108 6 2" xfId="17791"/>
    <cellStyle name="Normal 108 6 2 2" xfId="25004"/>
    <cellStyle name="Normal 108 6 3" xfId="25003"/>
    <cellStyle name="Normal 108 6 4" xfId="50560"/>
    <cellStyle name="Normal 108 7" xfId="4691"/>
    <cellStyle name="Normal 108 7 2" xfId="15610"/>
    <cellStyle name="Normal 108 7 2 2" xfId="25006"/>
    <cellStyle name="Normal 108 7 3" xfId="25005"/>
    <cellStyle name="Normal 108 7 4" xfId="48379"/>
    <cellStyle name="Normal 108 8" xfId="11248"/>
    <cellStyle name="Normal 108 8 2" xfId="25007"/>
    <cellStyle name="Normal 108 9" xfId="24968"/>
    <cellStyle name="Normal 109" xfId="429"/>
    <cellStyle name="Normal 109 2" xfId="1313"/>
    <cellStyle name="Normal 11" xfId="88"/>
    <cellStyle name="Normal 11 10" xfId="1015"/>
    <cellStyle name="Normal 11 10 2" xfId="2113"/>
    <cellStyle name="Normal 11 10 2 2" xfId="4296"/>
    <cellStyle name="Normal 11 10 2 2 2" xfId="10839"/>
    <cellStyle name="Normal 11 10 2 2 2 2" xfId="21758"/>
    <cellStyle name="Normal 11 10 2 2 2 2 2" xfId="25013"/>
    <cellStyle name="Normal 11 10 2 2 2 3" xfId="25012"/>
    <cellStyle name="Normal 11 10 2 2 2 4" xfId="54527"/>
    <cellStyle name="Normal 11 10 2 2 3" xfId="15215"/>
    <cellStyle name="Normal 11 10 2 2 3 2" xfId="25014"/>
    <cellStyle name="Normal 11 10 2 2 4" xfId="25011"/>
    <cellStyle name="Normal 11 10 2 2 5" xfId="47984"/>
    <cellStyle name="Normal 11 10 2 3" xfId="8658"/>
    <cellStyle name="Normal 11 10 2 3 2" xfId="19577"/>
    <cellStyle name="Normal 11 10 2 3 2 2" xfId="25016"/>
    <cellStyle name="Normal 11 10 2 3 3" xfId="25015"/>
    <cellStyle name="Normal 11 10 2 3 4" xfId="52346"/>
    <cellStyle name="Normal 11 10 2 4" xfId="6477"/>
    <cellStyle name="Normal 11 10 2 4 2" xfId="17396"/>
    <cellStyle name="Normal 11 10 2 4 2 2" xfId="25018"/>
    <cellStyle name="Normal 11 10 2 4 3" xfId="25017"/>
    <cellStyle name="Normal 11 10 2 4 4" xfId="50165"/>
    <cellStyle name="Normal 11 10 2 5" xfId="13034"/>
    <cellStyle name="Normal 11 10 2 5 2" xfId="25019"/>
    <cellStyle name="Normal 11 10 2 6" xfId="25010"/>
    <cellStyle name="Normal 11 10 2 7" xfId="45803"/>
    <cellStyle name="Normal 11 10 3" xfId="3205"/>
    <cellStyle name="Normal 11 10 3 2" xfId="9748"/>
    <cellStyle name="Normal 11 10 3 2 2" xfId="20667"/>
    <cellStyle name="Normal 11 10 3 2 2 2" xfId="25022"/>
    <cellStyle name="Normal 11 10 3 2 3" xfId="25021"/>
    <cellStyle name="Normal 11 10 3 2 4" xfId="53436"/>
    <cellStyle name="Normal 11 10 3 3" xfId="14124"/>
    <cellStyle name="Normal 11 10 3 3 2" xfId="25023"/>
    <cellStyle name="Normal 11 10 3 4" xfId="25020"/>
    <cellStyle name="Normal 11 10 3 5" xfId="46893"/>
    <cellStyle name="Normal 11 10 4" xfId="7567"/>
    <cellStyle name="Normal 11 10 4 2" xfId="18486"/>
    <cellStyle name="Normal 11 10 4 2 2" xfId="25025"/>
    <cellStyle name="Normal 11 10 4 3" xfId="25024"/>
    <cellStyle name="Normal 11 10 4 4" xfId="51255"/>
    <cellStyle name="Normal 11 10 5" xfId="5386"/>
    <cellStyle name="Normal 11 10 5 2" xfId="16305"/>
    <cellStyle name="Normal 11 10 5 2 2" xfId="25027"/>
    <cellStyle name="Normal 11 10 5 3" xfId="25026"/>
    <cellStyle name="Normal 11 10 5 4" xfId="49074"/>
    <cellStyle name="Normal 11 10 6" xfId="11943"/>
    <cellStyle name="Normal 11 10 6 2" xfId="25028"/>
    <cellStyle name="Normal 11 10 7" xfId="25009"/>
    <cellStyle name="Normal 11 10 8" xfId="44712"/>
    <cellStyle name="Normal 11 11" xfId="1113"/>
    <cellStyle name="Normal 11 11 2" xfId="2211"/>
    <cellStyle name="Normal 11 11 2 2" xfId="4394"/>
    <cellStyle name="Normal 11 11 2 2 2" xfId="10937"/>
    <cellStyle name="Normal 11 11 2 2 2 2" xfId="21856"/>
    <cellStyle name="Normal 11 11 2 2 2 2 2" xfId="25033"/>
    <cellStyle name="Normal 11 11 2 2 2 3" xfId="25032"/>
    <cellStyle name="Normal 11 11 2 2 2 4" xfId="54625"/>
    <cellStyle name="Normal 11 11 2 2 3" xfId="15313"/>
    <cellStyle name="Normal 11 11 2 2 3 2" xfId="25034"/>
    <cellStyle name="Normal 11 11 2 2 4" xfId="25031"/>
    <cellStyle name="Normal 11 11 2 2 5" xfId="48082"/>
    <cellStyle name="Normal 11 11 2 3" xfId="8756"/>
    <cellStyle name="Normal 11 11 2 3 2" xfId="19675"/>
    <cellStyle name="Normal 11 11 2 3 2 2" xfId="25036"/>
    <cellStyle name="Normal 11 11 2 3 3" xfId="25035"/>
    <cellStyle name="Normal 11 11 2 3 4" xfId="52444"/>
    <cellStyle name="Normal 11 11 2 4" xfId="6575"/>
    <cellStyle name="Normal 11 11 2 4 2" xfId="17494"/>
    <cellStyle name="Normal 11 11 2 4 2 2" xfId="25038"/>
    <cellStyle name="Normal 11 11 2 4 3" xfId="25037"/>
    <cellStyle name="Normal 11 11 2 4 4" xfId="50263"/>
    <cellStyle name="Normal 11 11 2 5" xfId="13132"/>
    <cellStyle name="Normal 11 11 2 5 2" xfId="25039"/>
    <cellStyle name="Normal 11 11 2 6" xfId="25030"/>
    <cellStyle name="Normal 11 11 2 7" xfId="45901"/>
    <cellStyle name="Normal 11 11 3" xfId="3303"/>
    <cellStyle name="Normal 11 11 3 2" xfId="9846"/>
    <cellStyle name="Normal 11 11 3 2 2" xfId="20765"/>
    <cellStyle name="Normal 11 11 3 2 2 2" xfId="25042"/>
    <cellStyle name="Normal 11 11 3 2 3" xfId="25041"/>
    <cellStyle name="Normal 11 11 3 2 4" xfId="53534"/>
    <cellStyle name="Normal 11 11 3 3" xfId="14222"/>
    <cellStyle name="Normal 11 11 3 3 2" xfId="25043"/>
    <cellStyle name="Normal 11 11 3 4" xfId="25040"/>
    <cellStyle name="Normal 11 11 3 5" xfId="46991"/>
    <cellStyle name="Normal 11 11 4" xfId="7665"/>
    <cellStyle name="Normal 11 11 4 2" xfId="18584"/>
    <cellStyle name="Normal 11 11 4 2 2" xfId="25045"/>
    <cellStyle name="Normal 11 11 4 3" xfId="25044"/>
    <cellStyle name="Normal 11 11 4 4" xfId="51353"/>
    <cellStyle name="Normal 11 11 5" xfId="5484"/>
    <cellStyle name="Normal 11 11 5 2" xfId="16403"/>
    <cellStyle name="Normal 11 11 5 2 2" xfId="25047"/>
    <cellStyle name="Normal 11 11 5 3" xfId="25046"/>
    <cellStyle name="Normal 11 11 5 4" xfId="49172"/>
    <cellStyle name="Normal 11 11 6" xfId="12041"/>
    <cellStyle name="Normal 11 11 6 2" xfId="25048"/>
    <cellStyle name="Normal 11 11 7" xfId="25029"/>
    <cellStyle name="Normal 11 11 8" xfId="44810"/>
    <cellStyle name="Normal 11 12" xfId="1217"/>
    <cellStyle name="Normal 11 12 2" xfId="2315"/>
    <cellStyle name="Normal 11 12 2 2" xfId="4496"/>
    <cellStyle name="Normal 11 12 2 2 2" xfId="11039"/>
    <cellStyle name="Normal 11 12 2 2 2 2" xfId="21958"/>
    <cellStyle name="Normal 11 12 2 2 2 2 2" xfId="25053"/>
    <cellStyle name="Normal 11 12 2 2 2 3" xfId="25052"/>
    <cellStyle name="Normal 11 12 2 2 2 4" xfId="54727"/>
    <cellStyle name="Normal 11 12 2 2 3" xfId="15415"/>
    <cellStyle name="Normal 11 12 2 2 3 2" xfId="25054"/>
    <cellStyle name="Normal 11 12 2 2 4" xfId="25051"/>
    <cellStyle name="Normal 11 12 2 2 5" xfId="48184"/>
    <cellStyle name="Normal 11 12 2 3" xfId="8858"/>
    <cellStyle name="Normal 11 12 2 3 2" xfId="19777"/>
    <cellStyle name="Normal 11 12 2 3 2 2" xfId="25056"/>
    <cellStyle name="Normal 11 12 2 3 3" xfId="25055"/>
    <cellStyle name="Normal 11 12 2 3 4" xfId="52546"/>
    <cellStyle name="Normal 11 12 2 4" xfId="6677"/>
    <cellStyle name="Normal 11 12 2 4 2" xfId="17596"/>
    <cellStyle name="Normal 11 12 2 4 2 2" xfId="25058"/>
    <cellStyle name="Normal 11 12 2 4 3" xfId="25057"/>
    <cellStyle name="Normal 11 12 2 4 4" xfId="50365"/>
    <cellStyle name="Normal 11 12 2 5" xfId="13234"/>
    <cellStyle name="Normal 11 12 2 5 2" xfId="25059"/>
    <cellStyle name="Normal 11 12 2 6" xfId="25050"/>
    <cellStyle name="Normal 11 12 2 7" xfId="46003"/>
    <cellStyle name="Normal 11 12 3" xfId="3405"/>
    <cellStyle name="Normal 11 12 3 2" xfId="9948"/>
    <cellStyle name="Normal 11 12 3 2 2" xfId="20867"/>
    <cellStyle name="Normal 11 12 3 2 2 2" xfId="25062"/>
    <cellStyle name="Normal 11 12 3 2 3" xfId="25061"/>
    <cellStyle name="Normal 11 12 3 2 4" xfId="53636"/>
    <cellStyle name="Normal 11 12 3 3" xfId="14324"/>
    <cellStyle name="Normal 11 12 3 3 2" xfId="25063"/>
    <cellStyle name="Normal 11 12 3 4" xfId="25060"/>
    <cellStyle name="Normal 11 12 3 5" xfId="47093"/>
    <cellStyle name="Normal 11 12 4" xfId="7767"/>
    <cellStyle name="Normal 11 12 4 2" xfId="18686"/>
    <cellStyle name="Normal 11 12 4 2 2" xfId="25065"/>
    <cellStyle name="Normal 11 12 4 3" xfId="25064"/>
    <cellStyle name="Normal 11 12 4 4" xfId="51455"/>
    <cellStyle name="Normal 11 12 5" xfId="5586"/>
    <cellStyle name="Normal 11 12 5 2" xfId="16505"/>
    <cellStyle name="Normal 11 12 5 2 2" xfId="25067"/>
    <cellStyle name="Normal 11 12 5 3" xfId="25066"/>
    <cellStyle name="Normal 11 12 5 4" xfId="49274"/>
    <cellStyle name="Normal 11 12 6" xfId="12143"/>
    <cellStyle name="Normal 11 12 6 2" xfId="25068"/>
    <cellStyle name="Normal 11 12 7" xfId="25049"/>
    <cellStyle name="Normal 11 12 8" xfId="44912"/>
    <cellStyle name="Normal 11 13" xfId="1336"/>
    <cellStyle name="Normal 11 13 2" xfId="3519"/>
    <cellStyle name="Normal 11 13 2 2" xfId="10062"/>
    <cellStyle name="Normal 11 13 2 2 2" xfId="20981"/>
    <cellStyle name="Normal 11 13 2 2 2 2" xfId="25072"/>
    <cellStyle name="Normal 11 13 2 2 3" xfId="25071"/>
    <cellStyle name="Normal 11 13 2 2 4" xfId="53750"/>
    <cellStyle name="Normal 11 13 2 3" xfId="14438"/>
    <cellStyle name="Normal 11 13 2 3 2" xfId="25073"/>
    <cellStyle name="Normal 11 13 2 4" xfId="25070"/>
    <cellStyle name="Normal 11 13 2 5" xfId="47207"/>
    <cellStyle name="Normal 11 13 3" xfId="7881"/>
    <cellStyle name="Normal 11 13 3 2" xfId="18800"/>
    <cellStyle name="Normal 11 13 3 2 2" xfId="25075"/>
    <cellStyle name="Normal 11 13 3 3" xfId="25074"/>
    <cellStyle name="Normal 11 13 3 4" xfId="51569"/>
    <cellStyle name="Normal 11 13 4" xfId="5700"/>
    <cellStyle name="Normal 11 13 4 2" xfId="16619"/>
    <cellStyle name="Normal 11 13 4 2 2" xfId="25077"/>
    <cellStyle name="Normal 11 13 4 3" xfId="25076"/>
    <cellStyle name="Normal 11 13 4 4" xfId="49388"/>
    <cellStyle name="Normal 11 13 5" xfId="12257"/>
    <cellStyle name="Normal 11 13 5 2" xfId="25078"/>
    <cellStyle name="Normal 11 13 6" xfId="25069"/>
    <cellStyle name="Normal 11 13 7" xfId="45026"/>
    <cellStyle name="Normal 11 14" xfId="2416"/>
    <cellStyle name="Normal 11 14 2" xfId="8959"/>
    <cellStyle name="Normal 11 14 2 2" xfId="19878"/>
    <cellStyle name="Normal 11 14 2 2 2" xfId="25081"/>
    <cellStyle name="Normal 11 14 2 3" xfId="25080"/>
    <cellStyle name="Normal 11 14 2 4" xfId="52647"/>
    <cellStyle name="Normal 11 14 3" xfId="13335"/>
    <cellStyle name="Normal 11 14 3 2" xfId="25082"/>
    <cellStyle name="Normal 11 14 4" xfId="25079"/>
    <cellStyle name="Normal 11 14 5" xfId="46104"/>
    <cellStyle name="Normal 11 15" xfId="6778"/>
    <cellStyle name="Normal 11 15 2" xfId="17697"/>
    <cellStyle name="Normal 11 15 2 2" xfId="25084"/>
    <cellStyle name="Normal 11 15 3" xfId="25083"/>
    <cellStyle name="Normal 11 15 4" xfId="50466"/>
    <cellStyle name="Normal 11 16" xfId="4597"/>
    <cellStyle name="Normal 11 16 2" xfId="15516"/>
    <cellStyle name="Normal 11 16 2 2" xfId="25086"/>
    <cellStyle name="Normal 11 16 3" xfId="25085"/>
    <cellStyle name="Normal 11 16 4" xfId="48285"/>
    <cellStyle name="Normal 11 17" xfId="11166"/>
    <cellStyle name="Normal 11 17 2" xfId="25087"/>
    <cellStyle name="Normal 11 18" xfId="25008"/>
    <cellStyle name="Normal 11 19" xfId="43923"/>
    <cellStyle name="Normal 11 2" xfId="108"/>
    <cellStyle name="Normal 11 2 10" xfId="1125"/>
    <cellStyle name="Normal 11 2 10 2" xfId="2223"/>
    <cellStyle name="Normal 11 2 10 2 2" xfId="4406"/>
    <cellStyle name="Normal 11 2 10 2 2 2" xfId="10949"/>
    <cellStyle name="Normal 11 2 10 2 2 2 2" xfId="21868"/>
    <cellStyle name="Normal 11 2 10 2 2 2 2 2" xfId="25093"/>
    <cellStyle name="Normal 11 2 10 2 2 2 3" xfId="25092"/>
    <cellStyle name="Normal 11 2 10 2 2 2 4" xfId="54637"/>
    <cellStyle name="Normal 11 2 10 2 2 3" xfId="15325"/>
    <cellStyle name="Normal 11 2 10 2 2 3 2" xfId="25094"/>
    <cellStyle name="Normal 11 2 10 2 2 4" xfId="25091"/>
    <cellStyle name="Normal 11 2 10 2 2 5" xfId="48094"/>
    <cellStyle name="Normal 11 2 10 2 3" xfId="8768"/>
    <cellStyle name="Normal 11 2 10 2 3 2" xfId="19687"/>
    <cellStyle name="Normal 11 2 10 2 3 2 2" xfId="25096"/>
    <cellStyle name="Normal 11 2 10 2 3 3" xfId="25095"/>
    <cellStyle name="Normal 11 2 10 2 3 4" xfId="52456"/>
    <cellStyle name="Normal 11 2 10 2 4" xfId="6587"/>
    <cellStyle name="Normal 11 2 10 2 4 2" xfId="17506"/>
    <cellStyle name="Normal 11 2 10 2 4 2 2" xfId="25098"/>
    <cellStyle name="Normal 11 2 10 2 4 3" xfId="25097"/>
    <cellStyle name="Normal 11 2 10 2 4 4" xfId="50275"/>
    <cellStyle name="Normal 11 2 10 2 5" xfId="13144"/>
    <cellStyle name="Normal 11 2 10 2 5 2" xfId="25099"/>
    <cellStyle name="Normal 11 2 10 2 6" xfId="25090"/>
    <cellStyle name="Normal 11 2 10 2 7" xfId="45913"/>
    <cellStyle name="Normal 11 2 10 3" xfId="3315"/>
    <cellStyle name="Normal 11 2 10 3 2" xfId="9858"/>
    <cellStyle name="Normal 11 2 10 3 2 2" xfId="20777"/>
    <cellStyle name="Normal 11 2 10 3 2 2 2" xfId="25102"/>
    <cellStyle name="Normal 11 2 10 3 2 3" xfId="25101"/>
    <cellStyle name="Normal 11 2 10 3 2 4" xfId="53546"/>
    <cellStyle name="Normal 11 2 10 3 3" xfId="14234"/>
    <cellStyle name="Normal 11 2 10 3 3 2" xfId="25103"/>
    <cellStyle name="Normal 11 2 10 3 4" xfId="25100"/>
    <cellStyle name="Normal 11 2 10 3 5" xfId="47003"/>
    <cellStyle name="Normal 11 2 10 4" xfId="7677"/>
    <cellStyle name="Normal 11 2 10 4 2" xfId="18596"/>
    <cellStyle name="Normal 11 2 10 4 2 2" xfId="25105"/>
    <cellStyle name="Normal 11 2 10 4 3" xfId="25104"/>
    <cellStyle name="Normal 11 2 10 4 4" xfId="51365"/>
    <cellStyle name="Normal 11 2 10 5" xfId="5496"/>
    <cellStyle name="Normal 11 2 10 5 2" xfId="16415"/>
    <cellStyle name="Normal 11 2 10 5 2 2" xfId="25107"/>
    <cellStyle name="Normal 11 2 10 5 3" xfId="25106"/>
    <cellStyle name="Normal 11 2 10 5 4" xfId="49184"/>
    <cellStyle name="Normal 11 2 10 6" xfId="12053"/>
    <cellStyle name="Normal 11 2 10 6 2" xfId="25108"/>
    <cellStyle name="Normal 11 2 10 7" xfId="25089"/>
    <cellStyle name="Normal 11 2 10 8" xfId="44822"/>
    <cellStyle name="Normal 11 2 11" xfId="1229"/>
    <cellStyle name="Normal 11 2 11 2" xfId="2327"/>
    <cellStyle name="Normal 11 2 11 2 2" xfId="4508"/>
    <cellStyle name="Normal 11 2 11 2 2 2" xfId="11051"/>
    <cellStyle name="Normal 11 2 11 2 2 2 2" xfId="21970"/>
    <cellStyle name="Normal 11 2 11 2 2 2 2 2" xfId="25113"/>
    <cellStyle name="Normal 11 2 11 2 2 2 3" xfId="25112"/>
    <cellStyle name="Normal 11 2 11 2 2 2 4" xfId="54739"/>
    <cellStyle name="Normal 11 2 11 2 2 3" xfId="15427"/>
    <cellStyle name="Normal 11 2 11 2 2 3 2" xfId="25114"/>
    <cellStyle name="Normal 11 2 11 2 2 4" xfId="25111"/>
    <cellStyle name="Normal 11 2 11 2 2 5" xfId="48196"/>
    <cellStyle name="Normal 11 2 11 2 3" xfId="8870"/>
    <cellStyle name="Normal 11 2 11 2 3 2" xfId="19789"/>
    <cellStyle name="Normal 11 2 11 2 3 2 2" xfId="25116"/>
    <cellStyle name="Normal 11 2 11 2 3 3" xfId="25115"/>
    <cellStyle name="Normal 11 2 11 2 3 4" xfId="52558"/>
    <cellStyle name="Normal 11 2 11 2 4" xfId="6689"/>
    <cellStyle name="Normal 11 2 11 2 4 2" xfId="17608"/>
    <cellStyle name="Normal 11 2 11 2 4 2 2" xfId="25118"/>
    <cellStyle name="Normal 11 2 11 2 4 3" xfId="25117"/>
    <cellStyle name="Normal 11 2 11 2 4 4" xfId="50377"/>
    <cellStyle name="Normal 11 2 11 2 5" xfId="13246"/>
    <cellStyle name="Normal 11 2 11 2 5 2" xfId="25119"/>
    <cellStyle name="Normal 11 2 11 2 6" xfId="25110"/>
    <cellStyle name="Normal 11 2 11 2 7" xfId="46015"/>
    <cellStyle name="Normal 11 2 11 3" xfId="3417"/>
    <cellStyle name="Normal 11 2 11 3 2" xfId="9960"/>
    <cellStyle name="Normal 11 2 11 3 2 2" xfId="20879"/>
    <cellStyle name="Normal 11 2 11 3 2 2 2" xfId="25122"/>
    <cellStyle name="Normal 11 2 11 3 2 3" xfId="25121"/>
    <cellStyle name="Normal 11 2 11 3 2 4" xfId="53648"/>
    <cellStyle name="Normal 11 2 11 3 3" xfId="14336"/>
    <cellStyle name="Normal 11 2 11 3 3 2" xfId="25123"/>
    <cellStyle name="Normal 11 2 11 3 4" xfId="25120"/>
    <cellStyle name="Normal 11 2 11 3 5" xfId="47105"/>
    <cellStyle name="Normal 11 2 11 4" xfId="7779"/>
    <cellStyle name="Normal 11 2 11 4 2" xfId="18698"/>
    <cellStyle name="Normal 11 2 11 4 2 2" xfId="25125"/>
    <cellStyle name="Normal 11 2 11 4 3" xfId="25124"/>
    <cellStyle name="Normal 11 2 11 4 4" xfId="51467"/>
    <cellStyle name="Normal 11 2 11 5" xfId="5598"/>
    <cellStyle name="Normal 11 2 11 5 2" xfId="16517"/>
    <cellStyle name="Normal 11 2 11 5 2 2" xfId="25127"/>
    <cellStyle name="Normal 11 2 11 5 3" xfId="25126"/>
    <cellStyle name="Normal 11 2 11 5 4" xfId="49286"/>
    <cellStyle name="Normal 11 2 11 6" xfId="12155"/>
    <cellStyle name="Normal 11 2 11 6 2" xfId="25128"/>
    <cellStyle name="Normal 11 2 11 7" xfId="25109"/>
    <cellStyle name="Normal 11 2 11 8" xfId="44924"/>
    <cellStyle name="Normal 11 2 12" xfId="1348"/>
    <cellStyle name="Normal 11 2 12 2" xfId="3531"/>
    <cellStyle name="Normal 11 2 12 2 2" xfId="10074"/>
    <cellStyle name="Normal 11 2 12 2 2 2" xfId="20993"/>
    <cellStyle name="Normal 11 2 12 2 2 2 2" xfId="25132"/>
    <cellStyle name="Normal 11 2 12 2 2 3" xfId="25131"/>
    <cellStyle name="Normal 11 2 12 2 2 4" xfId="53762"/>
    <cellStyle name="Normal 11 2 12 2 3" xfId="14450"/>
    <cellStyle name="Normal 11 2 12 2 3 2" xfId="25133"/>
    <cellStyle name="Normal 11 2 12 2 4" xfId="25130"/>
    <cellStyle name="Normal 11 2 12 2 5" xfId="47219"/>
    <cellStyle name="Normal 11 2 12 3" xfId="7893"/>
    <cellStyle name="Normal 11 2 12 3 2" xfId="18812"/>
    <cellStyle name="Normal 11 2 12 3 2 2" xfId="25135"/>
    <cellStyle name="Normal 11 2 12 3 3" xfId="25134"/>
    <cellStyle name="Normal 11 2 12 3 4" xfId="51581"/>
    <cellStyle name="Normal 11 2 12 4" xfId="5712"/>
    <cellStyle name="Normal 11 2 12 4 2" xfId="16631"/>
    <cellStyle name="Normal 11 2 12 4 2 2" xfId="25137"/>
    <cellStyle name="Normal 11 2 12 4 3" xfId="25136"/>
    <cellStyle name="Normal 11 2 12 4 4" xfId="49400"/>
    <cellStyle name="Normal 11 2 12 5" xfId="12269"/>
    <cellStyle name="Normal 11 2 12 5 2" xfId="25138"/>
    <cellStyle name="Normal 11 2 12 6" xfId="25129"/>
    <cellStyle name="Normal 11 2 12 7" xfId="45038"/>
    <cellStyle name="Normal 11 2 13" xfId="2428"/>
    <cellStyle name="Normal 11 2 13 2" xfId="8971"/>
    <cellStyle name="Normal 11 2 13 2 2" xfId="19890"/>
    <cellStyle name="Normal 11 2 13 2 2 2" xfId="25141"/>
    <cellStyle name="Normal 11 2 13 2 3" xfId="25140"/>
    <cellStyle name="Normal 11 2 13 2 4" xfId="52659"/>
    <cellStyle name="Normal 11 2 13 3" xfId="13347"/>
    <cellStyle name="Normal 11 2 13 3 2" xfId="25142"/>
    <cellStyle name="Normal 11 2 13 4" xfId="25139"/>
    <cellStyle name="Normal 11 2 13 5" xfId="46116"/>
    <cellStyle name="Normal 11 2 14" xfId="6790"/>
    <cellStyle name="Normal 11 2 14 2" xfId="17709"/>
    <cellStyle name="Normal 11 2 14 2 2" xfId="25144"/>
    <cellStyle name="Normal 11 2 14 3" xfId="25143"/>
    <cellStyle name="Normal 11 2 14 4" xfId="50478"/>
    <cellStyle name="Normal 11 2 15" xfId="4609"/>
    <cellStyle name="Normal 11 2 15 2" xfId="15528"/>
    <cellStyle name="Normal 11 2 15 2 2" xfId="25146"/>
    <cellStyle name="Normal 11 2 15 3" xfId="25145"/>
    <cellStyle name="Normal 11 2 15 4" xfId="48297"/>
    <cellStyle name="Normal 11 2 16" xfId="11178"/>
    <cellStyle name="Normal 11 2 16 2" xfId="25147"/>
    <cellStyle name="Normal 11 2 17" xfId="25088"/>
    <cellStyle name="Normal 11 2 18" xfId="43935"/>
    <cellStyle name="Normal 11 2 2" xfId="151"/>
    <cellStyle name="Normal 11 2 2 10" xfId="1265"/>
    <cellStyle name="Normal 11 2 2 10 2" xfId="2363"/>
    <cellStyle name="Normal 11 2 2 10 2 2" xfId="4544"/>
    <cellStyle name="Normal 11 2 2 10 2 2 2" xfId="11087"/>
    <cellStyle name="Normal 11 2 2 10 2 2 2 2" xfId="22006"/>
    <cellStyle name="Normal 11 2 2 10 2 2 2 2 2" xfId="25153"/>
    <cellStyle name="Normal 11 2 2 10 2 2 2 3" xfId="25152"/>
    <cellStyle name="Normal 11 2 2 10 2 2 2 4" xfId="54775"/>
    <cellStyle name="Normal 11 2 2 10 2 2 3" xfId="15463"/>
    <cellStyle name="Normal 11 2 2 10 2 2 3 2" xfId="25154"/>
    <cellStyle name="Normal 11 2 2 10 2 2 4" xfId="25151"/>
    <cellStyle name="Normal 11 2 2 10 2 2 5" xfId="48232"/>
    <cellStyle name="Normal 11 2 2 10 2 3" xfId="8906"/>
    <cellStyle name="Normal 11 2 2 10 2 3 2" xfId="19825"/>
    <cellStyle name="Normal 11 2 2 10 2 3 2 2" xfId="25156"/>
    <cellStyle name="Normal 11 2 2 10 2 3 3" xfId="25155"/>
    <cellStyle name="Normal 11 2 2 10 2 3 4" xfId="52594"/>
    <cellStyle name="Normal 11 2 2 10 2 4" xfId="6725"/>
    <cellStyle name="Normal 11 2 2 10 2 4 2" xfId="17644"/>
    <cellStyle name="Normal 11 2 2 10 2 4 2 2" xfId="25158"/>
    <cellStyle name="Normal 11 2 2 10 2 4 3" xfId="25157"/>
    <cellStyle name="Normal 11 2 2 10 2 4 4" xfId="50413"/>
    <cellStyle name="Normal 11 2 2 10 2 5" xfId="13282"/>
    <cellStyle name="Normal 11 2 2 10 2 5 2" xfId="25159"/>
    <cellStyle name="Normal 11 2 2 10 2 6" xfId="25150"/>
    <cellStyle name="Normal 11 2 2 10 2 7" xfId="46051"/>
    <cellStyle name="Normal 11 2 2 10 3" xfId="3453"/>
    <cellStyle name="Normal 11 2 2 10 3 2" xfId="9996"/>
    <cellStyle name="Normal 11 2 2 10 3 2 2" xfId="20915"/>
    <cellStyle name="Normal 11 2 2 10 3 2 2 2" xfId="25162"/>
    <cellStyle name="Normal 11 2 2 10 3 2 3" xfId="25161"/>
    <cellStyle name="Normal 11 2 2 10 3 2 4" xfId="53684"/>
    <cellStyle name="Normal 11 2 2 10 3 3" xfId="14372"/>
    <cellStyle name="Normal 11 2 2 10 3 3 2" xfId="25163"/>
    <cellStyle name="Normal 11 2 2 10 3 4" xfId="25160"/>
    <cellStyle name="Normal 11 2 2 10 3 5" xfId="47141"/>
    <cellStyle name="Normal 11 2 2 10 4" xfId="7815"/>
    <cellStyle name="Normal 11 2 2 10 4 2" xfId="18734"/>
    <cellStyle name="Normal 11 2 2 10 4 2 2" xfId="25165"/>
    <cellStyle name="Normal 11 2 2 10 4 3" xfId="25164"/>
    <cellStyle name="Normal 11 2 2 10 4 4" xfId="51503"/>
    <cellStyle name="Normal 11 2 2 10 5" xfId="5634"/>
    <cellStyle name="Normal 11 2 2 10 5 2" xfId="16553"/>
    <cellStyle name="Normal 11 2 2 10 5 2 2" xfId="25167"/>
    <cellStyle name="Normal 11 2 2 10 5 3" xfId="25166"/>
    <cellStyle name="Normal 11 2 2 10 5 4" xfId="49322"/>
    <cellStyle name="Normal 11 2 2 10 6" xfId="12191"/>
    <cellStyle name="Normal 11 2 2 10 6 2" xfId="25168"/>
    <cellStyle name="Normal 11 2 2 10 7" xfId="25149"/>
    <cellStyle name="Normal 11 2 2 10 8" xfId="44960"/>
    <cellStyle name="Normal 11 2 2 11" xfId="1384"/>
    <cellStyle name="Normal 11 2 2 11 2" xfId="3567"/>
    <cellStyle name="Normal 11 2 2 11 2 2" xfId="10110"/>
    <cellStyle name="Normal 11 2 2 11 2 2 2" xfId="21029"/>
    <cellStyle name="Normal 11 2 2 11 2 2 2 2" xfId="25172"/>
    <cellStyle name="Normal 11 2 2 11 2 2 3" xfId="25171"/>
    <cellStyle name="Normal 11 2 2 11 2 2 4" xfId="53798"/>
    <cellStyle name="Normal 11 2 2 11 2 3" xfId="14486"/>
    <cellStyle name="Normal 11 2 2 11 2 3 2" xfId="25173"/>
    <cellStyle name="Normal 11 2 2 11 2 4" xfId="25170"/>
    <cellStyle name="Normal 11 2 2 11 2 5" xfId="47255"/>
    <cellStyle name="Normal 11 2 2 11 3" xfId="7929"/>
    <cellStyle name="Normal 11 2 2 11 3 2" xfId="18848"/>
    <cellStyle name="Normal 11 2 2 11 3 2 2" xfId="25175"/>
    <cellStyle name="Normal 11 2 2 11 3 3" xfId="25174"/>
    <cellStyle name="Normal 11 2 2 11 3 4" xfId="51617"/>
    <cellStyle name="Normal 11 2 2 11 4" xfId="5748"/>
    <cellStyle name="Normal 11 2 2 11 4 2" xfId="16667"/>
    <cellStyle name="Normal 11 2 2 11 4 2 2" xfId="25177"/>
    <cellStyle name="Normal 11 2 2 11 4 3" xfId="25176"/>
    <cellStyle name="Normal 11 2 2 11 4 4" xfId="49436"/>
    <cellStyle name="Normal 11 2 2 11 5" xfId="12305"/>
    <cellStyle name="Normal 11 2 2 11 5 2" xfId="25178"/>
    <cellStyle name="Normal 11 2 2 11 6" xfId="25169"/>
    <cellStyle name="Normal 11 2 2 11 7" xfId="45074"/>
    <cellStyle name="Normal 11 2 2 12" xfId="2464"/>
    <cellStyle name="Normal 11 2 2 12 2" xfId="9007"/>
    <cellStyle name="Normal 11 2 2 12 2 2" xfId="19926"/>
    <cellStyle name="Normal 11 2 2 12 2 2 2" xfId="25181"/>
    <cellStyle name="Normal 11 2 2 12 2 3" xfId="25180"/>
    <cellStyle name="Normal 11 2 2 12 2 4" xfId="52695"/>
    <cellStyle name="Normal 11 2 2 12 3" xfId="13383"/>
    <cellStyle name="Normal 11 2 2 12 3 2" xfId="25182"/>
    <cellStyle name="Normal 11 2 2 12 4" xfId="25179"/>
    <cellStyle name="Normal 11 2 2 12 5" xfId="46152"/>
    <cellStyle name="Normal 11 2 2 13" xfId="6826"/>
    <cellStyle name="Normal 11 2 2 13 2" xfId="17745"/>
    <cellStyle name="Normal 11 2 2 13 2 2" xfId="25184"/>
    <cellStyle name="Normal 11 2 2 13 3" xfId="25183"/>
    <cellStyle name="Normal 11 2 2 13 4" xfId="50514"/>
    <cellStyle name="Normal 11 2 2 14" xfId="4645"/>
    <cellStyle name="Normal 11 2 2 14 2" xfId="15564"/>
    <cellStyle name="Normal 11 2 2 14 2 2" xfId="25186"/>
    <cellStyle name="Normal 11 2 2 14 3" xfId="25185"/>
    <cellStyle name="Normal 11 2 2 14 4" xfId="48333"/>
    <cellStyle name="Normal 11 2 2 15" xfId="11214"/>
    <cellStyle name="Normal 11 2 2 15 2" xfId="25187"/>
    <cellStyle name="Normal 11 2 2 16" xfId="25148"/>
    <cellStyle name="Normal 11 2 2 17" xfId="43971"/>
    <cellStyle name="Normal 11 2 2 2" xfId="319"/>
    <cellStyle name="Normal 11 2 2 2 2" xfId="582"/>
    <cellStyle name="Normal 11 2 2 2 2 2" xfId="1681"/>
    <cellStyle name="Normal 11 2 2 2 2 2 2" xfId="3864"/>
    <cellStyle name="Normal 11 2 2 2 2 2 2 2" xfId="10407"/>
    <cellStyle name="Normal 11 2 2 2 2 2 2 2 2" xfId="21326"/>
    <cellStyle name="Normal 11 2 2 2 2 2 2 2 2 2" xfId="25193"/>
    <cellStyle name="Normal 11 2 2 2 2 2 2 2 3" xfId="25192"/>
    <cellStyle name="Normal 11 2 2 2 2 2 2 2 4" xfId="54095"/>
    <cellStyle name="Normal 11 2 2 2 2 2 2 3" xfId="14783"/>
    <cellStyle name="Normal 11 2 2 2 2 2 2 3 2" xfId="25194"/>
    <cellStyle name="Normal 11 2 2 2 2 2 2 4" xfId="25191"/>
    <cellStyle name="Normal 11 2 2 2 2 2 2 5" xfId="47552"/>
    <cellStyle name="Normal 11 2 2 2 2 2 3" xfId="8226"/>
    <cellStyle name="Normal 11 2 2 2 2 2 3 2" xfId="19145"/>
    <cellStyle name="Normal 11 2 2 2 2 2 3 2 2" xfId="25196"/>
    <cellStyle name="Normal 11 2 2 2 2 2 3 3" xfId="25195"/>
    <cellStyle name="Normal 11 2 2 2 2 2 3 4" xfId="51914"/>
    <cellStyle name="Normal 11 2 2 2 2 2 4" xfId="6045"/>
    <cellStyle name="Normal 11 2 2 2 2 2 4 2" xfId="16964"/>
    <cellStyle name="Normal 11 2 2 2 2 2 4 2 2" xfId="25198"/>
    <cellStyle name="Normal 11 2 2 2 2 2 4 3" xfId="25197"/>
    <cellStyle name="Normal 11 2 2 2 2 2 4 4" xfId="49733"/>
    <cellStyle name="Normal 11 2 2 2 2 2 5" xfId="12602"/>
    <cellStyle name="Normal 11 2 2 2 2 2 5 2" xfId="25199"/>
    <cellStyle name="Normal 11 2 2 2 2 2 6" xfId="25190"/>
    <cellStyle name="Normal 11 2 2 2 2 2 7" xfId="45371"/>
    <cellStyle name="Normal 11 2 2 2 2 3" xfId="2773"/>
    <cellStyle name="Normal 11 2 2 2 2 3 2" xfId="9316"/>
    <cellStyle name="Normal 11 2 2 2 2 3 2 2" xfId="20235"/>
    <cellStyle name="Normal 11 2 2 2 2 3 2 2 2" xfId="25202"/>
    <cellStyle name="Normal 11 2 2 2 2 3 2 3" xfId="25201"/>
    <cellStyle name="Normal 11 2 2 2 2 3 2 4" xfId="53004"/>
    <cellStyle name="Normal 11 2 2 2 2 3 3" xfId="13692"/>
    <cellStyle name="Normal 11 2 2 2 2 3 3 2" xfId="25203"/>
    <cellStyle name="Normal 11 2 2 2 2 3 4" xfId="25200"/>
    <cellStyle name="Normal 11 2 2 2 2 3 5" xfId="46461"/>
    <cellStyle name="Normal 11 2 2 2 2 4" xfId="7135"/>
    <cellStyle name="Normal 11 2 2 2 2 4 2" xfId="18054"/>
    <cellStyle name="Normal 11 2 2 2 2 4 2 2" xfId="25205"/>
    <cellStyle name="Normal 11 2 2 2 2 4 3" xfId="25204"/>
    <cellStyle name="Normal 11 2 2 2 2 4 4" xfId="50823"/>
    <cellStyle name="Normal 11 2 2 2 2 5" xfId="4954"/>
    <cellStyle name="Normal 11 2 2 2 2 5 2" xfId="15873"/>
    <cellStyle name="Normal 11 2 2 2 2 5 2 2" xfId="25207"/>
    <cellStyle name="Normal 11 2 2 2 2 5 3" xfId="25206"/>
    <cellStyle name="Normal 11 2 2 2 2 5 4" xfId="48642"/>
    <cellStyle name="Normal 11 2 2 2 2 6" xfId="11511"/>
    <cellStyle name="Normal 11 2 2 2 2 6 2" xfId="25208"/>
    <cellStyle name="Normal 11 2 2 2 2 7" xfId="25189"/>
    <cellStyle name="Normal 11 2 2 2 2 8" xfId="44280"/>
    <cellStyle name="Normal 11 2 2 2 3" xfId="1483"/>
    <cellStyle name="Normal 11 2 2 2 3 2" xfId="3666"/>
    <cellStyle name="Normal 11 2 2 2 3 2 2" xfId="10209"/>
    <cellStyle name="Normal 11 2 2 2 3 2 2 2" xfId="21128"/>
    <cellStyle name="Normal 11 2 2 2 3 2 2 2 2" xfId="25212"/>
    <cellStyle name="Normal 11 2 2 2 3 2 2 3" xfId="25211"/>
    <cellStyle name="Normal 11 2 2 2 3 2 2 4" xfId="53897"/>
    <cellStyle name="Normal 11 2 2 2 3 2 3" xfId="14585"/>
    <cellStyle name="Normal 11 2 2 2 3 2 3 2" xfId="25213"/>
    <cellStyle name="Normal 11 2 2 2 3 2 4" xfId="25210"/>
    <cellStyle name="Normal 11 2 2 2 3 2 5" xfId="47354"/>
    <cellStyle name="Normal 11 2 2 2 3 3" xfId="8028"/>
    <cellStyle name="Normal 11 2 2 2 3 3 2" xfId="18947"/>
    <cellStyle name="Normal 11 2 2 2 3 3 2 2" xfId="25215"/>
    <cellStyle name="Normal 11 2 2 2 3 3 3" xfId="25214"/>
    <cellStyle name="Normal 11 2 2 2 3 3 4" xfId="51716"/>
    <cellStyle name="Normal 11 2 2 2 3 4" xfId="5847"/>
    <cellStyle name="Normal 11 2 2 2 3 4 2" xfId="16766"/>
    <cellStyle name="Normal 11 2 2 2 3 4 2 2" xfId="25217"/>
    <cellStyle name="Normal 11 2 2 2 3 4 3" xfId="25216"/>
    <cellStyle name="Normal 11 2 2 2 3 4 4" xfId="49535"/>
    <cellStyle name="Normal 11 2 2 2 3 5" xfId="12404"/>
    <cellStyle name="Normal 11 2 2 2 3 5 2" xfId="25218"/>
    <cellStyle name="Normal 11 2 2 2 3 6" xfId="25209"/>
    <cellStyle name="Normal 11 2 2 2 3 7" xfId="45173"/>
    <cellStyle name="Normal 11 2 2 2 4" xfId="2575"/>
    <cellStyle name="Normal 11 2 2 2 4 2" xfId="9118"/>
    <cellStyle name="Normal 11 2 2 2 4 2 2" xfId="20037"/>
    <cellStyle name="Normal 11 2 2 2 4 2 2 2" xfId="25221"/>
    <cellStyle name="Normal 11 2 2 2 4 2 3" xfId="25220"/>
    <cellStyle name="Normal 11 2 2 2 4 2 4" xfId="52806"/>
    <cellStyle name="Normal 11 2 2 2 4 3" xfId="13494"/>
    <cellStyle name="Normal 11 2 2 2 4 3 2" xfId="25222"/>
    <cellStyle name="Normal 11 2 2 2 4 4" xfId="25219"/>
    <cellStyle name="Normal 11 2 2 2 4 5" xfId="46263"/>
    <cellStyle name="Normal 11 2 2 2 5" xfId="6937"/>
    <cellStyle name="Normal 11 2 2 2 5 2" xfId="17856"/>
    <cellStyle name="Normal 11 2 2 2 5 2 2" xfId="25224"/>
    <cellStyle name="Normal 11 2 2 2 5 3" xfId="25223"/>
    <cellStyle name="Normal 11 2 2 2 5 4" xfId="50625"/>
    <cellStyle name="Normal 11 2 2 2 6" xfId="4756"/>
    <cellStyle name="Normal 11 2 2 2 6 2" xfId="15675"/>
    <cellStyle name="Normal 11 2 2 2 6 2 2" xfId="25226"/>
    <cellStyle name="Normal 11 2 2 2 6 3" xfId="25225"/>
    <cellStyle name="Normal 11 2 2 2 6 4" xfId="48444"/>
    <cellStyle name="Normal 11 2 2 2 7" xfId="11313"/>
    <cellStyle name="Normal 11 2 2 2 7 2" xfId="25227"/>
    <cellStyle name="Normal 11 2 2 2 8" xfId="25188"/>
    <cellStyle name="Normal 11 2 2 2 9" xfId="44082"/>
    <cellStyle name="Normal 11 2 2 3" xfId="482"/>
    <cellStyle name="Normal 11 2 2 3 2" xfId="1582"/>
    <cellStyle name="Normal 11 2 2 3 2 2" xfId="3765"/>
    <cellStyle name="Normal 11 2 2 3 2 2 2" xfId="10308"/>
    <cellStyle name="Normal 11 2 2 3 2 2 2 2" xfId="21227"/>
    <cellStyle name="Normal 11 2 2 3 2 2 2 2 2" xfId="25232"/>
    <cellStyle name="Normal 11 2 2 3 2 2 2 3" xfId="25231"/>
    <cellStyle name="Normal 11 2 2 3 2 2 2 4" xfId="53996"/>
    <cellStyle name="Normal 11 2 2 3 2 2 3" xfId="14684"/>
    <cellStyle name="Normal 11 2 2 3 2 2 3 2" xfId="25233"/>
    <cellStyle name="Normal 11 2 2 3 2 2 4" xfId="25230"/>
    <cellStyle name="Normal 11 2 2 3 2 2 5" xfId="47453"/>
    <cellStyle name="Normal 11 2 2 3 2 3" xfId="8127"/>
    <cellStyle name="Normal 11 2 2 3 2 3 2" xfId="19046"/>
    <cellStyle name="Normal 11 2 2 3 2 3 2 2" xfId="25235"/>
    <cellStyle name="Normal 11 2 2 3 2 3 3" xfId="25234"/>
    <cellStyle name="Normal 11 2 2 3 2 3 4" xfId="51815"/>
    <cellStyle name="Normal 11 2 2 3 2 4" xfId="5946"/>
    <cellStyle name="Normal 11 2 2 3 2 4 2" xfId="16865"/>
    <cellStyle name="Normal 11 2 2 3 2 4 2 2" xfId="25237"/>
    <cellStyle name="Normal 11 2 2 3 2 4 3" xfId="25236"/>
    <cellStyle name="Normal 11 2 2 3 2 4 4" xfId="49634"/>
    <cellStyle name="Normal 11 2 2 3 2 5" xfId="12503"/>
    <cellStyle name="Normal 11 2 2 3 2 5 2" xfId="25238"/>
    <cellStyle name="Normal 11 2 2 3 2 6" xfId="25229"/>
    <cellStyle name="Normal 11 2 2 3 2 7" xfId="45272"/>
    <cellStyle name="Normal 11 2 2 3 3" xfId="2674"/>
    <cellStyle name="Normal 11 2 2 3 3 2" xfId="9217"/>
    <cellStyle name="Normal 11 2 2 3 3 2 2" xfId="20136"/>
    <cellStyle name="Normal 11 2 2 3 3 2 2 2" xfId="25241"/>
    <cellStyle name="Normal 11 2 2 3 3 2 3" xfId="25240"/>
    <cellStyle name="Normal 11 2 2 3 3 2 4" xfId="52905"/>
    <cellStyle name="Normal 11 2 2 3 3 3" xfId="13593"/>
    <cellStyle name="Normal 11 2 2 3 3 3 2" xfId="25242"/>
    <cellStyle name="Normal 11 2 2 3 3 4" xfId="25239"/>
    <cellStyle name="Normal 11 2 2 3 3 5" xfId="46362"/>
    <cellStyle name="Normal 11 2 2 3 4" xfId="7036"/>
    <cellStyle name="Normal 11 2 2 3 4 2" xfId="17955"/>
    <cellStyle name="Normal 11 2 2 3 4 2 2" xfId="25244"/>
    <cellStyle name="Normal 11 2 2 3 4 3" xfId="25243"/>
    <cellStyle name="Normal 11 2 2 3 4 4" xfId="50724"/>
    <cellStyle name="Normal 11 2 2 3 5" xfId="4855"/>
    <cellStyle name="Normal 11 2 2 3 5 2" xfId="15774"/>
    <cellStyle name="Normal 11 2 2 3 5 2 2" xfId="25246"/>
    <cellStyle name="Normal 11 2 2 3 5 3" xfId="25245"/>
    <cellStyle name="Normal 11 2 2 3 5 4" xfId="48543"/>
    <cellStyle name="Normal 11 2 2 3 6" xfId="11412"/>
    <cellStyle name="Normal 11 2 2 3 6 2" xfId="25247"/>
    <cellStyle name="Normal 11 2 2 3 7" xfId="25228"/>
    <cellStyle name="Normal 11 2 2 3 8" xfId="44181"/>
    <cellStyle name="Normal 11 2 2 4" xfId="669"/>
    <cellStyle name="Normal 11 2 2 4 2" xfId="1768"/>
    <cellStyle name="Normal 11 2 2 4 2 2" xfId="3951"/>
    <cellStyle name="Normal 11 2 2 4 2 2 2" xfId="10494"/>
    <cellStyle name="Normal 11 2 2 4 2 2 2 2" xfId="21413"/>
    <cellStyle name="Normal 11 2 2 4 2 2 2 2 2" xfId="25252"/>
    <cellStyle name="Normal 11 2 2 4 2 2 2 3" xfId="25251"/>
    <cellStyle name="Normal 11 2 2 4 2 2 2 4" xfId="54182"/>
    <cellStyle name="Normal 11 2 2 4 2 2 3" xfId="14870"/>
    <cellStyle name="Normal 11 2 2 4 2 2 3 2" xfId="25253"/>
    <cellStyle name="Normal 11 2 2 4 2 2 4" xfId="25250"/>
    <cellStyle name="Normal 11 2 2 4 2 2 5" xfId="47639"/>
    <cellStyle name="Normal 11 2 2 4 2 3" xfId="8313"/>
    <cellStyle name="Normal 11 2 2 4 2 3 2" xfId="19232"/>
    <cellStyle name="Normal 11 2 2 4 2 3 2 2" xfId="25255"/>
    <cellStyle name="Normal 11 2 2 4 2 3 3" xfId="25254"/>
    <cellStyle name="Normal 11 2 2 4 2 3 4" xfId="52001"/>
    <cellStyle name="Normal 11 2 2 4 2 4" xfId="6132"/>
    <cellStyle name="Normal 11 2 2 4 2 4 2" xfId="17051"/>
    <cellStyle name="Normal 11 2 2 4 2 4 2 2" xfId="25257"/>
    <cellStyle name="Normal 11 2 2 4 2 4 3" xfId="25256"/>
    <cellStyle name="Normal 11 2 2 4 2 4 4" xfId="49820"/>
    <cellStyle name="Normal 11 2 2 4 2 5" xfId="12689"/>
    <cellStyle name="Normal 11 2 2 4 2 5 2" xfId="25258"/>
    <cellStyle name="Normal 11 2 2 4 2 6" xfId="25249"/>
    <cellStyle name="Normal 11 2 2 4 2 7" xfId="45458"/>
    <cellStyle name="Normal 11 2 2 4 3" xfId="2860"/>
    <cellStyle name="Normal 11 2 2 4 3 2" xfId="9403"/>
    <cellStyle name="Normal 11 2 2 4 3 2 2" xfId="20322"/>
    <cellStyle name="Normal 11 2 2 4 3 2 2 2" xfId="25261"/>
    <cellStyle name="Normal 11 2 2 4 3 2 3" xfId="25260"/>
    <cellStyle name="Normal 11 2 2 4 3 2 4" xfId="53091"/>
    <cellStyle name="Normal 11 2 2 4 3 3" xfId="13779"/>
    <cellStyle name="Normal 11 2 2 4 3 3 2" xfId="25262"/>
    <cellStyle name="Normal 11 2 2 4 3 4" xfId="25259"/>
    <cellStyle name="Normal 11 2 2 4 3 5" xfId="46548"/>
    <cellStyle name="Normal 11 2 2 4 4" xfId="7222"/>
    <cellStyle name="Normal 11 2 2 4 4 2" xfId="18141"/>
    <cellStyle name="Normal 11 2 2 4 4 2 2" xfId="25264"/>
    <cellStyle name="Normal 11 2 2 4 4 3" xfId="25263"/>
    <cellStyle name="Normal 11 2 2 4 4 4" xfId="50910"/>
    <cellStyle name="Normal 11 2 2 4 5" xfId="5041"/>
    <cellStyle name="Normal 11 2 2 4 5 2" xfId="15960"/>
    <cellStyle name="Normal 11 2 2 4 5 2 2" xfId="25266"/>
    <cellStyle name="Normal 11 2 2 4 5 3" xfId="25265"/>
    <cellStyle name="Normal 11 2 2 4 5 4" xfId="48729"/>
    <cellStyle name="Normal 11 2 2 4 6" xfId="11598"/>
    <cellStyle name="Normal 11 2 2 4 6 2" xfId="25267"/>
    <cellStyle name="Normal 11 2 2 4 7" xfId="25248"/>
    <cellStyle name="Normal 11 2 2 4 8" xfId="44367"/>
    <cellStyle name="Normal 11 2 2 5" xfId="767"/>
    <cellStyle name="Normal 11 2 2 5 2" xfId="1866"/>
    <cellStyle name="Normal 11 2 2 5 2 2" xfId="4049"/>
    <cellStyle name="Normal 11 2 2 5 2 2 2" xfId="10592"/>
    <cellStyle name="Normal 11 2 2 5 2 2 2 2" xfId="21511"/>
    <cellStyle name="Normal 11 2 2 5 2 2 2 2 2" xfId="25272"/>
    <cellStyle name="Normal 11 2 2 5 2 2 2 3" xfId="25271"/>
    <cellStyle name="Normal 11 2 2 5 2 2 2 4" xfId="54280"/>
    <cellStyle name="Normal 11 2 2 5 2 2 3" xfId="14968"/>
    <cellStyle name="Normal 11 2 2 5 2 2 3 2" xfId="25273"/>
    <cellStyle name="Normal 11 2 2 5 2 2 4" xfId="25270"/>
    <cellStyle name="Normal 11 2 2 5 2 2 5" xfId="47737"/>
    <cellStyle name="Normal 11 2 2 5 2 3" xfId="8411"/>
    <cellStyle name="Normal 11 2 2 5 2 3 2" xfId="19330"/>
    <cellStyle name="Normal 11 2 2 5 2 3 2 2" xfId="25275"/>
    <cellStyle name="Normal 11 2 2 5 2 3 3" xfId="25274"/>
    <cellStyle name="Normal 11 2 2 5 2 3 4" xfId="52099"/>
    <cellStyle name="Normal 11 2 2 5 2 4" xfId="6230"/>
    <cellStyle name="Normal 11 2 2 5 2 4 2" xfId="17149"/>
    <cellStyle name="Normal 11 2 2 5 2 4 2 2" xfId="25277"/>
    <cellStyle name="Normal 11 2 2 5 2 4 3" xfId="25276"/>
    <cellStyle name="Normal 11 2 2 5 2 4 4" xfId="49918"/>
    <cellStyle name="Normal 11 2 2 5 2 5" xfId="12787"/>
    <cellStyle name="Normal 11 2 2 5 2 5 2" xfId="25278"/>
    <cellStyle name="Normal 11 2 2 5 2 6" xfId="25269"/>
    <cellStyle name="Normal 11 2 2 5 2 7" xfId="45556"/>
    <cellStyle name="Normal 11 2 2 5 3" xfId="2958"/>
    <cellStyle name="Normal 11 2 2 5 3 2" xfId="9501"/>
    <cellStyle name="Normal 11 2 2 5 3 2 2" xfId="20420"/>
    <cellStyle name="Normal 11 2 2 5 3 2 2 2" xfId="25281"/>
    <cellStyle name="Normal 11 2 2 5 3 2 3" xfId="25280"/>
    <cellStyle name="Normal 11 2 2 5 3 2 4" xfId="53189"/>
    <cellStyle name="Normal 11 2 2 5 3 3" xfId="13877"/>
    <cellStyle name="Normal 11 2 2 5 3 3 2" xfId="25282"/>
    <cellStyle name="Normal 11 2 2 5 3 4" xfId="25279"/>
    <cellStyle name="Normal 11 2 2 5 3 5" xfId="46646"/>
    <cellStyle name="Normal 11 2 2 5 4" xfId="7320"/>
    <cellStyle name="Normal 11 2 2 5 4 2" xfId="18239"/>
    <cellStyle name="Normal 11 2 2 5 4 2 2" xfId="25284"/>
    <cellStyle name="Normal 11 2 2 5 4 3" xfId="25283"/>
    <cellStyle name="Normal 11 2 2 5 4 4" xfId="51008"/>
    <cellStyle name="Normal 11 2 2 5 5" xfId="5139"/>
    <cellStyle name="Normal 11 2 2 5 5 2" xfId="16058"/>
    <cellStyle name="Normal 11 2 2 5 5 2 2" xfId="25286"/>
    <cellStyle name="Normal 11 2 2 5 5 3" xfId="25285"/>
    <cellStyle name="Normal 11 2 2 5 5 4" xfId="48827"/>
    <cellStyle name="Normal 11 2 2 5 6" xfId="11696"/>
    <cellStyle name="Normal 11 2 2 5 6 2" xfId="25287"/>
    <cellStyle name="Normal 11 2 2 5 7" xfId="25268"/>
    <cellStyle name="Normal 11 2 2 5 8" xfId="44465"/>
    <cellStyle name="Normal 11 2 2 6" xfId="865"/>
    <cellStyle name="Normal 11 2 2 6 2" xfId="1964"/>
    <cellStyle name="Normal 11 2 2 6 2 2" xfId="4147"/>
    <cellStyle name="Normal 11 2 2 6 2 2 2" xfId="10690"/>
    <cellStyle name="Normal 11 2 2 6 2 2 2 2" xfId="21609"/>
    <cellStyle name="Normal 11 2 2 6 2 2 2 2 2" xfId="25292"/>
    <cellStyle name="Normal 11 2 2 6 2 2 2 3" xfId="25291"/>
    <cellStyle name="Normal 11 2 2 6 2 2 2 4" xfId="54378"/>
    <cellStyle name="Normal 11 2 2 6 2 2 3" xfId="15066"/>
    <cellStyle name="Normal 11 2 2 6 2 2 3 2" xfId="25293"/>
    <cellStyle name="Normal 11 2 2 6 2 2 4" xfId="25290"/>
    <cellStyle name="Normal 11 2 2 6 2 2 5" xfId="47835"/>
    <cellStyle name="Normal 11 2 2 6 2 3" xfId="8509"/>
    <cellStyle name="Normal 11 2 2 6 2 3 2" xfId="19428"/>
    <cellStyle name="Normal 11 2 2 6 2 3 2 2" xfId="25295"/>
    <cellStyle name="Normal 11 2 2 6 2 3 3" xfId="25294"/>
    <cellStyle name="Normal 11 2 2 6 2 3 4" xfId="52197"/>
    <cellStyle name="Normal 11 2 2 6 2 4" xfId="6328"/>
    <cellStyle name="Normal 11 2 2 6 2 4 2" xfId="17247"/>
    <cellStyle name="Normal 11 2 2 6 2 4 2 2" xfId="25297"/>
    <cellStyle name="Normal 11 2 2 6 2 4 3" xfId="25296"/>
    <cellStyle name="Normal 11 2 2 6 2 4 4" xfId="50016"/>
    <cellStyle name="Normal 11 2 2 6 2 5" xfId="12885"/>
    <cellStyle name="Normal 11 2 2 6 2 5 2" xfId="25298"/>
    <cellStyle name="Normal 11 2 2 6 2 6" xfId="25289"/>
    <cellStyle name="Normal 11 2 2 6 2 7" xfId="45654"/>
    <cellStyle name="Normal 11 2 2 6 3" xfId="3056"/>
    <cellStyle name="Normal 11 2 2 6 3 2" xfId="9599"/>
    <cellStyle name="Normal 11 2 2 6 3 2 2" xfId="20518"/>
    <cellStyle name="Normal 11 2 2 6 3 2 2 2" xfId="25301"/>
    <cellStyle name="Normal 11 2 2 6 3 2 3" xfId="25300"/>
    <cellStyle name="Normal 11 2 2 6 3 2 4" xfId="53287"/>
    <cellStyle name="Normal 11 2 2 6 3 3" xfId="13975"/>
    <cellStyle name="Normal 11 2 2 6 3 3 2" xfId="25302"/>
    <cellStyle name="Normal 11 2 2 6 3 4" xfId="25299"/>
    <cellStyle name="Normal 11 2 2 6 3 5" xfId="46744"/>
    <cellStyle name="Normal 11 2 2 6 4" xfId="7418"/>
    <cellStyle name="Normal 11 2 2 6 4 2" xfId="18337"/>
    <cellStyle name="Normal 11 2 2 6 4 2 2" xfId="25304"/>
    <cellStyle name="Normal 11 2 2 6 4 3" xfId="25303"/>
    <cellStyle name="Normal 11 2 2 6 4 4" xfId="51106"/>
    <cellStyle name="Normal 11 2 2 6 5" xfId="5237"/>
    <cellStyle name="Normal 11 2 2 6 5 2" xfId="16156"/>
    <cellStyle name="Normal 11 2 2 6 5 2 2" xfId="25306"/>
    <cellStyle name="Normal 11 2 2 6 5 3" xfId="25305"/>
    <cellStyle name="Normal 11 2 2 6 5 4" xfId="48925"/>
    <cellStyle name="Normal 11 2 2 6 6" xfId="11794"/>
    <cellStyle name="Normal 11 2 2 6 6 2" xfId="25307"/>
    <cellStyle name="Normal 11 2 2 6 7" xfId="25288"/>
    <cellStyle name="Normal 11 2 2 6 8" xfId="44563"/>
    <cellStyle name="Normal 11 2 2 7" xfId="977"/>
    <cellStyle name="Normal 11 2 2 7 2" xfId="2075"/>
    <cellStyle name="Normal 11 2 2 7 2 2" xfId="4258"/>
    <cellStyle name="Normal 11 2 2 7 2 2 2" xfId="10801"/>
    <cellStyle name="Normal 11 2 2 7 2 2 2 2" xfId="21720"/>
    <cellStyle name="Normal 11 2 2 7 2 2 2 2 2" xfId="25312"/>
    <cellStyle name="Normal 11 2 2 7 2 2 2 3" xfId="25311"/>
    <cellStyle name="Normal 11 2 2 7 2 2 2 4" xfId="54489"/>
    <cellStyle name="Normal 11 2 2 7 2 2 3" xfId="15177"/>
    <cellStyle name="Normal 11 2 2 7 2 2 3 2" xfId="25313"/>
    <cellStyle name="Normal 11 2 2 7 2 2 4" xfId="25310"/>
    <cellStyle name="Normal 11 2 2 7 2 2 5" xfId="47946"/>
    <cellStyle name="Normal 11 2 2 7 2 3" xfId="8620"/>
    <cellStyle name="Normal 11 2 2 7 2 3 2" xfId="19539"/>
    <cellStyle name="Normal 11 2 2 7 2 3 2 2" xfId="25315"/>
    <cellStyle name="Normal 11 2 2 7 2 3 3" xfId="25314"/>
    <cellStyle name="Normal 11 2 2 7 2 3 4" xfId="52308"/>
    <cellStyle name="Normal 11 2 2 7 2 4" xfId="6439"/>
    <cellStyle name="Normal 11 2 2 7 2 4 2" xfId="17358"/>
    <cellStyle name="Normal 11 2 2 7 2 4 2 2" xfId="25317"/>
    <cellStyle name="Normal 11 2 2 7 2 4 3" xfId="25316"/>
    <cellStyle name="Normal 11 2 2 7 2 4 4" xfId="50127"/>
    <cellStyle name="Normal 11 2 2 7 2 5" xfId="12996"/>
    <cellStyle name="Normal 11 2 2 7 2 5 2" xfId="25318"/>
    <cellStyle name="Normal 11 2 2 7 2 6" xfId="25309"/>
    <cellStyle name="Normal 11 2 2 7 2 7" xfId="45765"/>
    <cellStyle name="Normal 11 2 2 7 3" xfId="3167"/>
    <cellStyle name="Normal 11 2 2 7 3 2" xfId="9710"/>
    <cellStyle name="Normal 11 2 2 7 3 2 2" xfId="20629"/>
    <cellStyle name="Normal 11 2 2 7 3 2 2 2" xfId="25321"/>
    <cellStyle name="Normal 11 2 2 7 3 2 3" xfId="25320"/>
    <cellStyle name="Normal 11 2 2 7 3 2 4" xfId="53398"/>
    <cellStyle name="Normal 11 2 2 7 3 3" xfId="14086"/>
    <cellStyle name="Normal 11 2 2 7 3 3 2" xfId="25322"/>
    <cellStyle name="Normal 11 2 2 7 3 4" xfId="25319"/>
    <cellStyle name="Normal 11 2 2 7 3 5" xfId="46855"/>
    <cellStyle name="Normal 11 2 2 7 4" xfId="7529"/>
    <cellStyle name="Normal 11 2 2 7 4 2" xfId="18448"/>
    <cellStyle name="Normal 11 2 2 7 4 2 2" xfId="25324"/>
    <cellStyle name="Normal 11 2 2 7 4 3" xfId="25323"/>
    <cellStyle name="Normal 11 2 2 7 4 4" xfId="51217"/>
    <cellStyle name="Normal 11 2 2 7 5" xfId="5348"/>
    <cellStyle name="Normal 11 2 2 7 5 2" xfId="16267"/>
    <cellStyle name="Normal 11 2 2 7 5 2 2" xfId="25326"/>
    <cellStyle name="Normal 11 2 2 7 5 3" xfId="25325"/>
    <cellStyle name="Normal 11 2 2 7 5 4" xfId="49036"/>
    <cellStyle name="Normal 11 2 2 7 6" xfId="11905"/>
    <cellStyle name="Normal 11 2 2 7 6 2" xfId="25327"/>
    <cellStyle name="Normal 11 2 2 7 7" xfId="25308"/>
    <cellStyle name="Normal 11 2 2 7 8" xfId="44674"/>
    <cellStyle name="Normal 11 2 2 8" xfId="1063"/>
    <cellStyle name="Normal 11 2 2 8 2" xfId="2161"/>
    <cellStyle name="Normal 11 2 2 8 2 2" xfId="4344"/>
    <cellStyle name="Normal 11 2 2 8 2 2 2" xfId="10887"/>
    <cellStyle name="Normal 11 2 2 8 2 2 2 2" xfId="21806"/>
    <cellStyle name="Normal 11 2 2 8 2 2 2 2 2" xfId="25332"/>
    <cellStyle name="Normal 11 2 2 8 2 2 2 3" xfId="25331"/>
    <cellStyle name="Normal 11 2 2 8 2 2 2 4" xfId="54575"/>
    <cellStyle name="Normal 11 2 2 8 2 2 3" xfId="15263"/>
    <cellStyle name="Normal 11 2 2 8 2 2 3 2" xfId="25333"/>
    <cellStyle name="Normal 11 2 2 8 2 2 4" xfId="25330"/>
    <cellStyle name="Normal 11 2 2 8 2 2 5" xfId="48032"/>
    <cellStyle name="Normal 11 2 2 8 2 3" xfId="8706"/>
    <cellStyle name="Normal 11 2 2 8 2 3 2" xfId="19625"/>
    <cellStyle name="Normal 11 2 2 8 2 3 2 2" xfId="25335"/>
    <cellStyle name="Normal 11 2 2 8 2 3 3" xfId="25334"/>
    <cellStyle name="Normal 11 2 2 8 2 3 4" xfId="52394"/>
    <cellStyle name="Normal 11 2 2 8 2 4" xfId="6525"/>
    <cellStyle name="Normal 11 2 2 8 2 4 2" xfId="17444"/>
    <cellStyle name="Normal 11 2 2 8 2 4 2 2" xfId="25337"/>
    <cellStyle name="Normal 11 2 2 8 2 4 3" xfId="25336"/>
    <cellStyle name="Normal 11 2 2 8 2 4 4" xfId="50213"/>
    <cellStyle name="Normal 11 2 2 8 2 5" xfId="13082"/>
    <cellStyle name="Normal 11 2 2 8 2 5 2" xfId="25338"/>
    <cellStyle name="Normal 11 2 2 8 2 6" xfId="25329"/>
    <cellStyle name="Normal 11 2 2 8 2 7" xfId="45851"/>
    <cellStyle name="Normal 11 2 2 8 3" xfId="3253"/>
    <cellStyle name="Normal 11 2 2 8 3 2" xfId="9796"/>
    <cellStyle name="Normal 11 2 2 8 3 2 2" xfId="20715"/>
    <cellStyle name="Normal 11 2 2 8 3 2 2 2" xfId="25341"/>
    <cellStyle name="Normal 11 2 2 8 3 2 3" xfId="25340"/>
    <cellStyle name="Normal 11 2 2 8 3 2 4" xfId="53484"/>
    <cellStyle name="Normal 11 2 2 8 3 3" xfId="14172"/>
    <cellStyle name="Normal 11 2 2 8 3 3 2" xfId="25342"/>
    <cellStyle name="Normal 11 2 2 8 3 4" xfId="25339"/>
    <cellStyle name="Normal 11 2 2 8 3 5" xfId="46941"/>
    <cellStyle name="Normal 11 2 2 8 4" xfId="7615"/>
    <cellStyle name="Normal 11 2 2 8 4 2" xfId="18534"/>
    <cellStyle name="Normal 11 2 2 8 4 2 2" xfId="25344"/>
    <cellStyle name="Normal 11 2 2 8 4 3" xfId="25343"/>
    <cellStyle name="Normal 11 2 2 8 4 4" xfId="51303"/>
    <cellStyle name="Normal 11 2 2 8 5" xfId="5434"/>
    <cellStyle name="Normal 11 2 2 8 5 2" xfId="16353"/>
    <cellStyle name="Normal 11 2 2 8 5 2 2" xfId="25346"/>
    <cellStyle name="Normal 11 2 2 8 5 3" xfId="25345"/>
    <cellStyle name="Normal 11 2 2 8 5 4" xfId="49122"/>
    <cellStyle name="Normal 11 2 2 8 6" xfId="11991"/>
    <cellStyle name="Normal 11 2 2 8 6 2" xfId="25347"/>
    <cellStyle name="Normal 11 2 2 8 7" xfId="25328"/>
    <cellStyle name="Normal 11 2 2 8 8" xfId="44760"/>
    <cellStyle name="Normal 11 2 2 9" xfId="1161"/>
    <cellStyle name="Normal 11 2 2 9 2" xfId="2259"/>
    <cellStyle name="Normal 11 2 2 9 2 2" xfId="4442"/>
    <cellStyle name="Normal 11 2 2 9 2 2 2" xfId="10985"/>
    <cellStyle name="Normal 11 2 2 9 2 2 2 2" xfId="21904"/>
    <cellStyle name="Normal 11 2 2 9 2 2 2 2 2" xfId="25352"/>
    <cellStyle name="Normal 11 2 2 9 2 2 2 3" xfId="25351"/>
    <cellStyle name="Normal 11 2 2 9 2 2 2 4" xfId="54673"/>
    <cellStyle name="Normal 11 2 2 9 2 2 3" xfId="15361"/>
    <cellStyle name="Normal 11 2 2 9 2 2 3 2" xfId="25353"/>
    <cellStyle name="Normal 11 2 2 9 2 2 4" xfId="25350"/>
    <cellStyle name="Normal 11 2 2 9 2 2 5" xfId="48130"/>
    <cellStyle name="Normal 11 2 2 9 2 3" xfId="8804"/>
    <cellStyle name="Normal 11 2 2 9 2 3 2" xfId="19723"/>
    <cellStyle name="Normal 11 2 2 9 2 3 2 2" xfId="25355"/>
    <cellStyle name="Normal 11 2 2 9 2 3 3" xfId="25354"/>
    <cellStyle name="Normal 11 2 2 9 2 3 4" xfId="52492"/>
    <cellStyle name="Normal 11 2 2 9 2 4" xfId="6623"/>
    <cellStyle name="Normal 11 2 2 9 2 4 2" xfId="17542"/>
    <cellStyle name="Normal 11 2 2 9 2 4 2 2" xfId="25357"/>
    <cellStyle name="Normal 11 2 2 9 2 4 3" xfId="25356"/>
    <cellStyle name="Normal 11 2 2 9 2 4 4" xfId="50311"/>
    <cellStyle name="Normal 11 2 2 9 2 5" xfId="13180"/>
    <cellStyle name="Normal 11 2 2 9 2 5 2" xfId="25358"/>
    <cellStyle name="Normal 11 2 2 9 2 6" xfId="25349"/>
    <cellStyle name="Normal 11 2 2 9 2 7" xfId="45949"/>
    <cellStyle name="Normal 11 2 2 9 3" xfId="3351"/>
    <cellStyle name="Normal 11 2 2 9 3 2" xfId="9894"/>
    <cellStyle name="Normal 11 2 2 9 3 2 2" xfId="20813"/>
    <cellStyle name="Normal 11 2 2 9 3 2 2 2" xfId="25361"/>
    <cellStyle name="Normal 11 2 2 9 3 2 3" xfId="25360"/>
    <cellStyle name="Normal 11 2 2 9 3 2 4" xfId="53582"/>
    <cellStyle name="Normal 11 2 2 9 3 3" xfId="14270"/>
    <cellStyle name="Normal 11 2 2 9 3 3 2" xfId="25362"/>
    <cellStyle name="Normal 11 2 2 9 3 4" xfId="25359"/>
    <cellStyle name="Normal 11 2 2 9 3 5" xfId="47039"/>
    <cellStyle name="Normal 11 2 2 9 4" xfId="7713"/>
    <cellStyle name="Normal 11 2 2 9 4 2" xfId="18632"/>
    <cellStyle name="Normal 11 2 2 9 4 2 2" xfId="25364"/>
    <cellStyle name="Normal 11 2 2 9 4 3" xfId="25363"/>
    <cellStyle name="Normal 11 2 2 9 4 4" xfId="51401"/>
    <cellStyle name="Normal 11 2 2 9 5" xfId="5532"/>
    <cellStyle name="Normal 11 2 2 9 5 2" xfId="16451"/>
    <cellStyle name="Normal 11 2 2 9 5 2 2" xfId="25366"/>
    <cellStyle name="Normal 11 2 2 9 5 3" xfId="25365"/>
    <cellStyle name="Normal 11 2 2 9 5 4" xfId="49220"/>
    <cellStyle name="Normal 11 2 2 9 6" xfId="12089"/>
    <cellStyle name="Normal 11 2 2 9 6 2" xfId="25367"/>
    <cellStyle name="Normal 11 2 2 9 7" xfId="25348"/>
    <cellStyle name="Normal 11 2 2 9 8" xfId="44858"/>
    <cellStyle name="Normal 11 2 3" xfId="280"/>
    <cellStyle name="Normal 11 2 3 2" xfId="546"/>
    <cellStyle name="Normal 11 2 3 2 2" xfId="1645"/>
    <cellStyle name="Normal 11 2 3 2 2 2" xfId="3828"/>
    <cellStyle name="Normal 11 2 3 2 2 2 2" xfId="10371"/>
    <cellStyle name="Normal 11 2 3 2 2 2 2 2" xfId="21290"/>
    <cellStyle name="Normal 11 2 3 2 2 2 2 2 2" xfId="25373"/>
    <cellStyle name="Normal 11 2 3 2 2 2 2 3" xfId="25372"/>
    <cellStyle name="Normal 11 2 3 2 2 2 2 4" xfId="54059"/>
    <cellStyle name="Normal 11 2 3 2 2 2 3" xfId="14747"/>
    <cellStyle name="Normal 11 2 3 2 2 2 3 2" xfId="25374"/>
    <cellStyle name="Normal 11 2 3 2 2 2 4" xfId="25371"/>
    <cellStyle name="Normal 11 2 3 2 2 2 5" xfId="47516"/>
    <cellStyle name="Normal 11 2 3 2 2 3" xfId="8190"/>
    <cellStyle name="Normal 11 2 3 2 2 3 2" xfId="19109"/>
    <cellStyle name="Normal 11 2 3 2 2 3 2 2" xfId="25376"/>
    <cellStyle name="Normal 11 2 3 2 2 3 3" xfId="25375"/>
    <cellStyle name="Normal 11 2 3 2 2 3 4" xfId="51878"/>
    <cellStyle name="Normal 11 2 3 2 2 4" xfId="6009"/>
    <cellStyle name="Normal 11 2 3 2 2 4 2" xfId="16928"/>
    <cellStyle name="Normal 11 2 3 2 2 4 2 2" xfId="25378"/>
    <cellStyle name="Normal 11 2 3 2 2 4 3" xfId="25377"/>
    <cellStyle name="Normal 11 2 3 2 2 4 4" xfId="49697"/>
    <cellStyle name="Normal 11 2 3 2 2 5" xfId="12566"/>
    <cellStyle name="Normal 11 2 3 2 2 5 2" xfId="25379"/>
    <cellStyle name="Normal 11 2 3 2 2 6" xfId="25370"/>
    <cellStyle name="Normal 11 2 3 2 2 7" xfId="45335"/>
    <cellStyle name="Normal 11 2 3 2 3" xfId="2737"/>
    <cellStyle name="Normal 11 2 3 2 3 2" xfId="9280"/>
    <cellStyle name="Normal 11 2 3 2 3 2 2" xfId="20199"/>
    <cellStyle name="Normal 11 2 3 2 3 2 2 2" xfId="25382"/>
    <cellStyle name="Normal 11 2 3 2 3 2 3" xfId="25381"/>
    <cellStyle name="Normal 11 2 3 2 3 2 4" xfId="52968"/>
    <cellStyle name="Normal 11 2 3 2 3 3" xfId="13656"/>
    <cellStyle name="Normal 11 2 3 2 3 3 2" xfId="25383"/>
    <cellStyle name="Normal 11 2 3 2 3 4" xfId="25380"/>
    <cellStyle name="Normal 11 2 3 2 3 5" xfId="46425"/>
    <cellStyle name="Normal 11 2 3 2 4" xfId="7099"/>
    <cellStyle name="Normal 11 2 3 2 4 2" xfId="18018"/>
    <cellStyle name="Normal 11 2 3 2 4 2 2" xfId="25385"/>
    <cellStyle name="Normal 11 2 3 2 4 3" xfId="25384"/>
    <cellStyle name="Normal 11 2 3 2 4 4" xfId="50787"/>
    <cellStyle name="Normal 11 2 3 2 5" xfId="4918"/>
    <cellStyle name="Normal 11 2 3 2 5 2" xfId="15837"/>
    <cellStyle name="Normal 11 2 3 2 5 2 2" xfId="25387"/>
    <cellStyle name="Normal 11 2 3 2 5 3" xfId="25386"/>
    <cellStyle name="Normal 11 2 3 2 5 4" xfId="48606"/>
    <cellStyle name="Normal 11 2 3 2 6" xfId="11475"/>
    <cellStyle name="Normal 11 2 3 2 6 2" xfId="25388"/>
    <cellStyle name="Normal 11 2 3 2 7" xfId="25369"/>
    <cellStyle name="Normal 11 2 3 2 8" xfId="44244"/>
    <cellStyle name="Normal 11 2 3 3" xfId="1447"/>
    <cellStyle name="Normal 11 2 3 3 2" xfId="3630"/>
    <cellStyle name="Normal 11 2 3 3 2 2" xfId="10173"/>
    <cellStyle name="Normal 11 2 3 3 2 2 2" xfId="21092"/>
    <cellStyle name="Normal 11 2 3 3 2 2 2 2" xfId="25392"/>
    <cellStyle name="Normal 11 2 3 3 2 2 3" xfId="25391"/>
    <cellStyle name="Normal 11 2 3 3 2 2 4" xfId="53861"/>
    <cellStyle name="Normal 11 2 3 3 2 3" xfId="14549"/>
    <cellStyle name="Normal 11 2 3 3 2 3 2" xfId="25393"/>
    <cellStyle name="Normal 11 2 3 3 2 4" xfId="25390"/>
    <cellStyle name="Normal 11 2 3 3 2 5" xfId="47318"/>
    <cellStyle name="Normal 11 2 3 3 3" xfId="7992"/>
    <cellStyle name="Normal 11 2 3 3 3 2" xfId="18911"/>
    <cellStyle name="Normal 11 2 3 3 3 2 2" xfId="25395"/>
    <cellStyle name="Normal 11 2 3 3 3 3" xfId="25394"/>
    <cellStyle name="Normal 11 2 3 3 3 4" xfId="51680"/>
    <cellStyle name="Normal 11 2 3 3 4" xfId="5811"/>
    <cellStyle name="Normal 11 2 3 3 4 2" xfId="16730"/>
    <cellStyle name="Normal 11 2 3 3 4 2 2" xfId="25397"/>
    <cellStyle name="Normal 11 2 3 3 4 3" xfId="25396"/>
    <cellStyle name="Normal 11 2 3 3 4 4" xfId="49499"/>
    <cellStyle name="Normal 11 2 3 3 5" xfId="12368"/>
    <cellStyle name="Normal 11 2 3 3 5 2" xfId="25398"/>
    <cellStyle name="Normal 11 2 3 3 6" xfId="25389"/>
    <cellStyle name="Normal 11 2 3 3 7" xfId="45137"/>
    <cellStyle name="Normal 11 2 3 4" xfId="2539"/>
    <cellStyle name="Normal 11 2 3 4 2" xfId="9082"/>
    <cellStyle name="Normal 11 2 3 4 2 2" xfId="20001"/>
    <cellStyle name="Normal 11 2 3 4 2 2 2" xfId="25401"/>
    <cellStyle name="Normal 11 2 3 4 2 3" xfId="25400"/>
    <cellStyle name="Normal 11 2 3 4 2 4" xfId="52770"/>
    <cellStyle name="Normal 11 2 3 4 3" xfId="13458"/>
    <cellStyle name="Normal 11 2 3 4 3 2" xfId="25402"/>
    <cellStyle name="Normal 11 2 3 4 4" xfId="25399"/>
    <cellStyle name="Normal 11 2 3 4 5" xfId="46227"/>
    <cellStyle name="Normal 11 2 3 5" xfId="6901"/>
    <cellStyle name="Normal 11 2 3 5 2" xfId="17820"/>
    <cellStyle name="Normal 11 2 3 5 2 2" xfId="25404"/>
    <cellStyle name="Normal 11 2 3 5 3" xfId="25403"/>
    <cellStyle name="Normal 11 2 3 5 4" xfId="50589"/>
    <cellStyle name="Normal 11 2 3 6" xfId="4720"/>
    <cellStyle name="Normal 11 2 3 6 2" xfId="15639"/>
    <cellStyle name="Normal 11 2 3 6 2 2" xfId="25406"/>
    <cellStyle name="Normal 11 2 3 6 3" xfId="25405"/>
    <cellStyle name="Normal 11 2 3 6 4" xfId="48408"/>
    <cellStyle name="Normal 11 2 3 7" xfId="11277"/>
    <cellStyle name="Normal 11 2 3 7 2" xfId="25407"/>
    <cellStyle name="Normal 11 2 3 8" xfId="25368"/>
    <cellStyle name="Normal 11 2 3 9" xfId="44046"/>
    <cellStyle name="Normal 11 2 4" xfId="446"/>
    <cellStyle name="Normal 11 2 4 2" xfId="1546"/>
    <cellStyle name="Normal 11 2 4 2 2" xfId="3729"/>
    <cellStyle name="Normal 11 2 4 2 2 2" xfId="10272"/>
    <cellStyle name="Normal 11 2 4 2 2 2 2" xfId="21191"/>
    <cellStyle name="Normal 11 2 4 2 2 2 2 2" xfId="25412"/>
    <cellStyle name="Normal 11 2 4 2 2 2 3" xfId="25411"/>
    <cellStyle name="Normal 11 2 4 2 2 2 4" xfId="53960"/>
    <cellStyle name="Normal 11 2 4 2 2 3" xfId="14648"/>
    <cellStyle name="Normal 11 2 4 2 2 3 2" xfId="25413"/>
    <cellStyle name="Normal 11 2 4 2 2 4" xfId="25410"/>
    <cellStyle name="Normal 11 2 4 2 2 5" xfId="47417"/>
    <cellStyle name="Normal 11 2 4 2 3" xfId="8091"/>
    <cellStyle name="Normal 11 2 4 2 3 2" xfId="19010"/>
    <cellStyle name="Normal 11 2 4 2 3 2 2" xfId="25415"/>
    <cellStyle name="Normal 11 2 4 2 3 3" xfId="25414"/>
    <cellStyle name="Normal 11 2 4 2 3 4" xfId="51779"/>
    <cellStyle name="Normal 11 2 4 2 4" xfId="5910"/>
    <cellStyle name="Normal 11 2 4 2 4 2" xfId="16829"/>
    <cellStyle name="Normal 11 2 4 2 4 2 2" xfId="25417"/>
    <cellStyle name="Normal 11 2 4 2 4 3" xfId="25416"/>
    <cellStyle name="Normal 11 2 4 2 4 4" xfId="49598"/>
    <cellStyle name="Normal 11 2 4 2 5" xfId="12467"/>
    <cellStyle name="Normal 11 2 4 2 5 2" xfId="25418"/>
    <cellStyle name="Normal 11 2 4 2 6" xfId="25409"/>
    <cellStyle name="Normal 11 2 4 2 7" xfId="45236"/>
    <cellStyle name="Normal 11 2 4 3" xfId="2638"/>
    <cellStyle name="Normal 11 2 4 3 2" xfId="9181"/>
    <cellStyle name="Normal 11 2 4 3 2 2" xfId="20100"/>
    <cellStyle name="Normal 11 2 4 3 2 2 2" xfId="25421"/>
    <cellStyle name="Normal 11 2 4 3 2 3" xfId="25420"/>
    <cellStyle name="Normal 11 2 4 3 2 4" xfId="52869"/>
    <cellStyle name="Normal 11 2 4 3 3" xfId="13557"/>
    <cellStyle name="Normal 11 2 4 3 3 2" xfId="25422"/>
    <cellStyle name="Normal 11 2 4 3 4" xfId="25419"/>
    <cellStyle name="Normal 11 2 4 3 5" xfId="46326"/>
    <cellStyle name="Normal 11 2 4 4" xfId="7000"/>
    <cellStyle name="Normal 11 2 4 4 2" xfId="17919"/>
    <cellStyle name="Normal 11 2 4 4 2 2" xfId="25424"/>
    <cellStyle name="Normal 11 2 4 4 3" xfId="25423"/>
    <cellStyle name="Normal 11 2 4 4 4" xfId="50688"/>
    <cellStyle name="Normal 11 2 4 5" xfId="4819"/>
    <cellStyle name="Normal 11 2 4 5 2" xfId="15738"/>
    <cellStyle name="Normal 11 2 4 5 2 2" xfId="25426"/>
    <cellStyle name="Normal 11 2 4 5 3" xfId="25425"/>
    <cellStyle name="Normal 11 2 4 5 4" xfId="48507"/>
    <cellStyle name="Normal 11 2 4 6" xfId="11376"/>
    <cellStyle name="Normal 11 2 4 6 2" xfId="25427"/>
    <cellStyle name="Normal 11 2 4 7" xfId="25408"/>
    <cellStyle name="Normal 11 2 4 8" xfId="44145"/>
    <cellStyle name="Normal 11 2 5" xfId="633"/>
    <cellStyle name="Normal 11 2 5 2" xfId="1732"/>
    <cellStyle name="Normal 11 2 5 2 2" xfId="3915"/>
    <cellStyle name="Normal 11 2 5 2 2 2" xfId="10458"/>
    <cellStyle name="Normal 11 2 5 2 2 2 2" xfId="21377"/>
    <cellStyle name="Normal 11 2 5 2 2 2 2 2" xfId="25432"/>
    <cellStyle name="Normal 11 2 5 2 2 2 3" xfId="25431"/>
    <cellStyle name="Normal 11 2 5 2 2 2 4" xfId="54146"/>
    <cellStyle name="Normal 11 2 5 2 2 3" xfId="14834"/>
    <cellStyle name="Normal 11 2 5 2 2 3 2" xfId="25433"/>
    <cellStyle name="Normal 11 2 5 2 2 4" xfId="25430"/>
    <cellStyle name="Normal 11 2 5 2 2 5" xfId="47603"/>
    <cellStyle name="Normal 11 2 5 2 3" xfId="8277"/>
    <cellStyle name="Normal 11 2 5 2 3 2" xfId="19196"/>
    <cellStyle name="Normal 11 2 5 2 3 2 2" xfId="25435"/>
    <cellStyle name="Normal 11 2 5 2 3 3" xfId="25434"/>
    <cellStyle name="Normal 11 2 5 2 3 4" xfId="51965"/>
    <cellStyle name="Normal 11 2 5 2 4" xfId="6096"/>
    <cellStyle name="Normal 11 2 5 2 4 2" xfId="17015"/>
    <cellStyle name="Normal 11 2 5 2 4 2 2" xfId="25437"/>
    <cellStyle name="Normal 11 2 5 2 4 3" xfId="25436"/>
    <cellStyle name="Normal 11 2 5 2 4 4" xfId="49784"/>
    <cellStyle name="Normal 11 2 5 2 5" xfId="12653"/>
    <cellStyle name="Normal 11 2 5 2 5 2" xfId="25438"/>
    <cellStyle name="Normal 11 2 5 2 6" xfId="25429"/>
    <cellStyle name="Normal 11 2 5 2 7" xfId="45422"/>
    <cellStyle name="Normal 11 2 5 3" xfId="2824"/>
    <cellStyle name="Normal 11 2 5 3 2" xfId="9367"/>
    <cellStyle name="Normal 11 2 5 3 2 2" xfId="20286"/>
    <cellStyle name="Normal 11 2 5 3 2 2 2" xfId="25441"/>
    <cellStyle name="Normal 11 2 5 3 2 3" xfId="25440"/>
    <cellStyle name="Normal 11 2 5 3 2 4" xfId="53055"/>
    <cellStyle name="Normal 11 2 5 3 3" xfId="13743"/>
    <cellStyle name="Normal 11 2 5 3 3 2" xfId="25442"/>
    <cellStyle name="Normal 11 2 5 3 4" xfId="25439"/>
    <cellStyle name="Normal 11 2 5 3 5" xfId="46512"/>
    <cellStyle name="Normal 11 2 5 4" xfId="7186"/>
    <cellStyle name="Normal 11 2 5 4 2" xfId="18105"/>
    <cellStyle name="Normal 11 2 5 4 2 2" xfId="25444"/>
    <cellStyle name="Normal 11 2 5 4 3" xfId="25443"/>
    <cellStyle name="Normal 11 2 5 4 4" xfId="50874"/>
    <cellStyle name="Normal 11 2 5 5" xfId="5005"/>
    <cellStyle name="Normal 11 2 5 5 2" xfId="15924"/>
    <cellStyle name="Normal 11 2 5 5 2 2" xfId="25446"/>
    <cellStyle name="Normal 11 2 5 5 3" xfId="25445"/>
    <cellStyle name="Normal 11 2 5 5 4" xfId="48693"/>
    <cellStyle name="Normal 11 2 5 6" xfId="11562"/>
    <cellStyle name="Normal 11 2 5 6 2" xfId="25447"/>
    <cellStyle name="Normal 11 2 5 7" xfId="25428"/>
    <cellStyle name="Normal 11 2 5 8" xfId="44331"/>
    <cellStyle name="Normal 11 2 6" xfId="731"/>
    <cellStyle name="Normal 11 2 6 2" xfId="1830"/>
    <cellStyle name="Normal 11 2 6 2 2" xfId="4013"/>
    <cellStyle name="Normal 11 2 6 2 2 2" xfId="10556"/>
    <cellStyle name="Normal 11 2 6 2 2 2 2" xfId="21475"/>
    <cellStyle name="Normal 11 2 6 2 2 2 2 2" xfId="25452"/>
    <cellStyle name="Normal 11 2 6 2 2 2 3" xfId="25451"/>
    <cellStyle name="Normal 11 2 6 2 2 2 4" xfId="54244"/>
    <cellStyle name="Normal 11 2 6 2 2 3" xfId="14932"/>
    <cellStyle name="Normal 11 2 6 2 2 3 2" xfId="25453"/>
    <cellStyle name="Normal 11 2 6 2 2 4" xfId="25450"/>
    <cellStyle name="Normal 11 2 6 2 2 5" xfId="47701"/>
    <cellStyle name="Normal 11 2 6 2 3" xfId="8375"/>
    <cellStyle name="Normal 11 2 6 2 3 2" xfId="19294"/>
    <cellStyle name="Normal 11 2 6 2 3 2 2" xfId="25455"/>
    <cellStyle name="Normal 11 2 6 2 3 3" xfId="25454"/>
    <cellStyle name="Normal 11 2 6 2 3 4" xfId="52063"/>
    <cellStyle name="Normal 11 2 6 2 4" xfId="6194"/>
    <cellStyle name="Normal 11 2 6 2 4 2" xfId="17113"/>
    <cellStyle name="Normal 11 2 6 2 4 2 2" xfId="25457"/>
    <cellStyle name="Normal 11 2 6 2 4 3" xfId="25456"/>
    <cellStyle name="Normal 11 2 6 2 4 4" xfId="49882"/>
    <cellStyle name="Normal 11 2 6 2 5" xfId="12751"/>
    <cellStyle name="Normal 11 2 6 2 5 2" xfId="25458"/>
    <cellStyle name="Normal 11 2 6 2 6" xfId="25449"/>
    <cellStyle name="Normal 11 2 6 2 7" xfId="45520"/>
    <cellStyle name="Normal 11 2 6 3" xfId="2922"/>
    <cellStyle name="Normal 11 2 6 3 2" xfId="9465"/>
    <cellStyle name="Normal 11 2 6 3 2 2" xfId="20384"/>
    <cellStyle name="Normal 11 2 6 3 2 2 2" xfId="25461"/>
    <cellStyle name="Normal 11 2 6 3 2 3" xfId="25460"/>
    <cellStyle name="Normal 11 2 6 3 2 4" xfId="53153"/>
    <cellStyle name="Normal 11 2 6 3 3" xfId="13841"/>
    <cellStyle name="Normal 11 2 6 3 3 2" xfId="25462"/>
    <cellStyle name="Normal 11 2 6 3 4" xfId="25459"/>
    <cellStyle name="Normal 11 2 6 3 5" xfId="46610"/>
    <cellStyle name="Normal 11 2 6 4" xfId="7284"/>
    <cellStyle name="Normal 11 2 6 4 2" xfId="18203"/>
    <cellStyle name="Normal 11 2 6 4 2 2" xfId="25464"/>
    <cellStyle name="Normal 11 2 6 4 3" xfId="25463"/>
    <cellStyle name="Normal 11 2 6 4 4" xfId="50972"/>
    <cellStyle name="Normal 11 2 6 5" xfId="5103"/>
    <cellStyle name="Normal 11 2 6 5 2" xfId="16022"/>
    <cellStyle name="Normal 11 2 6 5 2 2" xfId="25466"/>
    <cellStyle name="Normal 11 2 6 5 3" xfId="25465"/>
    <cellStyle name="Normal 11 2 6 5 4" xfId="48791"/>
    <cellStyle name="Normal 11 2 6 6" xfId="11660"/>
    <cellStyle name="Normal 11 2 6 6 2" xfId="25467"/>
    <cellStyle name="Normal 11 2 6 7" xfId="25448"/>
    <cellStyle name="Normal 11 2 6 8" xfId="44429"/>
    <cellStyle name="Normal 11 2 7" xfId="829"/>
    <cellStyle name="Normal 11 2 7 2" xfId="1928"/>
    <cellStyle name="Normal 11 2 7 2 2" xfId="4111"/>
    <cellStyle name="Normal 11 2 7 2 2 2" xfId="10654"/>
    <cellStyle name="Normal 11 2 7 2 2 2 2" xfId="21573"/>
    <cellStyle name="Normal 11 2 7 2 2 2 2 2" xfId="25472"/>
    <cellStyle name="Normal 11 2 7 2 2 2 3" xfId="25471"/>
    <cellStyle name="Normal 11 2 7 2 2 2 4" xfId="54342"/>
    <cellStyle name="Normal 11 2 7 2 2 3" xfId="15030"/>
    <cellStyle name="Normal 11 2 7 2 2 3 2" xfId="25473"/>
    <cellStyle name="Normal 11 2 7 2 2 4" xfId="25470"/>
    <cellStyle name="Normal 11 2 7 2 2 5" xfId="47799"/>
    <cellStyle name="Normal 11 2 7 2 3" xfId="8473"/>
    <cellStyle name="Normal 11 2 7 2 3 2" xfId="19392"/>
    <cellStyle name="Normal 11 2 7 2 3 2 2" xfId="25475"/>
    <cellStyle name="Normal 11 2 7 2 3 3" xfId="25474"/>
    <cellStyle name="Normal 11 2 7 2 3 4" xfId="52161"/>
    <cellStyle name="Normal 11 2 7 2 4" xfId="6292"/>
    <cellStyle name="Normal 11 2 7 2 4 2" xfId="17211"/>
    <cellStyle name="Normal 11 2 7 2 4 2 2" xfId="25477"/>
    <cellStyle name="Normal 11 2 7 2 4 3" xfId="25476"/>
    <cellStyle name="Normal 11 2 7 2 4 4" xfId="49980"/>
    <cellStyle name="Normal 11 2 7 2 5" xfId="12849"/>
    <cellStyle name="Normal 11 2 7 2 5 2" xfId="25478"/>
    <cellStyle name="Normal 11 2 7 2 6" xfId="25469"/>
    <cellStyle name="Normal 11 2 7 2 7" xfId="45618"/>
    <cellStyle name="Normal 11 2 7 3" xfId="3020"/>
    <cellStyle name="Normal 11 2 7 3 2" xfId="9563"/>
    <cellStyle name="Normal 11 2 7 3 2 2" xfId="20482"/>
    <cellStyle name="Normal 11 2 7 3 2 2 2" xfId="25481"/>
    <cellStyle name="Normal 11 2 7 3 2 3" xfId="25480"/>
    <cellStyle name="Normal 11 2 7 3 2 4" xfId="53251"/>
    <cellStyle name="Normal 11 2 7 3 3" xfId="13939"/>
    <cellStyle name="Normal 11 2 7 3 3 2" xfId="25482"/>
    <cellStyle name="Normal 11 2 7 3 4" xfId="25479"/>
    <cellStyle name="Normal 11 2 7 3 5" xfId="46708"/>
    <cellStyle name="Normal 11 2 7 4" xfId="7382"/>
    <cellStyle name="Normal 11 2 7 4 2" xfId="18301"/>
    <cellStyle name="Normal 11 2 7 4 2 2" xfId="25484"/>
    <cellStyle name="Normal 11 2 7 4 3" xfId="25483"/>
    <cellStyle name="Normal 11 2 7 4 4" xfId="51070"/>
    <cellStyle name="Normal 11 2 7 5" xfId="5201"/>
    <cellStyle name="Normal 11 2 7 5 2" xfId="16120"/>
    <cellStyle name="Normal 11 2 7 5 2 2" xfId="25486"/>
    <cellStyle name="Normal 11 2 7 5 3" xfId="25485"/>
    <cellStyle name="Normal 11 2 7 5 4" xfId="48889"/>
    <cellStyle name="Normal 11 2 7 6" xfId="11758"/>
    <cellStyle name="Normal 11 2 7 6 2" xfId="25487"/>
    <cellStyle name="Normal 11 2 7 7" xfId="25468"/>
    <cellStyle name="Normal 11 2 7 8" xfId="44527"/>
    <cellStyle name="Normal 11 2 8" xfId="941"/>
    <cellStyle name="Normal 11 2 8 2" xfId="2039"/>
    <cellStyle name="Normal 11 2 8 2 2" xfId="4222"/>
    <cellStyle name="Normal 11 2 8 2 2 2" xfId="10765"/>
    <cellStyle name="Normal 11 2 8 2 2 2 2" xfId="21684"/>
    <cellStyle name="Normal 11 2 8 2 2 2 2 2" xfId="25492"/>
    <cellStyle name="Normal 11 2 8 2 2 2 3" xfId="25491"/>
    <cellStyle name="Normal 11 2 8 2 2 2 4" xfId="54453"/>
    <cellStyle name="Normal 11 2 8 2 2 3" xfId="15141"/>
    <cellStyle name="Normal 11 2 8 2 2 3 2" xfId="25493"/>
    <cellStyle name="Normal 11 2 8 2 2 4" xfId="25490"/>
    <cellStyle name="Normal 11 2 8 2 2 5" xfId="47910"/>
    <cellStyle name="Normal 11 2 8 2 3" xfId="8584"/>
    <cellStyle name="Normal 11 2 8 2 3 2" xfId="19503"/>
    <cellStyle name="Normal 11 2 8 2 3 2 2" xfId="25495"/>
    <cellStyle name="Normal 11 2 8 2 3 3" xfId="25494"/>
    <cellStyle name="Normal 11 2 8 2 3 4" xfId="52272"/>
    <cellStyle name="Normal 11 2 8 2 4" xfId="6403"/>
    <cellStyle name="Normal 11 2 8 2 4 2" xfId="17322"/>
    <cellStyle name="Normal 11 2 8 2 4 2 2" xfId="25497"/>
    <cellStyle name="Normal 11 2 8 2 4 3" xfId="25496"/>
    <cellStyle name="Normal 11 2 8 2 4 4" xfId="50091"/>
    <cellStyle name="Normal 11 2 8 2 5" xfId="12960"/>
    <cellStyle name="Normal 11 2 8 2 5 2" xfId="25498"/>
    <cellStyle name="Normal 11 2 8 2 6" xfId="25489"/>
    <cellStyle name="Normal 11 2 8 2 7" xfId="45729"/>
    <cellStyle name="Normal 11 2 8 3" xfId="3131"/>
    <cellStyle name="Normal 11 2 8 3 2" xfId="9674"/>
    <cellStyle name="Normal 11 2 8 3 2 2" xfId="20593"/>
    <cellStyle name="Normal 11 2 8 3 2 2 2" xfId="25501"/>
    <cellStyle name="Normal 11 2 8 3 2 3" xfId="25500"/>
    <cellStyle name="Normal 11 2 8 3 2 4" xfId="53362"/>
    <cellStyle name="Normal 11 2 8 3 3" xfId="14050"/>
    <cellStyle name="Normal 11 2 8 3 3 2" xfId="25502"/>
    <cellStyle name="Normal 11 2 8 3 4" xfId="25499"/>
    <cellStyle name="Normal 11 2 8 3 5" xfId="46819"/>
    <cellStyle name="Normal 11 2 8 4" xfId="7493"/>
    <cellStyle name="Normal 11 2 8 4 2" xfId="18412"/>
    <cellStyle name="Normal 11 2 8 4 2 2" xfId="25504"/>
    <cellStyle name="Normal 11 2 8 4 3" xfId="25503"/>
    <cellStyle name="Normal 11 2 8 4 4" xfId="51181"/>
    <cellStyle name="Normal 11 2 8 5" xfId="5312"/>
    <cellStyle name="Normal 11 2 8 5 2" xfId="16231"/>
    <cellStyle name="Normal 11 2 8 5 2 2" xfId="25506"/>
    <cellStyle name="Normal 11 2 8 5 3" xfId="25505"/>
    <cellStyle name="Normal 11 2 8 5 4" xfId="49000"/>
    <cellStyle name="Normal 11 2 8 6" xfId="11869"/>
    <cellStyle name="Normal 11 2 8 6 2" xfId="25507"/>
    <cellStyle name="Normal 11 2 8 7" xfId="25488"/>
    <cellStyle name="Normal 11 2 8 8" xfId="44638"/>
    <cellStyle name="Normal 11 2 9" xfId="1027"/>
    <cellStyle name="Normal 11 2 9 2" xfId="2125"/>
    <cellStyle name="Normal 11 2 9 2 2" xfId="4308"/>
    <cellStyle name="Normal 11 2 9 2 2 2" xfId="10851"/>
    <cellStyle name="Normal 11 2 9 2 2 2 2" xfId="21770"/>
    <cellStyle name="Normal 11 2 9 2 2 2 2 2" xfId="25512"/>
    <cellStyle name="Normal 11 2 9 2 2 2 3" xfId="25511"/>
    <cellStyle name="Normal 11 2 9 2 2 2 4" xfId="54539"/>
    <cellStyle name="Normal 11 2 9 2 2 3" xfId="15227"/>
    <cellStyle name="Normal 11 2 9 2 2 3 2" xfId="25513"/>
    <cellStyle name="Normal 11 2 9 2 2 4" xfId="25510"/>
    <cellStyle name="Normal 11 2 9 2 2 5" xfId="47996"/>
    <cellStyle name="Normal 11 2 9 2 3" xfId="8670"/>
    <cellStyle name="Normal 11 2 9 2 3 2" xfId="19589"/>
    <cellStyle name="Normal 11 2 9 2 3 2 2" xfId="25515"/>
    <cellStyle name="Normal 11 2 9 2 3 3" xfId="25514"/>
    <cellStyle name="Normal 11 2 9 2 3 4" xfId="52358"/>
    <cellStyle name="Normal 11 2 9 2 4" xfId="6489"/>
    <cellStyle name="Normal 11 2 9 2 4 2" xfId="17408"/>
    <cellStyle name="Normal 11 2 9 2 4 2 2" xfId="25517"/>
    <cellStyle name="Normal 11 2 9 2 4 3" xfId="25516"/>
    <cellStyle name="Normal 11 2 9 2 4 4" xfId="50177"/>
    <cellStyle name="Normal 11 2 9 2 5" xfId="13046"/>
    <cellStyle name="Normal 11 2 9 2 5 2" xfId="25518"/>
    <cellStyle name="Normal 11 2 9 2 6" xfId="25509"/>
    <cellStyle name="Normal 11 2 9 2 7" xfId="45815"/>
    <cellStyle name="Normal 11 2 9 3" xfId="3217"/>
    <cellStyle name="Normal 11 2 9 3 2" xfId="9760"/>
    <cellStyle name="Normal 11 2 9 3 2 2" xfId="20679"/>
    <cellStyle name="Normal 11 2 9 3 2 2 2" xfId="25521"/>
    <cellStyle name="Normal 11 2 9 3 2 3" xfId="25520"/>
    <cellStyle name="Normal 11 2 9 3 2 4" xfId="53448"/>
    <cellStyle name="Normal 11 2 9 3 3" xfId="14136"/>
    <cellStyle name="Normal 11 2 9 3 3 2" xfId="25522"/>
    <cellStyle name="Normal 11 2 9 3 4" xfId="25519"/>
    <cellStyle name="Normal 11 2 9 3 5" xfId="46905"/>
    <cellStyle name="Normal 11 2 9 4" xfId="7579"/>
    <cellStyle name="Normal 11 2 9 4 2" xfId="18498"/>
    <cellStyle name="Normal 11 2 9 4 2 2" xfId="25524"/>
    <cellStyle name="Normal 11 2 9 4 3" xfId="25523"/>
    <cellStyle name="Normal 11 2 9 4 4" xfId="51267"/>
    <cellStyle name="Normal 11 2 9 5" xfId="5398"/>
    <cellStyle name="Normal 11 2 9 5 2" xfId="16317"/>
    <cellStyle name="Normal 11 2 9 5 2 2" xfId="25526"/>
    <cellStyle name="Normal 11 2 9 5 3" xfId="25525"/>
    <cellStyle name="Normal 11 2 9 5 4" xfId="49086"/>
    <cellStyle name="Normal 11 2 9 6" xfId="11955"/>
    <cellStyle name="Normal 11 2 9 6 2" xfId="25527"/>
    <cellStyle name="Normal 11 2 9 7" xfId="25508"/>
    <cellStyle name="Normal 11 2 9 8" xfId="44724"/>
    <cellStyle name="Normal 11 20" xfId="54983"/>
    <cellStyle name="Normal 11 21" xfId="55283"/>
    <cellStyle name="Normal 11 3" xfId="137"/>
    <cellStyle name="Normal 11 3 10" xfId="1253"/>
    <cellStyle name="Normal 11 3 10 2" xfId="2351"/>
    <cellStyle name="Normal 11 3 10 2 2" xfId="4532"/>
    <cellStyle name="Normal 11 3 10 2 2 2" xfId="11075"/>
    <cellStyle name="Normal 11 3 10 2 2 2 2" xfId="21994"/>
    <cellStyle name="Normal 11 3 10 2 2 2 2 2" xfId="25533"/>
    <cellStyle name="Normal 11 3 10 2 2 2 3" xfId="25532"/>
    <cellStyle name="Normal 11 3 10 2 2 2 4" xfId="54763"/>
    <cellStyle name="Normal 11 3 10 2 2 3" xfId="15451"/>
    <cellStyle name="Normal 11 3 10 2 2 3 2" xfId="25534"/>
    <cellStyle name="Normal 11 3 10 2 2 4" xfId="25531"/>
    <cellStyle name="Normal 11 3 10 2 2 5" xfId="48220"/>
    <cellStyle name="Normal 11 3 10 2 3" xfId="8894"/>
    <cellStyle name="Normal 11 3 10 2 3 2" xfId="19813"/>
    <cellStyle name="Normal 11 3 10 2 3 2 2" xfId="25536"/>
    <cellStyle name="Normal 11 3 10 2 3 3" xfId="25535"/>
    <cellStyle name="Normal 11 3 10 2 3 4" xfId="52582"/>
    <cellStyle name="Normal 11 3 10 2 4" xfId="6713"/>
    <cellStyle name="Normal 11 3 10 2 4 2" xfId="17632"/>
    <cellStyle name="Normal 11 3 10 2 4 2 2" xfId="25538"/>
    <cellStyle name="Normal 11 3 10 2 4 3" xfId="25537"/>
    <cellStyle name="Normal 11 3 10 2 4 4" xfId="50401"/>
    <cellStyle name="Normal 11 3 10 2 5" xfId="13270"/>
    <cellStyle name="Normal 11 3 10 2 5 2" xfId="25539"/>
    <cellStyle name="Normal 11 3 10 2 6" xfId="25530"/>
    <cellStyle name="Normal 11 3 10 2 7" xfId="46039"/>
    <cellStyle name="Normal 11 3 10 3" xfId="3441"/>
    <cellStyle name="Normal 11 3 10 3 2" xfId="9984"/>
    <cellStyle name="Normal 11 3 10 3 2 2" xfId="20903"/>
    <cellStyle name="Normal 11 3 10 3 2 2 2" xfId="25542"/>
    <cellStyle name="Normal 11 3 10 3 2 3" xfId="25541"/>
    <cellStyle name="Normal 11 3 10 3 2 4" xfId="53672"/>
    <cellStyle name="Normal 11 3 10 3 3" xfId="14360"/>
    <cellStyle name="Normal 11 3 10 3 3 2" xfId="25543"/>
    <cellStyle name="Normal 11 3 10 3 4" xfId="25540"/>
    <cellStyle name="Normal 11 3 10 3 5" xfId="47129"/>
    <cellStyle name="Normal 11 3 10 4" xfId="7803"/>
    <cellStyle name="Normal 11 3 10 4 2" xfId="18722"/>
    <cellStyle name="Normal 11 3 10 4 2 2" xfId="25545"/>
    <cellStyle name="Normal 11 3 10 4 3" xfId="25544"/>
    <cellStyle name="Normal 11 3 10 4 4" xfId="51491"/>
    <cellStyle name="Normal 11 3 10 5" xfId="5622"/>
    <cellStyle name="Normal 11 3 10 5 2" xfId="16541"/>
    <cellStyle name="Normal 11 3 10 5 2 2" xfId="25547"/>
    <cellStyle name="Normal 11 3 10 5 3" xfId="25546"/>
    <cellStyle name="Normal 11 3 10 5 4" xfId="49310"/>
    <cellStyle name="Normal 11 3 10 6" xfId="12179"/>
    <cellStyle name="Normal 11 3 10 6 2" xfId="25548"/>
    <cellStyle name="Normal 11 3 10 7" xfId="25529"/>
    <cellStyle name="Normal 11 3 10 8" xfId="44948"/>
    <cellStyle name="Normal 11 3 11" xfId="1372"/>
    <cellStyle name="Normal 11 3 11 2" xfId="3555"/>
    <cellStyle name="Normal 11 3 11 2 2" xfId="10098"/>
    <cellStyle name="Normal 11 3 11 2 2 2" xfId="21017"/>
    <cellStyle name="Normal 11 3 11 2 2 2 2" xfId="25552"/>
    <cellStyle name="Normal 11 3 11 2 2 3" xfId="25551"/>
    <cellStyle name="Normal 11 3 11 2 2 4" xfId="53786"/>
    <cellStyle name="Normal 11 3 11 2 3" xfId="14474"/>
    <cellStyle name="Normal 11 3 11 2 3 2" xfId="25553"/>
    <cellStyle name="Normal 11 3 11 2 4" xfId="25550"/>
    <cellStyle name="Normal 11 3 11 2 5" xfId="47243"/>
    <cellStyle name="Normal 11 3 11 3" xfId="7917"/>
    <cellStyle name="Normal 11 3 11 3 2" xfId="18836"/>
    <cellStyle name="Normal 11 3 11 3 2 2" xfId="25555"/>
    <cellStyle name="Normal 11 3 11 3 3" xfId="25554"/>
    <cellStyle name="Normal 11 3 11 3 4" xfId="51605"/>
    <cellStyle name="Normal 11 3 11 4" xfId="5736"/>
    <cellStyle name="Normal 11 3 11 4 2" xfId="16655"/>
    <cellStyle name="Normal 11 3 11 4 2 2" xfId="25557"/>
    <cellStyle name="Normal 11 3 11 4 3" xfId="25556"/>
    <cellStyle name="Normal 11 3 11 4 4" xfId="49424"/>
    <cellStyle name="Normal 11 3 11 5" xfId="12293"/>
    <cellStyle name="Normal 11 3 11 5 2" xfId="25558"/>
    <cellStyle name="Normal 11 3 11 6" xfId="25549"/>
    <cellStyle name="Normal 11 3 11 7" xfId="45062"/>
    <cellStyle name="Normal 11 3 12" xfId="2452"/>
    <cellStyle name="Normal 11 3 12 2" xfId="8995"/>
    <cellStyle name="Normal 11 3 12 2 2" xfId="19914"/>
    <cellStyle name="Normal 11 3 12 2 2 2" xfId="25561"/>
    <cellStyle name="Normal 11 3 12 2 3" xfId="25560"/>
    <cellStyle name="Normal 11 3 12 2 4" xfId="52683"/>
    <cellStyle name="Normal 11 3 12 3" xfId="13371"/>
    <cellStyle name="Normal 11 3 12 3 2" xfId="25562"/>
    <cellStyle name="Normal 11 3 12 4" xfId="25559"/>
    <cellStyle name="Normal 11 3 12 5" xfId="46140"/>
    <cellStyle name="Normal 11 3 13" xfId="6814"/>
    <cellStyle name="Normal 11 3 13 2" xfId="17733"/>
    <cellStyle name="Normal 11 3 13 2 2" xfId="25564"/>
    <cellStyle name="Normal 11 3 13 3" xfId="25563"/>
    <cellStyle name="Normal 11 3 13 4" xfId="50502"/>
    <cellStyle name="Normal 11 3 14" xfId="4633"/>
    <cellStyle name="Normal 11 3 14 2" xfId="15552"/>
    <cellStyle name="Normal 11 3 14 2 2" xfId="25566"/>
    <cellStyle name="Normal 11 3 14 3" xfId="25565"/>
    <cellStyle name="Normal 11 3 14 4" xfId="48321"/>
    <cellStyle name="Normal 11 3 15" xfId="11202"/>
    <cellStyle name="Normal 11 3 15 2" xfId="25567"/>
    <cellStyle name="Normal 11 3 16" xfId="25528"/>
    <cellStyle name="Normal 11 3 17" xfId="43959"/>
    <cellStyle name="Normal 11 3 2" xfId="307"/>
    <cellStyle name="Normal 11 3 2 2" xfId="570"/>
    <cellStyle name="Normal 11 3 2 2 2" xfId="1669"/>
    <cellStyle name="Normal 11 3 2 2 2 2" xfId="3852"/>
    <cellStyle name="Normal 11 3 2 2 2 2 2" xfId="10395"/>
    <cellStyle name="Normal 11 3 2 2 2 2 2 2" xfId="21314"/>
    <cellStyle name="Normal 11 3 2 2 2 2 2 2 2" xfId="25573"/>
    <cellStyle name="Normal 11 3 2 2 2 2 2 3" xfId="25572"/>
    <cellStyle name="Normal 11 3 2 2 2 2 2 4" xfId="54083"/>
    <cellStyle name="Normal 11 3 2 2 2 2 3" xfId="14771"/>
    <cellStyle name="Normal 11 3 2 2 2 2 3 2" xfId="25574"/>
    <cellStyle name="Normal 11 3 2 2 2 2 4" xfId="25571"/>
    <cellStyle name="Normal 11 3 2 2 2 2 5" xfId="47540"/>
    <cellStyle name="Normal 11 3 2 2 2 3" xfId="8214"/>
    <cellStyle name="Normal 11 3 2 2 2 3 2" xfId="19133"/>
    <cellStyle name="Normal 11 3 2 2 2 3 2 2" xfId="25576"/>
    <cellStyle name="Normal 11 3 2 2 2 3 3" xfId="25575"/>
    <cellStyle name="Normal 11 3 2 2 2 3 4" xfId="51902"/>
    <cellStyle name="Normal 11 3 2 2 2 4" xfId="6033"/>
    <cellStyle name="Normal 11 3 2 2 2 4 2" xfId="16952"/>
    <cellStyle name="Normal 11 3 2 2 2 4 2 2" xfId="25578"/>
    <cellStyle name="Normal 11 3 2 2 2 4 3" xfId="25577"/>
    <cellStyle name="Normal 11 3 2 2 2 4 4" xfId="49721"/>
    <cellStyle name="Normal 11 3 2 2 2 5" xfId="12590"/>
    <cellStyle name="Normal 11 3 2 2 2 5 2" xfId="25579"/>
    <cellStyle name="Normal 11 3 2 2 2 6" xfId="25570"/>
    <cellStyle name="Normal 11 3 2 2 2 7" xfId="45359"/>
    <cellStyle name="Normal 11 3 2 2 3" xfId="2761"/>
    <cellStyle name="Normal 11 3 2 2 3 2" xfId="9304"/>
    <cellStyle name="Normal 11 3 2 2 3 2 2" xfId="20223"/>
    <cellStyle name="Normal 11 3 2 2 3 2 2 2" xfId="25582"/>
    <cellStyle name="Normal 11 3 2 2 3 2 3" xfId="25581"/>
    <cellStyle name="Normal 11 3 2 2 3 2 4" xfId="52992"/>
    <cellStyle name="Normal 11 3 2 2 3 3" xfId="13680"/>
    <cellStyle name="Normal 11 3 2 2 3 3 2" xfId="25583"/>
    <cellStyle name="Normal 11 3 2 2 3 4" xfId="25580"/>
    <cellStyle name="Normal 11 3 2 2 3 5" xfId="46449"/>
    <cellStyle name="Normal 11 3 2 2 4" xfId="7123"/>
    <cellStyle name="Normal 11 3 2 2 4 2" xfId="18042"/>
    <cellStyle name="Normal 11 3 2 2 4 2 2" xfId="25585"/>
    <cellStyle name="Normal 11 3 2 2 4 3" xfId="25584"/>
    <cellStyle name="Normal 11 3 2 2 4 4" xfId="50811"/>
    <cellStyle name="Normal 11 3 2 2 5" xfId="4942"/>
    <cellStyle name="Normal 11 3 2 2 5 2" xfId="15861"/>
    <cellStyle name="Normal 11 3 2 2 5 2 2" xfId="25587"/>
    <cellStyle name="Normal 11 3 2 2 5 3" xfId="25586"/>
    <cellStyle name="Normal 11 3 2 2 5 4" xfId="48630"/>
    <cellStyle name="Normal 11 3 2 2 6" xfId="11499"/>
    <cellStyle name="Normal 11 3 2 2 6 2" xfId="25588"/>
    <cellStyle name="Normal 11 3 2 2 7" xfId="25569"/>
    <cellStyle name="Normal 11 3 2 2 8" xfId="44268"/>
    <cellStyle name="Normal 11 3 2 3" xfId="1471"/>
    <cellStyle name="Normal 11 3 2 3 2" xfId="3654"/>
    <cellStyle name="Normal 11 3 2 3 2 2" xfId="10197"/>
    <cellStyle name="Normal 11 3 2 3 2 2 2" xfId="21116"/>
    <cellStyle name="Normal 11 3 2 3 2 2 2 2" xfId="25592"/>
    <cellStyle name="Normal 11 3 2 3 2 2 3" xfId="25591"/>
    <cellStyle name="Normal 11 3 2 3 2 2 4" xfId="53885"/>
    <cellStyle name="Normal 11 3 2 3 2 3" xfId="14573"/>
    <cellStyle name="Normal 11 3 2 3 2 3 2" xfId="25593"/>
    <cellStyle name="Normal 11 3 2 3 2 4" xfId="25590"/>
    <cellStyle name="Normal 11 3 2 3 2 5" xfId="47342"/>
    <cellStyle name="Normal 11 3 2 3 3" xfId="8016"/>
    <cellStyle name="Normal 11 3 2 3 3 2" xfId="18935"/>
    <cellStyle name="Normal 11 3 2 3 3 2 2" xfId="25595"/>
    <cellStyle name="Normal 11 3 2 3 3 3" xfId="25594"/>
    <cellStyle name="Normal 11 3 2 3 3 4" xfId="51704"/>
    <cellStyle name="Normal 11 3 2 3 4" xfId="5835"/>
    <cellStyle name="Normal 11 3 2 3 4 2" xfId="16754"/>
    <cellStyle name="Normal 11 3 2 3 4 2 2" xfId="25597"/>
    <cellStyle name="Normal 11 3 2 3 4 3" xfId="25596"/>
    <cellStyle name="Normal 11 3 2 3 4 4" xfId="49523"/>
    <cellStyle name="Normal 11 3 2 3 5" xfId="12392"/>
    <cellStyle name="Normal 11 3 2 3 5 2" xfId="25598"/>
    <cellStyle name="Normal 11 3 2 3 6" xfId="25589"/>
    <cellStyle name="Normal 11 3 2 3 7" xfId="45161"/>
    <cellStyle name="Normal 11 3 2 4" xfId="2563"/>
    <cellStyle name="Normal 11 3 2 4 2" xfId="9106"/>
    <cellStyle name="Normal 11 3 2 4 2 2" xfId="20025"/>
    <cellStyle name="Normal 11 3 2 4 2 2 2" xfId="25601"/>
    <cellStyle name="Normal 11 3 2 4 2 3" xfId="25600"/>
    <cellStyle name="Normal 11 3 2 4 2 4" xfId="52794"/>
    <cellStyle name="Normal 11 3 2 4 3" xfId="13482"/>
    <cellStyle name="Normal 11 3 2 4 3 2" xfId="25602"/>
    <cellStyle name="Normal 11 3 2 4 4" xfId="25599"/>
    <cellStyle name="Normal 11 3 2 4 5" xfId="46251"/>
    <cellStyle name="Normal 11 3 2 5" xfId="6925"/>
    <cellStyle name="Normal 11 3 2 5 2" xfId="17844"/>
    <cellStyle name="Normal 11 3 2 5 2 2" xfId="25604"/>
    <cellStyle name="Normal 11 3 2 5 3" xfId="25603"/>
    <cellStyle name="Normal 11 3 2 5 4" xfId="50613"/>
    <cellStyle name="Normal 11 3 2 6" xfId="4744"/>
    <cellStyle name="Normal 11 3 2 6 2" xfId="15663"/>
    <cellStyle name="Normal 11 3 2 6 2 2" xfId="25606"/>
    <cellStyle name="Normal 11 3 2 6 3" xfId="25605"/>
    <cellStyle name="Normal 11 3 2 6 4" xfId="48432"/>
    <cellStyle name="Normal 11 3 2 7" xfId="11301"/>
    <cellStyle name="Normal 11 3 2 7 2" xfId="25607"/>
    <cellStyle name="Normal 11 3 2 8" xfId="25568"/>
    <cellStyle name="Normal 11 3 2 9" xfId="44070"/>
    <cellStyle name="Normal 11 3 3" xfId="470"/>
    <cellStyle name="Normal 11 3 3 2" xfId="1570"/>
    <cellStyle name="Normal 11 3 3 2 2" xfId="3753"/>
    <cellStyle name="Normal 11 3 3 2 2 2" xfId="10296"/>
    <cellStyle name="Normal 11 3 3 2 2 2 2" xfId="21215"/>
    <cellStyle name="Normal 11 3 3 2 2 2 2 2" xfId="25612"/>
    <cellStyle name="Normal 11 3 3 2 2 2 3" xfId="25611"/>
    <cellStyle name="Normal 11 3 3 2 2 2 4" xfId="53984"/>
    <cellStyle name="Normal 11 3 3 2 2 3" xfId="14672"/>
    <cellStyle name="Normal 11 3 3 2 2 3 2" xfId="25613"/>
    <cellStyle name="Normal 11 3 3 2 2 4" xfId="25610"/>
    <cellStyle name="Normal 11 3 3 2 2 5" xfId="47441"/>
    <cellStyle name="Normal 11 3 3 2 3" xfId="8115"/>
    <cellStyle name="Normal 11 3 3 2 3 2" xfId="19034"/>
    <cellStyle name="Normal 11 3 3 2 3 2 2" xfId="25615"/>
    <cellStyle name="Normal 11 3 3 2 3 3" xfId="25614"/>
    <cellStyle name="Normal 11 3 3 2 3 4" xfId="51803"/>
    <cellStyle name="Normal 11 3 3 2 4" xfId="5934"/>
    <cellStyle name="Normal 11 3 3 2 4 2" xfId="16853"/>
    <cellStyle name="Normal 11 3 3 2 4 2 2" xfId="25617"/>
    <cellStyle name="Normal 11 3 3 2 4 3" xfId="25616"/>
    <cellStyle name="Normal 11 3 3 2 4 4" xfId="49622"/>
    <cellStyle name="Normal 11 3 3 2 5" xfId="12491"/>
    <cellStyle name="Normal 11 3 3 2 5 2" xfId="25618"/>
    <cellStyle name="Normal 11 3 3 2 6" xfId="25609"/>
    <cellStyle name="Normal 11 3 3 2 7" xfId="45260"/>
    <cellStyle name="Normal 11 3 3 3" xfId="2662"/>
    <cellStyle name="Normal 11 3 3 3 2" xfId="9205"/>
    <cellStyle name="Normal 11 3 3 3 2 2" xfId="20124"/>
    <cellStyle name="Normal 11 3 3 3 2 2 2" xfId="25621"/>
    <cellStyle name="Normal 11 3 3 3 2 3" xfId="25620"/>
    <cellStyle name="Normal 11 3 3 3 2 4" xfId="52893"/>
    <cellStyle name="Normal 11 3 3 3 3" xfId="13581"/>
    <cellStyle name="Normal 11 3 3 3 3 2" xfId="25622"/>
    <cellStyle name="Normal 11 3 3 3 4" xfId="25619"/>
    <cellStyle name="Normal 11 3 3 3 5" xfId="46350"/>
    <cellStyle name="Normal 11 3 3 4" xfId="7024"/>
    <cellStyle name="Normal 11 3 3 4 2" xfId="17943"/>
    <cellStyle name="Normal 11 3 3 4 2 2" xfId="25624"/>
    <cellStyle name="Normal 11 3 3 4 3" xfId="25623"/>
    <cellStyle name="Normal 11 3 3 4 4" xfId="50712"/>
    <cellStyle name="Normal 11 3 3 5" xfId="4843"/>
    <cellStyle name="Normal 11 3 3 5 2" xfId="15762"/>
    <cellStyle name="Normal 11 3 3 5 2 2" xfId="25626"/>
    <cellStyle name="Normal 11 3 3 5 3" xfId="25625"/>
    <cellStyle name="Normal 11 3 3 5 4" xfId="48531"/>
    <cellStyle name="Normal 11 3 3 6" xfId="11400"/>
    <cellStyle name="Normal 11 3 3 6 2" xfId="25627"/>
    <cellStyle name="Normal 11 3 3 7" xfId="25608"/>
    <cellStyle name="Normal 11 3 3 8" xfId="44169"/>
    <cellStyle name="Normal 11 3 4" xfId="657"/>
    <cellStyle name="Normal 11 3 4 2" xfId="1756"/>
    <cellStyle name="Normal 11 3 4 2 2" xfId="3939"/>
    <cellStyle name="Normal 11 3 4 2 2 2" xfId="10482"/>
    <cellStyle name="Normal 11 3 4 2 2 2 2" xfId="21401"/>
    <cellStyle name="Normal 11 3 4 2 2 2 2 2" xfId="25632"/>
    <cellStyle name="Normal 11 3 4 2 2 2 3" xfId="25631"/>
    <cellStyle name="Normal 11 3 4 2 2 2 4" xfId="54170"/>
    <cellStyle name="Normal 11 3 4 2 2 3" xfId="14858"/>
    <cellStyle name="Normal 11 3 4 2 2 3 2" xfId="25633"/>
    <cellStyle name="Normal 11 3 4 2 2 4" xfId="25630"/>
    <cellStyle name="Normal 11 3 4 2 2 5" xfId="47627"/>
    <cellStyle name="Normal 11 3 4 2 3" xfId="8301"/>
    <cellStyle name="Normal 11 3 4 2 3 2" xfId="19220"/>
    <cellStyle name="Normal 11 3 4 2 3 2 2" xfId="25635"/>
    <cellStyle name="Normal 11 3 4 2 3 3" xfId="25634"/>
    <cellStyle name="Normal 11 3 4 2 3 4" xfId="51989"/>
    <cellStyle name="Normal 11 3 4 2 4" xfId="6120"/>
    <cellStyle name="Normal 11 3 4 2 4 2" xfId="17039"/>
    <cellStyle name="Normal 11 3 4 2 4 2 2" xfId="25637"/>
    <cellStyle name="Normal 11 3 4 2 4 3" xfId="25636"/>
    <cellStyle name="Normal 11 3 4 2 4 4" xfId="49808"/>
    <cellStyle name="Normal 11 3 4 2 5" xfId="12677"/>
    <cellStyle name="Normal 11 3 4 2 5 2" xfId="25638"/>
    <cellStyle name="Normal 11 3 4 2 6" xfId="25629"/>
    <cellStyle name="Normal 11 3 4 2 7" xfId="45446"/>
    <cellStyle name="Normal 11 3 4 3" xfId="2848"/>
    <cellStyle name="Normal 11 3 4 3 2" xfId="9391"/>
    <cellStyle name="Normal 11 3 4 3 2 2" xfId="20310"/>
    <cellStyle name="Normal 11 3 4 3 2 2 2" xfId="25641"/>
    <cellStyle name="Normal 11 3 4 3 2 3" xfId="25640"/>
    <cellStyle name="Normal 11 3 4 3 2 4" xfId="53079"/>
    <cellStyle name="Normal 11 3 4 3 3" xfId="13767"/>
    <cellStyle name="Normal 11 3 4 3 3 2" xfId="25642"/>
    <cellStyle name="Normal 11 3 4 3 4" xfId="25639"/>
    <cellStyle name="Normal 11 3 4 3 5" xfId="46536"/>
    <cellStyle name="Normal 11 3 4 4" xfId="7210"/>
    <cellStyle name="Normal 11 3 4 4 2" xfId="18129"/>
    <cellStyle name="Normal 11 3 4 4 2 2" xfId="25644"/>
    <cellStyle name="Normal 11 3 4 4 3" xfId="25643"/>
    <cellStyle name="Normal 11 3 4 4 4" xfId="50898"/>
    <cellStyle name="Normal 11 3 4 5" xfId="5029"/>
    <cellStyle name="Normal 11 3 4 5 2" xfId="15948"/>
    <cellStyle name="Normal 11 3 4 5 2 2" xfId="25646"/>
    <cellStyle name="Normal 11 3 4 5 3" xfId="25645"/>
    <cellStyle name="Normal 11 3 4 5 4" xfId="48717"/>
    <cellStyle name="Normal 11 3 4 6" xfId="11586"/>
    <cellStyle name="Normal 11 3 4 6 2" xfId="25647"/>
    <cellStyle name="Normal 11 3 4 7" xfId="25628"/>
    <cellStyle name="Normal 11 3 4 8" xfId="44355"/>
    <cellStyle name="Normal 11 3 5" xfId="755"/>
    <cellStyle name="Normal 11 3 5 2" xfId="1854"/>
    <cellStyle name="Normal 11 3 5 2 2" xfId="4037"/>
    <cellStyle name="Normal 11 3 5 2 2 2" xfId="10580"/>
    <cellStyle name="Normal 11 3 5 2 2 2 2" xfId="21499"/>
    <cellStyle name="Normal 11 3 5 2 2 2 2 2" xfId="25652"/>
    <cellStyle name="Normal 11 3 5 2 2 2 3" xfId="25651"/>
    <cellStyle name="Normal 11 3 5 2 2 2 4" xfId="54268"/>
    <cellStyle name="Normal 11 3 5 2 2 3" xfId="14956"/>
    <cellStyle name="Normal 11 3 5 2 2 3 2" xfId="25653"/>
    <cellStyle name="Normal 11 3 5 2 2 4" xfId="25650"/>
    <cellStyle name="Normal 11 3 5 2 2 5" xfId="47725"/>
    <cellStyle name="Normal 11 3 5 2 3" xfId="8399"/>
    <cellStyle name="Normal 11 3 5 2 3 2" xfId="19318"/>
    <cellStyle name="Normal 11 3 5 2 3 2 2" xfId="25655"/>
    <cellStyle name="Normal 11 3 5 2 3 3" xfId="25654"/>
    <cellStyle name="Normal 11 3 5 2 3 4" xfId="52087"/>
    <cellStyle name="Normal 11 3 5 2 4" xfId="6218"/>
    <cellStyle name="Normal 11 3 5 2 4 2" xfId="17137"/>
    <cellStyle name="Normal 11 3 5 2 4 2 2" xfId="25657"/>
    <cellStyle name="Normal 11 3 5 2 4 3" xfId="25656"/>
    <cellStyle name="Normal 11 3 5 2 4 4" xfId="49906"/>
    <cellStyle name="Normal 11 3 5 2 5" xfId="12775"/>
    <cellStyle name="Normal 11 3 5 2 5 2" xfId="25658"/>
    <cellStyle name="Normal 11 3 5 2 6" xfId="25649"/>
    <cellStyle name="Normal 11 3 5 2 7" xfId="45544"/>
    <cellStyle name="Normal 11 3 5 3" xfId="2946"/>
    <cellStyle name="Normal 11 3 5 3 2" xfId="9489"/>
    <cellStyle name="Normal 11 3 5 3 2 2" xfId="20408"/>
    <cellStyle name="Normal 11 3 5 3 2 2 2" xfId="25661"/>
    <cellStyle name="Normal 11 3 5 3 2 3" xfId="25660"/>
    <cellStyle name="Normal 11 3 5 3 2 4" xfId="53177"/>
    <cellStyle name="Normal 11 3 5 3 3" xfId="13865"/>
    <cellStyle name="Normal 11 3 5 3 3 2" xfId="25662"/>
    <cellStyle name="Normal 11 3 5 3 4" xfId="25659"/>
    <cellStyle name="Normal 11 3 5 3 5" xfId="46634"/>
    <cellStyle name="Normal 11 3 5 4" xfId="7308"/>
    <cellStyle name="Normal 11 3 5 4 2" xfId="18227"/>
    <cellStyle name="Normal 11 3 5 4 2 2" xfId="25664"/>
    <cellStyle name="Normal 11 3 5 4 3" xfId="25663"/>
    <cellStyle name="Normal 11 3 5 4 4" xfId="50996"/>
    <cellStyle name="Normal 11 3 5 5" xfId="5127"/>
    <cellStyle name="Normal 11 3 5 5 2" xfId="16046"/>
    <cellStyle name="Normal 11 3 5 5 2 2" xfId="25666"/>
    <cellStyle name="Normal 11 3 5 5 3" xfId="25665"/>
    <cellStyle name="Normal 11 3 5 5 4" xfId="48815"/>
    <cellStyle name="Normal 11 3 5 6" xfId="11684"/>
    <cellStyle name="Normal 11 3 5 6 2" xfId="25667"/>
    <cellStyle name="Normal 11 3 5 7" xfId="25648"/>
    <cellStyle name="Normal 11 3 5 8" xfId="44453"/>
    <cellStyle name="Normal 11 3 6" xfId="853"/>
    <cellStyle name="Normal 11 3 6 2" xfId="1952"/>
    <cellStyle name="Normal 11 3 6 2 2" xfId="4135"/>
    <cellStyle name="Normal 11 3 6 2 2 2" xfId="10678"/>
    <cellStyle name="Normal 11 3 6 2 2 2 2" xfId="21597"/>
    <cellStyle name="Normal 11 3 6 2 2 2 2 2" xfId="25672"/>
    <cellStyle name="Normal 11 3 6 2 2 2 3" xfId="25671"/>
    <cellStyle name="Normal 11 3 6 2 2 2 4" xfId="54366"/>
    <cellStyle name="Normal 11 3 6 2 2 3" xfId="15054"/>
    <cellStyle name="Normal 11 3 6 2 2 3 2" xfId="25673"/>
    <cellStyle name="Normal 11 3 6 2 2 4" xfId="25670"/>
    <cellStyle name="Normal 11 3 6 2 2 5" xfId="47823"/>
    <cellStyle name="Normal 11 3 6 2 3" xfId="8497"/>
    <cellStyle name="Normal 11 3 6 2 3 2" xfId="19416"/>
    <cellStyle name="Normal 11 3 6 2 3 2 2" xfId="25675"/>
    <cellStyle name="Normal 11 3 6 2 3 3" xfId="25674"/>
    <cellStyle name="Normal 11 3 6 2 3 4" xfId="52185"/>
    <cellStyle name="Normal 11 3 6 2 4" xfId="6316"/>
    <cellStyle name="Normal 11 3 6 2 4 2" xfId="17235"/>
    <cellStyle name="Normal 11 3 6 2 4 2 2" xfId="25677"/>
    <cellStyle name="Normal 11 3 6 2 4 3" xfId="25676"/>
    <cellStyle name="Normal 11 3 6 2 4 4" xfId="50004"/>
    <cellStyle name="Normal 11 3 6 2 5" xfId="12873"/>
    <cellStyle name="Normal 11 3 6 2 5 2" xfId="25678"/>
    <cellStyle name="Normal 11 3 6 2 6" xfId="25669"/>
    <cellStyle name="Normal 11 3 6 2 7" xfId="45642"/>
    <cellStyle name="Normal 11 3 6 3" xfId="3044"/>
    <cellStyle name="Normal 11 3 6 3 2" xfId="9587"/>
    <cellStyle name="Normal 11 3 6 3 2 2" xfId="20506"/>
    <cellStyle name="Normal 11 3 6 3 2 2 2" xfId="25681"/>
    <cellStyle name="Normal 11 3 6 3 2 3" xfId="25680"/>
    <cellStyle name="Normal 11 3 6 3 2 4" xfId="53275"/>
    <cellStyle name="Normal 11 3 6 3 3" xfId="13963"/>
    <cellStyle name="Normal 11 3 6 3 3 2" xfId="25682"/>
    <cellStyle name="Normal 11 3 6 3 4" xfId="25679"/>
    <cellStyle name="Normal 11 3 6 3 5" xfId="46732"/>
    <cellStyle name="Normal 11 3 6 4" xfId="7406"/>
    <cellStyle name="Normal 11 3 6 4 2" xfId="18325"/>
    <cellStyle name="Normal 11 3 6 4 2 2" xfId="25684"/>
    <cellStyle name="Normal 11 3 6 4 3" xfId="25683"/>
    <cellStyle name="Normal 11 3 6 4 4" xfId="51094"/>
    <cellStyle name="Normal 11 3 6 5" xfId="5225"/>
    <cellStyle name="Normal 11 3 6 5 2" xfId="16144"/>
    <cellStyle name="Normal 11 3 6 5 2 2" xfId="25686"/>
    <cellStyle name="Normal 11 3 6 5 3" xfId="25685"/>
    <cellStyle name="Normal 11 3 6 5 4" xfId="48913"/>
    <cellStyle name="Normal 11 3 6 6" xfId="11782"/>
    <cellStyle name="Normal 11 3 6 6 2" xfId="25687"/>
    <cellStyle name="Normal 11 3 6 7" xfId="25668"/>
    <cellStyle name="Normal 11 3 6 8" xfId="44551"/>
    <cellStyle name="Normal 11 3 7" xfId="965"/>
    <cellStyle name="Normal 11 3 7 2" xfId="2063"/>
    <cellStyle name="Normal 11 3 7 2 2" xfId="4246"/>
    <cellStyle name="Normal 11 3 7 2 2 2" xfId="10789"/>
    <cellStyle name="Normal 11 3 7 2 2 2 2" xfId="21708"/>
    <cellStyle name="Normal 11 3 7 2 2 2 2 2" xfId="25692"/>
    <cellStyle name="Normal 11 3 7 2 2 2 3" xfId="25691"/>
    <cellStyle name="Normal 11 3 7 2 2 2 4" xfId="54477"/>
    <cellStyle name="Normal 11 3 7 2 2 3" xfId="15165"/>
    <cellStyle name="Normal 11 3 7 2 2 3 2" xfId="25693"/>
    <cellStyle name="Normal 11 3 7 2 2 4" xfId="25690"/>
    <cellStyle name="Normal 11 3 7 2 2 5" xfId="47934"/>
    <cellStyle name="Normal 11 3 7 2 3" xfId="8608"/>
    <cellStyle name="Normal 11 3 7 2 3 2" xfId="19527"/>
    <cellStyle name="Normal 11 3 7 2 3 2 2" xfId="25695"/>
    <cellStyle name="Normal 11 3 7 2 3 3" xfId="25694"/>
    <cellStyle name="Normal 11 3 7 2 3 4" xfId="52296"/>
    <cellStyle name="Normal 11 3 7 2 4" xfId="6427"/>
    <cellStyle name="Normal 11 3 7 2 4 2" xfId="17346"/>
    <cellStyle name="Normal 11 3 7 2 4 2 2" xfId="25697"/>
    <cellStyle name="Normal 11 3 7 2 4 3" xfId="25696"/>
    <cellStyle name="Normal 11 3 7 2 4 4" xfId="50115"/>
    <cellStyle name="Normal 11 3 7 2 5" xfId="12984"/>
    <cellStyle name="Normal 11 3 7 2 5 2" xfId="25698"/>
    <cellStyle name="Normal 11 3 7 2 6" xfId="25689"/>
    <cellStyle name="Normal 11 3 7 2 7" xfId="45753"/>
    <cellStyle name="Normal 11 3 7 3" xfId="3155"/>
    <cellStyle name="Normal 11 3 7 3 2" xfId="9698"/>
    <cellStyle name="Normal 11 3 7 3 2 2" xfId="20617"/>
    <cellStyle name="Normal 11 3 7 3 2 2 2" xfId="25701"/>
    <cellStyle name="Normal 11 3 7 3 2 3" xfId="25700"/>
    <cellStyle name="Normal 11 3 7 3 2 4" xfId="53386"/>
    <cellStyle name="Normal 11 3 7 3 3" xfId="14074"/>
    <cellStyle name="Normal 11 3 7 3 3 2" xfId="25702"/>
    <cellStyle name="Normal 11 3 7 3 4" xfId="25699"/>
    <cellStyle name="Normal 11 3 7 3 5" xfId="46843"/>
    <cellStyle name="Normal 11 3 7 4" xfId="7517"/>
    <cellStyle name="Normal 11 3 7 4 2" xfId="18436"/>
    <cellStyle name="Normal 11 3 7 4 2 2" xfId="25704"/>
    <cellStyle name="Normal 11 3 7 4 3" xfId="25703"/>
    <cellStyle name="Normal 11 3 7 4 4" xfId="51205"/>
    <cellStyle name="Normal 11 3 7 5" xfId="5336"/>
    <cellStyle name="Normal 11 3 7 5 2" xfId="16255"/>
    <cellStyle name="Normal 11 3 7 5 2 2" xfId="25706"/>
    <cellStyle name="Normal 11 3 7 5 3" xfId="25705"/>
    <cellStyle name="Normal 11 3 7 5 4" xfId="49024"/>
    <cellStyle name="Normal 11 3 7 6" xfId="11893"/>
    <cellStyle name="Normal 11 3 7 6 2" xfId="25707"/>
    <cellStyle name="Normal 11 3 7 7" xfId="25688"/>
    <cellStyle name="Normal 11 3 7 8" xfId="44662"/>
    <cellStyle name="Normal 11 3 8" xfId="1051"/>
    <cellStyle name="Normal 11 3 8 2" xfId="2149"/>
    <cellStyle name="Normal 11 3 8 2 2" xfId="4332"/>
    <cellStyle name="Normal 11 3 8 2 2 2" xfId="10875"/>
    <cellStyle name="Normal 11 3 8 2 2 2 2" xfId="21794"/>
    <cellStyle name="Normal 11 3 8 2 2 2 2 2" xfId="25712"/>
    <cellStyle name="Normal 11 3 8 2 2 2 3" xfId="25711"/>
    <cellStyle name="Normal 11 3 8 2 2 2 4" xfId="54563"/>
    <cellStyle name="Normal 11 3 8 2 2 3" xfId="15251"/>
    <cellStyle name="Normal 11 3 8 2 2 3 2" xfId="25713"/>
    <cellStyle name="Normal 11 3 8 2 2 4" xfId="25710"/>
    <cellStyle name="Normal 11 3 8 2 2 5" xfId="48020"/>
    <cellStyle name="Normal 11 3 8 2 3" xfId="8694"/>
    <cellStyle name="Normal 11 3 8 2 3 2" xfId="19613"/>
    <cellStyle name="Normal 11 3 8 2 3 2 2" xfId="25715"/>
    <cellStyle name="Normal 11 3 8 2 3 3" xfId="25714"/>
    <cellStyle name="Normal 11 3 8 2 3 4" xfId="52382"/>
    <cellStyle name="Normal 11 3 8 2 4" xfId="6513"/>
    <cellStyle name="Normal 11 3 8 2 4 2" xfId="17432"/>
    <cellStyle name="Normal 11 3 8 2 4 2 2" xfId="25717"/>
    <cellStyle name="Normal 11 3 8 2 4 3" xfId="25716"/>
    <cellStyle name="Normal 11 3 8 2 4 4" xfId="50201"/>
    <cellStyle name="Normal 11 3 8 2 5" xfId="13070"/>
    <cellStyle name="Normal 11 3 8 2 5 2" xfId="25718"/>
    <cellStyle name="Normal 11 3 8 2 6" xfId="25709"/>
    <cellStyle name="Normal 11 3 8 2 7" xfId="45839"/>
    <cellStyle name="Normal 11 3 8 3" xfId="3241"/>
    <cellStyle name="Normal 11 3 8 3 2" xfId="9784"/>
    <cellStyle name="Normal 11 3 8 3 2 2" xfId="20703"/>
    <cellStyle name="Normal 11 3 8 3 2 2 2" xfId="25721"/>
    <cellStyle name="Normal 11 3 8 3 2 3" xfId="25720"/>
    <cellStyle name="Normal 11 3 8 3 2 4" xfId="53472"/>
    <cellStyle name="Normal 11 3 8 3 3" xfId="14160"/>
    <cellStyle name="Normal 11 3 8 3 3 2" xfId="25722"/>
    <cellStyle name="Normal 11 3 8 3 4" xfId="25719"/>
    <cellStyle name="Normal 11 3 8 3 5" xfId="46929"/>
    <cellStyle name="Normal 11 3 8 4" xfId="7603"/>
    <cellStyle name="Normal 11 3 8 4 2" xfId="18522"/>
    <cellStyle name="Normal 11 3 8 4 2 2" xfId="25724"/>
    <cellStyle name="Normal 11 3 8 4 3" xfId="25723"/>
    <cellStyle name="Normal 11 3 8 4 4" xfId="51291"/>
    <cellStyle name="Normal 11 3 8 5" xfId="5422"/>
    <cellStyle name="Normal 11 3 8 5 2" xfId="16341"/>
    <cellStyle name="Normal 11 3 8 5 2 2" xfId="25726"/>
    <cellStyle name="Normal 11 3 8 5 3" xfId="25725"/>
    <cellStyle name="Normal 11 3 8 5 4" xfId="49110"/>
    <cellStyle name="Normal 11 3 8 6" xfId="11979"/>
    <cellStyle name="Normal 11 3 8 6 2" xfId="25727"/>
    <cellStyle name="Normal 11 3 8 7" xfId="25708"/>
    <cellStyle name="Normal 11 3 8 8" xfId="44748"/>
    <cellStyle name="Normal 11 3 9" xfId="1149"/>
    <cellStyle name="Normal 11 3 9 2" xfId="2247"/>
    <cellStyle name="Normal 11 3 9 2 2" xfId="4430"/>
    <cellStyle name="Normal 11 3 9 2 2 2" xfId="10973"/>
    <cellStyle name="Normal 11 3 9 2 2 2 2" xfId="21892"/>
    <cellStyle name="Normal 11 3 9 2 2 2 2 2" xfId="25732"/>
    <cellStyle name="Normal 11 3 9 2 2 2 3" xfId="25731"/>
    <cellStyle name="Normal 11 3 9 2 2 2 4" xfId="54661"/>
    <cellStyle name="Normal 11 3 9 2 2 3" xfId="15349"/>
    <cellStyle name="Normal 11 3 9 2 2 3 2" xfId="25733"/>
    <cellStyle name="Normal 11 3 9 2 2 4" xfId="25730"/>
    <cellStyle name="Normal 11 3 9 2 2 5" xfId="48118"/>
    <cellStyle name="Normal 11 3 9 2 3" xfId="8792"/>
    <cellStyle name="Normal 11 3 9 2 3 2" xfId="19711"/>
    <cellStyle name="Normal 11 3 9 2 3 2 2" xfId="25735"/>
    <cellStyle name="Normal 11 3 9 2 3 3" xfId="25734"/>
    <cellStyle name="Normal 11 3 9 2 3 4" xfId="52480"/>
    <cellStyle name="Normal 11 3 9 2 4" xfId="6611"/>
    <cellStyle name="Normal 11 3 9 2 4 2" xfId="17530"/>
    <cellStyle name="Normal 11 3 9 2 4 2 2" xfId="25737"/>
    <cellStyle name="Normal 11 3 9 2 4 3" xfId="25736"/>
    <cellStyle name="Normal 11 3 9 2 4 4" xfId="50299"/>
    <cellStyle name="Normal 11 3 9 2 5" xfId="13168"/>
    <cellStyle name="Normal 11 3 9 2 5 2" xfId="25738"/>
    <cellStyle name="Normal 11 3 9 2 6" xfId="25729"/>
    <cellStyle name="Normal 11 3 9 2 7" xfId="45937"/>
    <cellStyle name="Normal 11 3 9 3" xfId="3339"/>
    <cellStyle name="Normal 11 3 9 3 2" xfId="9882"/>
    <cellStyle name="Normal 11 3 9 3 2 2" xfId="20801"/>
    <cellStyle name="Normal 11 3 9 3 2 2 2" xfId="25741"/>
    <cellStyle name="Normal 11 3 9 3 2 3" xfId="25740"/>
    <cellStyle name="Normal 11 3 9 3 2 4" xfId="53570"/>
    <cellStyle name="Normal 11 3 9 3 3" xfId="14258"/>
    <cellStyle name="Normal 11 3 9 3 3 2" xfId="25742"/>
    <cellStyle name="Normal 11 3 9 3 4" xfId="25739"/>
    <cellStyle name="Normal 11 3 9 3 5" xfId="47027"/>
    <cellStyle name="Normal 11 3 9 4" xfId="7701"/>
    <cellStyle name="Normal 11 3 9 4 2" xfId="18620"/>
    <cellStyle name="Normal 11 3 9 4 2 2" xfId="25744"/>
    <cellStyle name="Normal 11 3 9 4 3" xfId="25743"/>
    <cellStyle name="Normal 11 3 9 4 4" xfId="51389"/>
    <cellStyle name="Normal 11 3 9 5" xfId="5520"/>
    <cellStyle name="Normal 11 3 9 5 2" xfId="16439"/>
    <cellStyle name="Normal 11 3 9 5 2 2" xfId="25746"/>
    <cellStyle name="Normal 11 3 9 5 3" xfId="25745"/>
    <cellStyle name="Normal 11 3 9 5 4" xfId="49208"/>
    <cellStyle name="Normal 11 3 9 6" xfId="12077"/>
    <cellStyle name="Normal 11 3 9 6 2" xfId="25747"/>
    <cellStyle name="Normal 11 3 9 7" xfId="25728"/>
    <cellStyle name="Normal 11 3 9 8" xfId="44846"/>
    <cellStyle name="Normal 11 4" xfId="268"/>
    <cellStyle name="Normal 11 4 2" xfId="534"/>
    <cellStyle name="Normal 11 4 2 2" xfId="1633"/>
    <cellStyle name="Normal 11 4 2 2 2" xfId="3816"/>
    <cellStyle name="Normal 11 4 2 2 2 2" xfId="10359"/>
    <cellStyle name="Normal 11 4 2 2 2 2 2" xfId="21278"/>
    <cellStyle name="Normal 11 4 2 2 2 2 2 2" xfId="25753"/>
    <cellStyle name="Normal 11 4 2 2 2 2 3" xfId="25752"/>
    <cellStyle name="Normal 11 4 2 2 2 2 4" xfId="54047"/>
    <cellStyle name="Normal 11 4 2 2 2 3" xfId="14735"/>
    <cellStyle name="Normal 11 4 2 2 2 3 2" xfId="25754"/>
    <cellStyle name="Normal 11 4 2 2 2 4" xfId="25751"/>
    <cellStyle name="Normal 11 4 2 2 2 5" xfId="47504"/>
    <cellStyle name="Normal 11 4 2 2 3" xfId="8178"/>
    <cellStyle name="Normal 11 4 2 2 3 2" xfId="19097"/>
    <cellStyle name="Normal 11 4 2 2 3 2 2" xfId="25756"/>
    <cellStyle name="Normal 11 4 2 2 3 3" xfId="25755"/>
    <cellStyle name="Normal 11 4 2 2 3 4" xfId="51866"/>
    <cellStyle name="Normal 11 4 2 2 4" xfId="5997"/>
    <cellStyle name="Normal 11 4 2 2 4 2" xfId="16916"/>
    <cellStyle name="Normal 11 4 2 2 4 2 2" xfId="25758"/>
    <cellStyle name="Normal 11 4 2 2 4 3" xfId="25757"/>
    <cellStyle name="Normal 11 4 2 2 4 4" xfId="49685"/>
    <cellStyle name="Normal 11 4 2 2 5" xfId="12554"/>
    <cellStyle name="Normal 11 4 2 2 5 2" xfId="25759"/>
    <cellStyle name="Normal 11 4 2 2 6" xfId="25750"/>
    <cellStyle name="Normal 11 4 2 2 7" xfId="45323"/>
    <cellStyle name="Normal 11 4 2 3" xfId="2725"/>
    <cellStyle name="Normal 11 4 2 3 2" xfId="9268"/>
    <cellStyle name="Normal 11 4 2 3 2 2" xfId="20187"/>
    <cellStyle name="Normal 11 4 2 3 2 2 2" xfId="25762"/>
    <cellStyle name="Normal 11 4 2 3 2 3" xfId="25761"/>
    <cellStyle name="Normal 11 4 2 3 2 4" xfId="52956"/>
    <cellStyle name="Normal 11 4 2 3 3" xfId="13644"/>
    <cellStyle name="Normal 11 4 2 3 3 2" xfId="25763"/>
    <cellStyle name="Normal 11 4 2 3 4" xfId="25760"/>
    <cellStyle name="Normal 11 4 2 3 5" xfId="46413"/>
    <cellStyle name="Normal 11 4 2 4" xfId="7087"/>
    <cellStyle name="Normal 11 4 2 4 2" xfId="18006"/>
    <cellStyle name="Normal 11 4 2 4 2 2" xfId="25765"/>
    <cellStyle name="Normal 11 4 2 4 3" xfId="25764"/>
    <cellStyle name="Normal 11 4 2 4 4" xfId="50775"/>
    <cellStyle name="Normal 11 4 2 5" xfId="4906"/>
    <cellStyle name="Normal 11 4 2 5 2" xfId="15825"/>
    <cellStyle name="Normal 11 4 2 5 2 2" xfId="25767"/>
    <cellStyle name="Normal 11 4 2 5 3" xfId="25766"/>
    <cellStyle name="Normal 11 4 2 5 4" xfId="48594"/>
    <cellStyle name="Normal 11 4 2 6" xfId="11463"/>
    <cellStyle name="Normal 11 4 2 6 2" xfId="25768"/>
    <cellStyle name="Normal 11 4 2 7" xfId="25749"/>
    <cellStyle name="Normal 11 4 2 8" xfId="44232"/>
    <cellStyle name="Normal 11 4 3" xfId="1435"/>
    <cellStyle name="Normal 11 4 3 2" xfId="3618"/>
    <cellStyle name="Normal 11 4 3 2 2" xfId="10161"/>
    <cellStyle name="Normal 11 4 3 2 2 2" xfId="21080"/>
    <cellStyle name="Normal 11 4 3 2 2 2 2" xfId="25772"/>
    <cellStyle name="Normal 11 4 3 2 2 3" xfId="25771"/>
    <cellStyle name="Normal 11 4 3 2 2 4" xfId="53849"/>
    <cellStyle name="Normal 11 4 3 2 3" xfId="14537"/>
    <cellStyle name="Normal 11 4 3 2 3 2" xfId="25773"/>
    <cellStyle name="Normal 11 4 3 2 4" xfId="25770"/>
    <cellStyle name="Normal 11 4 3 2 5" xfId="47306"/>
    <cellStyle name="Normal 11 4 3 3" xfId="7980"/>
    <cellStyle name="Normal 11 4 3 3 2" xfId="18899"/>
    <cellStyle name="Normal 11 4 3 3 2 2" xfId="25775"/>
    <cellStyle name="Normal 11 4 3 3 3" xfId="25774"/>
    <cellStyle name="Normal 11 4 3 3 4" xfId="51668"/>
    <cellStyle name="Normal 11 4 3 4" xfId="5799"/>
    <cellStyle name="Normal 11 4 3 4 2" xfId="16718"/>
    <cellStyle name="Normal 11 4 3 4 2 2" xfId="25777"/>
    <cellStyle name="Normal 11 4 3 4 3" xfId="25776"/>
    <cellStyle name="Normal 11 4 3 4 4" xfId="49487"/>
    <cellStyle name="Normal 11 4 3 5" xfId="12356"/>
    <cellStyle name="Normal 11 4 3 5 2" xfId="25778"/>
    <cellStyle name="Normal 11 4 3 6" xfId="25769"/>
    <cellStyle name="Normal 11 4 3 7" xfId="45125"/>
    <cellStyle name="Normal 11 4 4" xfId="2527"/>
    <cellStyle name="Normal 11 4 4 2" xfId="9070"/>
    <cellStyle name="Normal 11 4 4 2 2" xfId="19989"/>
    <cellStyle name="Normal 11 4 4 2 2 2" xfId="25781"/>
    <cellStyle name="Normal 11 4 4 2 3" xfId="25780"/>
    <cellStyle name="Normal 11 4 4 2 4" xfId="52758"/>
    <cellStyle name="Normal 11 4 4 3" xfId="13446"/>
    <cellStyle name="Normal 11 4 4 3 2" xfId="25782"/>
    <cellStyle name="Normal 11 4 4 4" xfId="25779"/>
    <cellStyle name="Normal 11 4 4 5" xfId="46215"/>
    <cellStyle name="Normal 11 4 5" xfId="6889"/>
    <cellStyle name="Normal 11 4 5 2" xfId="17808"/>
    <cellStyle name="Normal 11 4 5 2 2" xfId="25784"/>
    <cellStyle name="Normal 11 4 5 3" xfId="25783"/>
    <cellStyle name="Normal 11 4 5 4" xfId="50577"/>
    <cellStyle name="Normal 11 4 6" xfId="4708"/>
    <cellStyle name="Normal 11 4 6 2" xfId="15627"/>
    <cellStyle name="Normal 11 4 6 2 2" xfId="25786"/>
    <cellStyle name="Normal 11 4 6 3" xfId="25785"/>
    <cellStyle name="Normal 11 4 6 4" xfId="48396"/>
    <cellStyle name="Normal 11 4 7" xfId="11265"/>
    <cellStyle name="Normal 11 4 7 2" xfId="25787"/>
    <cellStyle name="Normal 11 4 8" xfId="25748"/>
    <cellStyle name="Normal 11 4 9" xfId="44034"/>
    <cellStyle name="Normal 11 5" xfId="434"/>
    <cellStyle name="Normal 11 5 2" xfId="1534"/>
    <cellStyle name="Normal 11 5 2 2" xfId="3717"/>
    <cellStyle name="Normal 11 5 2 2 2" xfId="10260"/>
    <cellStyle name="Normal 11 5 2 2 2 2" xfId="21179"/>
    <cellStyle name="Normal 11 5 2 2 2 2 2" xfId="25792"/>
    <cellStyle name="Normal 11 5 2 2 2 3" xfId="25791"/>
    <cellStyle name="Normal 11 5 2 2 2 4" xfId="53948"/>
    <cellStyle name="Normal 11 5 2 2 3" xfId="14636"/>
    <cellStyle name="Normal 11 5 2 2 3 2" xfId="25793"/>
    <cellStyle name="Normal 11 5 2 2 4" xfId="25790"/>
    <cellStyle name="Normal 11 5 2 2 5" xfId="47405"/>
    <cellStyle name="Normal 11 5 2 3" xfId="8079"/>
    <cellStyle name="Normal 11 5 2 3 2" xfId="18998"/>
    <cellStyle name="Normal 11 5 2 3 2 2" xfId="25795"/>
    <cellStyle name="Normal 11 5 2 3 3" xfId="25794"/>
    <cellStyle name="Normal 11 5 2 3 4" xfId="51767"/>
    <cellStyle name="Normal 11 5 2 4" xfId="5898"/>
    <cellStyle name="Normal 11 5 2 4 2" xfId="16817"/>
    <cellStyle name="Normal 11 5 2 4 2 2" xfId="25797"/>
    <cellStyle name="Normal 11 5 2 4 3" xfId="25796"/>
    <cellStyle name="Normal 11 5 2 4 4" xfId="49586"/>
    <cellStyle name="Normal 11 5 2 5" xfId="12455"/>
    <cellStyle name="Normal 11 5 2 5 2" xfId="25798"/>
    <cellStyle name="Normal 11 5 2 6" xfId="25789"/>
    <cellStyle name="Normal 11 5 2 7" xfId="45224"/>
    <cellStyle name="Normal 11 5 3" xfId="2626"/>
    <cellStyle name="Normal 11 5 3 2" xfId="9169"/>
    <cellStyle name="Normal 11 5 3 2 2" xfId="20088"/>
    <cellStyle name="Normal 11 5 3 2 2 2" xfId="25801"/>
    <cellStyle name="Normal 11 5 3 2 3" xfId="25800"/>
    <cellStyle name="Normal 11 5 3 2 4" xfId="52857"/>
    <cellStyle name="Normal 11 5 3 3" xfId="13545"/>
    <cellStyle name="Normal 11 5 3 3 2" xfId="25802"/>
    <cellStyle name="Normal 11 5 3 4" xfId="25799"/>
    <cellStyle name="Normal 11 5 3 5" xfId="46314"/>
    <cellStyle name="Normal 11 5 4" xfId="6988"/>
    <cellStyle name="Normal 11 5 4 2" xfId="17907"/>
    <cellStyle name="Normal 11 5 4 2 2" xfId="25804"/>
    <cellStyle name="Normal 11 5 4 3" xfId="25803"/>
    <cellStyle name="Normal 11 5 4 4" xfId="50676"/>
    <cellStyle name="Normal 11 5 5" xfId="4807"/>
    <cellStyle name="Normal 11 5 5 2" xfId="15726"/>
    <cellStyle name="Normal 11 5 5 2 2" xfId="25806"/>
    <cellStyle name="Normal 11 5 5 3" xfId="25805"/>
    <cellStyle name="Normal 11 5 5 4" xfId="48495"/>
    <cellStyle name="Normal 11 5 6" xfId="11364"/>
    <cellStyle name="Normal 11 5 6 2" xfId="25807"/>
    <cellStyle name="Normal 11 5 7" xfId="25788"/>
    <cellStyle name="Normal 11 5 8" xfId="44133"/>
    <cellStyle name="Normal 11 6" xfId="621"/>
    <cellStyle name="Normal 11 6 2" xfId="1720"/>
    <cellStyle name="Normal 11 6 2 2" xfId="3903"/>
    <cellStyle name="Normal 11 6 2 2 2" xfId="10446"/>
    <cellStyle name="Normal 11 6 2 2 2 2" xfId="21365"/>
    <cellStyle name="Normal 11 6 2 2 2 2 2" xfId="25812"/>
    <cellStyle name="Normal 11 6 2 2 2 3" xfId="25811"/>
    <cellStyle name="Normal 11 6 2 2 2 4" xfId="54134"/>
    <cellStyle name="Normal 11 6 2 2 3" xfId="14822"/>
    <cellStyle name="Normal 11 6 2 2 3 2" xfId="25813"/>
    <cellStyle name="Normal 11 6 2 2 4" xfId="25810"/>
    <cellStyle name="Normal 11 6 2 2 5" xfId="47591"/>
    <cellStyle name="Normal 11 6 2 3" xfId="8265"/>
    <cellStyle name="Normal 11 6 2 3 2" xfId="19184"/>
    <cellStyle name="Normal 11 6 2 3 2 2" xfId="25815"/>
    <cellStyle name="Normal 11 6 2 3 3" xfId="25814"/>
    <cellStyle name="Normal 11 6 2 3 4" xfId="51953"/>
    <cellStyle name="Normal 11 6 2 4" xfId="6084"/>
    <cellStyle name="Normal 11 6 2 4 2" xfId="17003"/>
    <cellStyle name="Normal 11 6 2 4 2 2" xfId="25817"/>
    <cellStyle name="Normal 11 6 2 4 3" xfId="25816"/>
    <cellStyle name="Normal 11 6 2 4 4" xfId="49772"/>
    <cellStyle name="Normal 11 6 2 5" xfId="12641"/>
    <cellStyle name="Normal 11 6 2 5 2" xfId="25818"/>
    <cellStyle name="Normal 11 6 2 6" xfId="25809"/>
    <cellStyle name="Normal 11 6 2 7" xfId="45410"/>
    <cellStyle name="Normal 11 6 3" xfId="2812"/>
    <cellStyle name="Normal 11 6 3 2" xfId="9355"/>
    <cellStyle name="Normal 11 6 3 2 2" xfId="20274"/>
    <cellStyle name="Normal 11 6 3 2 2 2" xfId="25821"/>
    <cellStyle name="Normal 11 6 3 2 3" xfId="25820"/>
    <cellStyle name="Normal 11 6 3 2 4" xfId="53043"/>
    <cellStyle name="Normal 11 6 3 3" xfId="13731"/>
    <cellStyle name="Normal 11 6 3 3 2" xfId="25822"/>
    <cellStyle name="Normal 11 6 3 4" xfId="25819"/>
    <cellStyle name="Normal 11 6 3 5" xfId="46500"/>
    <cellStyle name="Normal 11 6 4" xfId="7174"/>
    <cellStyle name="Normal 11 6 4 2" xfId="18093"/>
    <cellStyle name="Normal 11 6 4 2 2" xfId="25824"/>
    <cellStyle name="Normal 11 6 4 3" xfId="25823"/>
    <cellStyle name="Normal 11 6 4 4" xfId="50862"/>
    <cellStyle name="Normal 11 6 5" xfId="4993"/>
    <cellStyle name="Normal 11 6 5 2" xfId="15912"/>
    <cellStyle name="Normal 11 6 5 2 2" xfId="25826"/>
    <cellStyle name="Normal 11 6 5 3" xfId="25825"/>
    <cellStyle name="Normal 11 6 5 4" xfId="48681"/>
    <cellStyle name="Normal 11 6 6" xfId="11550"/>
    <cellStyle name="Normal 11 6 6 2" xfId="25827"/>
    <cellStyle name="Normal 11 6 7" xfId="25808"/>
    <cellStyle name="Normal 11 6 8" xfId="44319"/>
    <cellStyle name="Normal 11 7" xfId="719"/>
    <cellStyle name="Normal 11 7 2" xfId="1818"/>
    <cellStyle name="Normal 11 7 2 2" xfId="4001"/>
    <cellStyle name="Normal 11 7 2 2 2" xfId="10544"/>
    <cellStyle name="Normal 11 7 2 2 2 2" xfId="21463"/>
    <cellStyle name="Normal 11 7 2 2 2 2 2" xfId="25832"/>
    <cellStyle name="Normal 11 7 2 2 2 3" xfId="25831"/>
    <cellStyle name="Normal 11 7 2 2 2 4" xfId="54232"/>
    <cellStyle name="Normal 11 7 2 2 3" xfId="14920"/>
    <cellStyle name="Normal 11 7 2 2 3 2" xfId="25833"/>
    <cellStyle name="Normal 11 7 2 2 4" xfId="25830"/>
    <cellStyle name="Normal 11 7 2 2 5" xfId="47689"/>
    <cellStyle name="Normal 11 7 2 3" xfId="8363"/>
    <cellStyle name="Normal 11 7 2 3 2" xfId="19282"/>
    <cellStyle name="Normal 11 7 2 3 2 2" xfId="25835"/>
    <cellStyle name="Normal 11 7 2 3 3" xfId="25834"/>
    <cellStyle name="Normal 11 7 2 3 4" xfId="52051"/>
    <cellStyle name="Normal 11 7 2 4" xfId="6182"/>
    <cellStyle name="Normal 11 7 2 4 2" xfId="17101"/>
    <cellStyle name="Normal 11 7 2 4 2 2" xfId="25837"/>
    <cellStyle name="Normal 11 7 2 4 3" xfId="25836"/>
    <cellStyle name="Normal 11 7 2 4 4" xfId="49870"/>
    <cellStyle name="Normal 11 7 2 5" xfId="12739"/>
    <cellStyle name="Normal 11 7 2 5 2" xfId="25838"/>
    <cellStyle name="Normal 11 7 2 6" xfId="25829"/>
    <cellStyle name="Normal 11 7 2 7" xfId="45508"/>
    <cellStyle name="Normal 11 7 3" xfId="2910"/>
    <cellStyle name="Normal 11 7 3 2" xfId="9453"/>
    <cellStyle name="Normal 11 7 3 2 2" xfId="20372"/>
    <cellStyle name="Normal 11 7 3 2 2 2" xfId="25841"/>
    <cellStyle name="Normal 11 7 3 2 3" xfId="25840"/>
    <cellStyle name="Normal 11 7 3 2 4" xfId="53141"/>
    <cellStyle name="Normal 11 7 3 3" xfId="13829"/>
    <cellStyle name="Normal 11 7 3 3 2" xfId="25842"/>
    <cellStyle name="Normal 11 7 3 4" xfId="25839"/>
    <cellStyle name="Normal 11 7 3 5" xfId="46598"/>
    <cellStyle name="Normal 11 7 4" xfId="7272"/>
    <cellStyle name="Normal 11 7 4 2" xfId="18191"/>
    <cellStyle name="Normal 11 7 4 2 2" xfId="25844"/>
    <cellStyle name="Normal 11 7 4 3" xfId="25843"/>
    <cellStyle name="Normal 11 7 4 4" xfId="50960"/>
    <cellStyle name="Normal 11 7 5" xfId="5091"/>
    <cellStyle name="Normal 11 7 5 2" xfId="16010"/>
    <cellStyle name="Normal 11 7 5 2 2" xfId="25846"/>
    <cellStyle name="Normal 11 7 5 3" xfId="25845"/>
    <cellStyle name="Normal 11 7 5 4" xfId="48779"/>
    <cellStyle name="Normal 11 7 6" xfId="11648"/>
    <cellStyle name="Normal 11 7 6 2" xfId="25847"/>
    <cellStyle name="Normal 11 7 7" xfId="25828"/>
    <cellStyle name="Normal 11 7 8" xfId="44417"/>
    <cellStyle name="Normal 11 8" xfId="817"/>
    <cellStyle name="Normal 11 8 2" xfId="1916"/>
    <cellStyle name="Normal 11 8 2 2" xfId="4099"/>
    <cellStyle name="Normal 11 8 2 2 2" xfId="10642"/>
    <cellStyle name="Normal 11 8 2 2 2 2" xfId="21561"/>
    <cellStyle name="Normal 11 8 2 2 2 2 2" xfId="25852"/>
    <cellStyle name="Normal 11 8 2 2 2 3" xfId="25851"/>
    <cellStyle name="Normal 11 8 2 2 2 4" xfId="54330"/>
    <cellStyle name="Normal 11 8 2 2 3" xfId="15018"/>
    <cellStyle name="Normal 11 8 2 2 3 2" xfId="25853"/>
    <cellStyle name="Normal 11 8 2 2 4" xfId="25850"/>
    <cellStyle name="Normal 11 8 2 2 5" xfId="47787"/>
    <cellStyle name="Normal 11 8 2 3" xfId="8461"/>
    <cellStyle name="Normal 11 8 2 3 2" xfId="19380"/>
    <cellStyle name="Normal 11 8 2 3 2 2" xfId="25855"/>
    <cellStyle name="Normal 11 8 2 3 3" xfId="25854"/>
    <cellStyle name="Normal 11 8 2 3 4" xfId="52149"/>
    <cellStyle name="Normal 11 8 2 4" xfId="6280"/>
    <cellStyle name="Normal 11 8 2 4 2" xfId="17199"/>
    <cellStyle name="Normal 11 8 2 4 2 2" xfId="25857"/>
    <cellStyle name="Normal 11 8 2 4 3" xfId="25856"/>
    <cellStyle name="Normal 11 8 2 4 4" xfId="49968"/>
    <cellStyle name="Normal 11 8 2 5" xfId="12837"/>
    <cellStyle name="Normal 11 8 2 5 2" xfId="25858"/>
    <cellStyle name="Normal 11 8 2 6" xfId="25849"/>
    <cellStyle name="Normal 11 8 2 7" xfId="45606"/>
    <cellStyle name="Normal 11 8 3" xfId="3008"/>
    <cellStyle name="Normal 11 8 3 2" xfId="9551"/>
    <cellStyle name="Normal 11 8 3 2 2" xfId="20470"/>
    <cellStyle name="Normal 11 8 3 2 2 2" xfId="25861"/>
    <cellStyle name="Normal 11 8 3 2 3" xfId="25860"/>
    <cellStyle name="Normal 11 8 3 2 4" xfId="53239"/>
    <cellStyle name="Normal 11 8 3 3" xfId="13927"/>
    <cellStyle name="Normal 11 8 3 3 2" xfId="25862"/>
    <cellStyle name="Normal 11 8 3 4" xfId="25859"/>
    <cellStyle name="Normal 11 8 3 5" xfId="46696"/>
    <cellStyle name="Normal 11 8 4" xfId="7370"/>
    <cellStyle name="Normal 11 8 4 2" xfId="18289"/>
    <cellStyle name="Normal 11 8 4 2 2" xfId="25864"/>
    <cellStyle name="Normal 11 8 4 3" xfId="25863"/>
    <cellStyle name="Normal 11 8 4 4" xfId="51058"/>
    <cellStyle name="Normal 11 8 5" xfId="5189"/>
    <cellStyle name="Normal 11 8 5 2" xfId="16108"/>
    <cellStyle name="Normal 11 8 5 2 2" xfId="25866"/>
    <cellStyle name="Normal 11 8 5 3" xfId="25865"/>
    <cellStyle name="Normal 11 8 5 4" xfId="48877"/>
    <cellStyle name="Normal 11 8 6" xfId="11746"/>
    <cellStyle name="Normal 11 8 6 2" xfId="25867"/>
    <cellStyle name="Normal 11 8 7" xfId="25848"/>
    <cellStyle name="Normal 11 8 8" xfId="44515"/>
    <cellStyle name="Normal 11 9" xfId="929"/>
    <cellStyle name="Normal 11 9 2" xfId="2027"/>
    <cellStyle name="Normal 11 9 2 2" xfId="4210"/>
    <cellStyle name="Normal 11 9 2 2 2" xfId="10753"/>
    <cellStyle name="Normal 11 9 2 2 2 2" xfId="21672"/>
    <cellStyle name="Normal 11 9 2 2 2 2 2" xfId="25872"/>
    <cellStyle name="Normal 11 9 2 2 2 3" xfId="25871"/>
    <cellStyle name="Normal 11 9 2 2 2 4" xfId="54441"/>
    <cellStyle name="Normal 11 9 2 2 3" xfId="15129"/>
    <cellStyle name="Normal 11 9 2 2 3 2" xfId="25873"/>
    <cellStyle name="Normal 11 9 2 2 4" xfId="25870"/>
    <cellStyle name="Normal 11 9 2 2 5" xfId="47898"/>
    <cellStyle name="Normal 11 9 2 3" xfId="8572"/>
    <cellStyle name="Normal 11 9 2 3 2" xfId="19491"/>
    <cellStyle name="Normal 11 9 2 3 2 2" xfId="25875"/>
    <cellStyle name="Normal 11 9 2 3 3" xfId="25874"/>
    <cellStyle name="Normal 11 9 2 3 4" xfId="52260"/>
    <cellStyle name="Normal 11 9 2 4" xfId="6391"/>
    <cellStyle name="Normal 11 9 2 4 2" xfId="17310"/>
    <cellStyle name="Normal 11 9 2 4 2 2" xfId="25877"/>
    <cellStyle name="Normal 11 9 2 4 3" xfId="25876"/>
    <cellStyle name="Normal 11 9 2 4 4" xfId="50079"/>
    <cellStyle name="Normal 11 9 2 5" xfId="12948"/>
    <cellStyle name="Normal 11 9 2 5 2" xfId="25878"/>
    <cellStyle name="Normal 11 9 2 6" xfId="25869"/>
    <cellStyle name="Normal 11 9 2 7" xfId="45717"/>
    <cellStyle name="Normal 11 9 3" xfId="3119"/>
    <cellStyle name="Normal 11 9 3 2" xfId="9662"/>
    <cellStyle name="Normal 11 9 3 2 2" xfId="20581"/>
    <cellStyle name="Normal 11 9 3 2 2 2" xfId="25881"/>
    <cellStyle name="Normal 11 9 3 2 3" xfId="25880"/>
    <cellStyle name="Normal 11 9 3 2 4" xfId="53350"/>
    <cellStyle name="Normal 11 9 3 3" xfId="14038"/>
    <cellStyle name="Normal 11 9 3 3 2" xfId="25882"/>
    <cellStyle name="Normal 11 9 3 4" xfId="25879"/>
    <cellStyle name="Normal 11 9 3 5" xfId="46807"/>
    <cellStyle name="Normal 11 9 4" xfId="7481"/>
    <cellStyle name="Normal 11 9 4 2" xfId="18400"/>
    <cellStyle name="Normal 11 9 4 2 2" xfId="25884"/>
    <cellStyle name="Normal 11 9 4 3" xfId="25883"/>
    <cellStyle name="Normal 11 9 4 4" xfId="51169"/>
    <cellStyle name="Normal 11 9 5" xfId="5300"/>
    <cellStyle name="Normal 11 9 5 2" xfId="16219"/>
    <cellStyle name="Normal 11 9 5 2 2" xfId="25886"/>
    <cellStyle name="Normal 11 9 5 3" xfId="25885"/>
    <cellStyle name="Normal 11 9 5 4" xfId="48988"/>
    <cellStyle name="Normal 11 9 6" xfId="11857"/>
    <cellStyle name="Normal 11 9 6 2" xfId="25887"/>
    <cellStyle name="Normal 11 9 7" xfId="25868"/>
    <cellStyle name="Normal 11 9 8" xfId="44626"/>
    <cellStyle name="Normal 110" xfId="416"/>
    <cellStyle name="Normal 110 2" xfId="1314"/>
    <cellStyle name="Normal 110 3" xfId="1517"/>
    <cellStyle name="Normal 110 3 2" xfId="3700"/>
    <cellStyle name="Normal 110 3 2 2" xfId="10243"/>
    <cellStyle name="Normal 110 3 2 2 2" xfId="21162"/>
    <cellStyle name="Normal 110 3 2 2 2 2" xfId="25892"/>
    <cellStyle name="Normal 110 3 2 2 3" xfId="25891"/>
    <cellStyle name="Normal 110 3 2 2 4" xfId="53931"/>
    <cellStyle name="Normal 110 3 2 3" xfId="14619"/>
    <cellStyle name="Normal 110 3 2 3 2" xfId="25893"/>
    <cellStyle name="Normal 110 3 2 4" xfId="25890"/>
    <cellStyle name="Normal 110 3 2 5" xfId="47388"/>
    <cellStyle name="Normal 110 3 3" xfId="8062"/>
    <cellStyle name="Normal 110 3 3 2" xfId="18981"/>
    <cellStyle name="Normal 110 3 3 2 2" xfId="25895"/>
    <cellStyle name="Normal 110 3 3 3" xfId="25894"/>
    <cellStyle name="Normal 110 3 3 4" xfId="51750"/>
    <cellStyle name="Normal 110 3 4" xfId="5881"/>
    <cellStyle name="Normal 110 3 4 2" xfId="16800"/>
    <cellStyle name="Normal 110 3 4 2 2" xfId="25897"/>
    <cellStyle name="Normal 110 3 4 3" xfId="25896"/>
    <cellStyle name="Normal 110 3 4 4" xfId="49569"/>
    <cellStyle name="Normal 110 3 5" xfId="12438"/>
    <cellStyle name="Normal 110 3 5 2" xfId="25898"/>
    <cellStyle name="Normal 110 3 6" xfId="25889"/>
    <cellStyle name="Normal 110 3 7" xfId="45207"/>
    <cellStyle name="Normal 110 4" xfId="2609"/>
    <cellStyle name="Normal 110 4 2" xfId="9152"/>
    <cellStyle name="Normal 110 4 2 2" xfId="20071"/>
    <cellStyle name="Normal 110 4 2 2 2" xfId="25901"/>
    <cellStyle name="Normal 110 4 2 3" xfId="25900"/>
    <cellStyle name="Normal 110 4 2 4" xfId="52840"/>
    <cellStyle name="Normal 110 4 3" xfId="13528"/>
    <cellStyle name="Normal 110 4 3 2" xfId="25902"/>
    <cellStyle name="Normal 110 4 4" xfId="25899"/>
    <cellStyle name="Normal 110 4 5" xfId="46297"/>
    <cellStyle name="Normal 110 5" xfId="6971"/>
    <cellStyle name="Normal 110 5 2" xfId="17890"/>
    <cellStyle name="Normal 110 5 2 2" xfId="25904"/>
    <cellStyle name="Normal 110 5 3" xfId="25903"/>
    <cellStyle name="Normal 110 5 4" xfId="50659"/>
    <cellStyle name="Normal 110 6" xfId="4790"/>
    <cellStyle name="Normal 110 6 2" xfId="15709"/>
    <cellStyle name="Normal 110 6 2 2" xfId="25906"/>
    <cellStyle name="Normal 110 6 3" xfId="25905"/>
    <cellStyle name="Normal 110 6 4" xfId="48478"/>
    <cellStyle name="Normal 110 7" xfId="11347"/>
    <cellStyle name="Normal 110 7 2" xfId="25907"/>
    <cellStyle name="Normal 110 8" xfId="25888"/>
    <cellStyle name="Normal 110 9" xfId="44116"/>
    <cellStyle name="Normal 111" xfId="616"/>
    <cellStyle name="Normal 111 2" xfId="1315"/>
    <cellStyle name="Normal 111 3" xfId="1715"/>
    <cellStyle name="Normal 111 3 2" xfId="3898"/>
    <cellStyle name="Normal 111 3 2 2" xfId="10441"/>
    <cellStyle name="Normal 111 3 2 2 2" xfId="21360"/>
    <cellStyle name="Normal 111 3 2 2 2 2" xfId="25912"/>
    <cellStyle name="Normal 111 3 2 2 3" xfId="25911"/>
    <cellStyle name="Normal 111 3 2 2 4" xfId="54129"/>
    <cellStyle name="Normal 111 3 2 3" xfId="14817"/>
    <cellStyle name="Normal 111 3 2 3 2" xfId="25913"/>
    <cellStyle name="Normal 111 3 2 4" xfId="25910"/>
    <cellStyle name="Normal 111 3 2 5" xfId="47586"/>
    <cellStyle name="Normal 111 3 3" xfId="8260"/>
    <cellStyle name="Normal 111 3 3 2" xfId="19179"/>
    <cellStyle name="Normal 111 3 3 2 2" xfId="25915"/>
    <cellStyle name="Normal 111 3 3 3" xfId="25914"/>
    <cellStyle name="Normal 111 3 3 4" xfId="51948"/>
    <cellStyle name="Normal 111 3 4" xfId="6079"/>
    <cellStyle name="Normal 111 3 4 2" xfId="16998"/>
    <cellStyle name="Normal 111 3 4 2 2" xfId="25917"/>
    <cellStyle name="Normal 111 3 4 3" xfId="25916"/>
    <cellStyle name="Normal 111 3 4 4" xfId="49767"/>
    <cellStyle name="Normal 111 3 5" xfId="12636"/>
    <cellStyle name="Normal 111 3 5 2" xfId="25918"/>
    <cellStyle name="Normal 111 3 6" xfId="25909"/>
    <cellStyle name="Normal 111 3 7" xfId="45405"/>
    <cellStyle name="Normal 111 4" xfId="2807"/>
    <cellStyle name="Normal 111 4 2" xfId="9350"/>
    <cellStyle name="Normal 111 4 2 2" xfId="20269"/>
    <cellStyle name="Normal 111 4 2 2 2" xfId="25921"/>
    <cellStyle name="Normal 111 4 2 3" xfId="25920"/>
    <cellStyle name="Normal 111 4 2 4" xfId="53038"/>
    <cellStyle name="Normal 111 4 3" xfId="13726"/>
    <cellStyle name="Normal 111 4 3 2" xfId="25922"/>
    <cellStyle name="Normal 111 4 4" xfId="25919"/>
    <cellStyle name="Normal 111 4 5" xfId="46495"/>
    <cellStyle name="Normal 111 5" xfId="7169"/>
    <cellStyle name="Normal 111 5 2" xfId="18088"/>
    <cellStyle name="Normal 111 5 2 2" xfId="25924"/>
    <cellStyle name="Normal 111 5 3" xfId="25923"/>
    <cellStyle name="Normal 111 5 4" xfId="50857"/>
    <cellStyle name="Normal 111 6" xfId="4988"/>
    <cellStyle name="Normal 111 6 2" xfId="15907"/>
    <cellStyle name="Normal 111 6 2 2" xfId="25926"/>
    <cellStyle name="Normal 111 6 3" xfId="25925"/>
    <cellStyle name="Normal 111 6 4" xfId="48676"/>
    <cellStyle name="Normal 111 7" xfId="11545"/>
    <cellStyle name="Normal 111 7 2" xfId="25927"/>
    <cellStyle name="Normal 111 8" xfId="25908"/>
    <cellStyle name="Normal 111 9" xfId="44314"/>
    <cellStyle name="Normal 112" xfId="1208"/>
    <cellStyle name="Normal 112 2" xfId="1316"/>
    <cellStyle name="Normal 112 2 2" xfId="2410"/>
    <cellStyle name="Normal 112 2 2 2" xfId="4591"/>
    <cellStyle name="Normal 112 2 2 2 2" xfId="11134"/>
    <cellStyle name="Normal 112 2 2 2 2 2" xfId="22053"/>
    <cellStyle name="Normal 112 2 2 2 2 2 2" xfId="25933"/>
    <cellStyle name="Normal 112 2 2 2 2 3" xfId="25932"/>
    <cellStyle name="Normal 112 2 2 2 2 4" xfId="54822"/>
    <cellStyle name="Normal 112 2 2 2 3" xfId="15510"/>
    <cellStyle name="Normal 112 2 2 2 3 2" xfId="25934"/>
    <cellStyle name="Normal 112 2 2 2 4" xfId="25931"/>
    <cellStyle name="Normal 112 2 2 2 5" xfId="48279"/>
    <cellStyle name="Normal 112 2 2 3" xfId="8953"/>
    <cellStyle name="Normal 112 2 2 3 2" xfId="19872"/>
    <cellStyle name="Normal 112 2 2 3 2 2" xfId="25936"/>
    <cellStyle name="Normal 112 2 2 3 3" xfId="25935"/>
    <cellStyle name="Normal 112 2 2 3 4" xfId="52641"/>
    <cellStyle name="Normal 112 2 2 4" xfId="6772"/>
    <cellStyle name="Normal 112 2 2 4 2" xfId="17691"/>
    <cellStyle name="Normal 112 2 2 4 2 2" xfId="25938"/>
    <cellStyle name="Normal 112 2 2 4 3" xfId="25937"/>
    <cellStyle name="Normal 112 2 2 4 4" xfId="50460"/>
    <cellStyle name="Normal 112 2 2 5" xfId="13329"/>
    <cellStyle name="Normal 112 2 2 5 2" xfId="25939"/>
    <cellStyle name="Normal 112 2 2 6" xfId="25930"/>
    <cellStyle name="Normal 112 2 2 7" xfId="46098"/>
    <cellStyle name="Normal 112 2 3" xfId="3500"/>
    <cellStyle name="Normal 112 2 3 2" xfId="10043"/>
    <cellStyle name="Normal 112 2 3 2 2" xfId="20962"/>
    <cellStyle name="Normal 112 2 3 2 2 2" xfId="25942"/>
    <cellStyle name="Normal 112 2 3 2 3" xfId="25941"/>
    <cellStyle name="Normal 112 2 3 2 4" xfId="53731"/>
    <cellStyle name="Normal 112 2 3 3" xfId="14419"/>
    <cellStyle name="Normal 112 2 3 3 2" xfId="25943"/>
    <cellStyle name="Normal 112 2 3 4" xfId="25940"/>
    <cellStyle name="Normal 112 2 3 5" xfId="47188"/>
    <cellStyle name="Normal 112 2 4" xfId="7862"/>
    <cellStyle name="Normal 112 2 4 2" xfId="18781"/>
    <cellStyle name="Normal 112 2 4 2 2" xfId="25945"/>
    <cellStyle name="Normal 112 2 4 3" xfId="25944"/>
    <cellStyle name="Normal 112 2 4 4" xfId="51550"/>
    <cellStyle name="Normal 112 2 5" xfId="5681"/>
    <cellStyle name="Normal 112 2 5 2" xfId="16600"/>
    <cellStyle name="Normal 112 2 5 2 2" xfId="25947"/>
    <cellStyle name="Normal 112 2 5 3" xfId="25946"/>
    <cellStyle name="Normal 112 2 5 4" xfId="49369"/>
    <cellStyle name="Normal 112 2 6" xfId="12238"/>
    <cellStyle name="Normal 112 2 6 2" xfId="25948"/>
    <cellStyle name="Normal 112 2 7" xfId="25929"/>
    <cellStyle name="Normal 112 2 8" xfId="45007"/>
    <cellStyle name="Normal 112 3" xfId="2306"/>
    <cellStyle name="Normal 112 3 2" xfId="4489"/>
    <cellStyle name="Normal 112 3 2 2" xfId="11032"/>
    <cellStyle name="Normal 112 3 2 2 2" xfId="21951"/>
    <cellStyle name="Normal 112 3 2 2 2 2" xfId="25952"/>
    <cellStyle name="Normal 112 3 2 2 3" xfId="25951"/>
    <cellStyle name="Normal 112 3 2 2 4" xfId="54720"/>
    <cellStyle name="Normal 112 3 2 3" xfId="15408"/>
    <cellStyle name="Normal 112 3 2 3 2" xfId="25953"/>
    <cellStyle name="Normal 112 3 2 4" xfId="25950"/>
    <cellStyle name="Normal 112 3 2 5" xfId="48177"/>
    <cellStyle name="Normal 112 3 3" xfId="8851"/>
    <cellStyle name="Normal 112 3 3 2" xfId="19770"/>
    <cellStyle name="Normal 112 3 3 2 2" xfId="25955"/>
    <cellStyle name="Normal 112 3 3 3" xfId="25954"/>
    <cellStyle name="Normal 112 3 3 4" xfId="52539"/>
    <cellStyle name="Normal 112 3 4" xfId="6670"/>
    <cellStyle name="Normal 112 3 4 2" xfId="17589"/>
    <cellStyle name="Normal 112 3 4 2 2" xfId="25957"/>
    <cellStyle name="Normal 112 3 4 3" xfId="25956"/>
    <cellStyle name="Normal 112 3 4 4" xfId="50358"/>
    <cellStyle name="Normal 112 3 5" xfId="13227"/>
    <cellStyle name="Normal 112 3 5 2" xfId="25958"/>
    <cellStyle name="Normal 112 3 6" xfId="25949"/>
    <cellStyle name="Normal 112 3 7" xfId="45996"/>
    <cellStyle name="Normal 112 4" xfId="3398"/>
    <cellStyle name="Normal 112 4 2" xfId="9941"/>
    <cellStyle name="Normal 112 4 2 2" xfId="20860"/>
    <cellStyle name="Normal 112 4 2 2 2" xfId="25961"/>
    <cellStyle name="Normal 112 4 2 3" xfId="25960"/>
    <cellStyle name="Normal 112 4 2 4" xfId="53629"/>
    <cellStyle name="Normal 112 4 3" xfId="14317"/>
    <cellStyle name="Normal 112 4 3 2" xfId="25962"/>
    <cellStyle name="Normal 112 4 4" xfId="25959"/>
    <cellStyle name="Normal 112 4 5" xfId="47086"/>
    <cellStyle name="Normal 112 5" xfId="7760"/>
    <cellStyle name="Normal 112 5 2" xfId="18679"/>
    <cellStyle name="Normal 112 5 2 2" xfId="25964"/>
    <cellStyle name="Normal 112 5 3" xfId="25963"/>
    <cellStyle name="Normal 112 5 4" xfId="51448"/>
    <cellStyle name="Normal 112 6" xfId="5579"/>
    <cellStyle name="Normal 112 6 2" xfId="16498"/>
    <cellStyle name="Normal 112 6 2 2" xfId="25966"/>
    <cellStyle name="Normal 112 6 3" xfId="25965"/>
    <cellStyle name="Normal 112 6 4" xfId="49267"/>
    <cellStyle name="Normal 112 7" xfId="12136"/>
    <cellStyle name="Normal 112 7 2" xfId="25967"/>
    <cellStyle name="Normal 112 8" xfId="25928"/>
    <cellStyle name="Normal 112 9" xfId="44905"/>
    <cellStyle name="Normal 113" xfId="1209"/>
    <cellStyle name="Normal 113 2" xfId="2307"/>
    <cellStyle name="Normal 113 2 2" xfId="4490"/>
    <cellStyle name="Normal 113 2 2 2" xfId="11033"/>
    <cellStyle name="Normal 113 2 2 2 2" xfId="21952"/>
    <cellStyle name="Normal 113 2 2 2 2 2" xfId="25972"/>
    <cellStyle name="Normal 113 2 2 2 3" xfId="25971"/>
    <cellStyle name="Normal 113 2 2 2 4" xfId="54721"/>
    <cellStyle name="Normal 113 2 2 3" xfId="15409"/>
    <cellStyle name="Normal 113 2 2 3 2" xfId="25973"/>
    <cellStyle name="Normal 113 2 2 4" xfId="25970"/>
    <cellStyle name="Normal 113 2 2 5" xfId="48178"/>
    <cellStyle name="Normal 113 2 3" xfId="8852"/>
    <cellStyle name="Normal 113 2 3 2" xfId="19771"/>
    <cellStyle name="Normal 113 2 3 2 2" xfId="25975"/>
    <cellStyle name="Normal 113 2 3 3" xfId="25974"/>
    <cellStyle name="Normal 113 2 3 4" xfId="52540"/>
    <cellStyle name="Normal 113 2 4" xfId="6671"/>
    <cellStyle name="Normal 113 2 4 2" xfId="17590"/>
    <cellStyle name="Normal 113 2 4 2 2" xfId="25977"/>
    <cellStyle name="Normal 113 2 4 3" xfId="25976"/>
    <cellStyle name="Normal 113 2 4 4" xfId="50359"/>
    <cellStyle name="Normal 113 2 5" xfId="13228"/>
    <cellStyle name="Normal 113 2 5 2" xfId="25978"/>
    <cellStyle name="Normal 113 2 6" xfId="25969"/>
    <cellStyle name="Normal 113 2 7" xfId="45997"/>
    <cellStyle name="Normal 113 3" xfId="3399"/>
    <cellStyle name="Normal 113 3 2" xfId="9942"/>
    <cellStyle name="Normal 113 3 2 2" xfId="20861"/>
    <cellStyle name="Normal 113 3 2 2 2" xfId="25981"/>
    <cellStyle name="Normal 113 3 2 3" xfId="25980"/>
    <cellStyle name="Normal 113 3 2 4" xfId="53630"/>
    <cellStyle name="Normal 113 3 3" xfId="14318"/>
    <cellStyle name="Normal 113 3 3 2" xfId="25982"/>
    <cellStyle name="Normal 113 3 4" xfId="25979"/>
    <cellStyle name="Normal 113 3 5" xfId="47087"/>
    <cellStyle name="Normal 113 4" xfId="7761"/>
    <cellStyle name="Normal 113 4 2" xfId="18680"/>
    <cellStyle name="Normal 113 4 2 2" xfId="25984"/>
    <cellStyle name="Normal 113 4 3" xfId="25983"/>
    <cellStyle name="Normal 113 4 4" xfId="51449"/>
    <cellStyle name="Normal 113 5" xfId="5580"/>
    <cellStyle name="Normal 113 5 2" xfId="16499"/>
    <cellStyle name="Normal 113 5 2 2" xfId="25986"/>
    <cellStyle name="Normal 113 5 3" xfId="25985"/>
    <cellStyle name="Normal 113 5 4" xfId="49268"/>
    <cellStyle name="Normal 113 6" xfId="12137"/>
    <cellStyle name="Normal 113 6 2" xfId="25987"/>
    <cellStyle name="Normal 113 7" xfId="25968"/>
    <cellStyle name="Normal 113 8" xfId="44906"/>
    <cellStyle name="Normal 114" xfId="1211"/>
    <cellStyle name="Normal 114 2" xfId="2309"/>
    <cellStyle name="Normal 114 2 2" xfId="4491"/>
    <cellStyle name="Normal 114 2 2 2" xfId="11034"/>
    <cellStyle name="Normal 114 2 2 2 2" xfId="21953"/>
    <cellStyle name="Normal 114 2 2 2 2 2" xfId="25992"/>
    <cellStyle name="Normal 114 2 2 2 3" xfId="25991"/>
    <cellStyle name="Normal 114 2 2 2 4" xfId="54722"/>
    <cellStyle name="Normal 114 2 2 3" xfId="15410"/>
    <cellStyle name="Normal 114 2 2 3 2" xfId="25993"/>
    <cellStyle name="Normal 114 2 2 4" xfId="25990"/>
    <cellStyle name="Normal 114 2 2 5" xfId="48179"/>
    <cellStyle name="Normal 114 2 3" xfId="8853"/>
    <cellStyle name="Normal 114 2 3 2" xfId="19772"/>
    <cellStyle name="Normal 114 2 3 2 2" xfId="25995"/>
    <cellStyle name="Normal 114 2 3 3" xfId="25994"/>
    <cellStyle name="Normal 114 2 3 4" xfId="52541"/>
    <cellStyle name="Normal 114 2 4" xfId="6672"/>
    <cellStyle name="Normal 114 2 4 2" xfId="17591"/>
    <cellStyle name="Normal 114 2 4 2 2" xfId="25997"/>
    <cellStyle name="Normal 114 2 4 3" xfId="25996"/>
    <cellStyle name="Normal 114 2 4 4" xfId="50360"/>
    <cellStyle name="Normal 114 2 5" xfId="13229"/>
    <cellStyle name="Normal 114 2 5 2" xfId="25998"/>
    <cellStyle name="Normal 114 2 6" xfId="25989"/>
    <cellStyle name="Normal 114 2 7" xfId="45998"/>
    <cellStyle name="Normal 114 3" xfId="3400"/>
    <cellStyle name="Normal 114 3 2" xfId="9943"/>
    <cellStyle name="Normal 114 3 2 2" xfId="20862"/>
    <cellStyle name="Normal 114 3 2 2 2" xfId="26001"/>
    <cellStyle name="Normal 114 3 2 3" xfId="26000"/>
    <cellStyle name="Normal 114 3 2 4" xfId="53631"/>
    <cellStyle name="Normal 114 3 3" xfId="14319"/>
    <cellStyle name="Normal 114 3 3 2" xfId="26002"/>
    <cellStyle name="Normal 114 3 4" xfId="25999"/>
    <cellStyle name="Normal 114 3 5" xfId="47088"/>
    <cellStyle name="Normal 114 4" xfId="7762"/>
    <cellStyle name="Normal 114 4 2" xfId="18681"/>
    <cellStyle name="Normal 114 4 2 2" xfId="26004"/>
    <cellStyle name="Normal 114 4 3" xfId="26003"/>
    <cellStyle name="Normal 114 4 4" xfId="51450"/>
    <cellStyle name="Normal 114 5" xfId="5581"/>
    <cellStyle name="Normal 114 5 2" xfId="16500"/>
    <cellStyle name="Normal 114 5 2 2" xfId="26006"/>
    <cellStyle name="Normal 114 5 3" xfId="26005"/>
    <cellStyle name="Normal 114 5 4" xfId="49269"/>
    <cellStyle name="Normal 114 6" xfId="12138"/>
    <cellStyle name="Normal 114 6 2" xfId="26007"/>
    <cellStyle name="Normal 114 7" xfId="25988"/>
    <cellStyle name="Normal 114 8" xfId="44907"/>
    <cellStyle name="Normal 115" xfId="1212"/>
    <cellStyle name="Normal 115 2" xfId="2310"/>
    <cellStyle name="Normal 116" xfId="1317"/>
    <cellStyle name="Normal 116 2" xfId="2411"/>
    <cellStyle name="Normal 116 2 2" xfId="4592"/>
    <cellStyle name="Normal 116 2 2 2" xfId="11135"/>
    <cellStyle name="Normal 116 2 2 2 2" xfId="22054"/>
    <cellStyle name="Normal 116 2 2 2 2 2" xfId="26012"/>
    <cellStyle name="Normal 116 2 2 2 3" xfId="26011"/>
    <cellStyle name="Normal 116 2 2 2 4" xfId="54823"/>
    <cellStyle name="Normal 116 2 2 3" xfId="15511"/>
    <cellStyle name="Normal 116 2 2 3 2" xfId="26013"/>
    <cellStyle name="Normal 116 2 2 4" xfId="26010"/>
    <cellStyle name="Normal 116 2 2 5" xfId="48280"/>
    <cellStyle name="Normal 116 2 3" xfId="8954"/>
    <cellStyle name="Normal 116 2 3 2" xfId="19873"/>
    <cellStyle name="Normal 116 2 3 2 2" xfId="26015"/>
    <cellStyle name="Normal 116 2 3 3" xfId="26014"/>
    <cellStyle name="Normal 116 2 3 4" xfId="52642"/>
    <cellStyle name="Normal 116 2 4" xfId="6773"/>
    <cellStyle name="Normal 116 2 4 2" xfId="17692"/>
    <cellStyle name="Normal 116 2 4 2 2" xfId="26017"/>
    <cellStyle name="Normal 116 2 4 3" xfId="26016"/>
    <cellStyle name="Normal 116 2 4 4" xfId="50461"/>
    <cellStyle name="Normal 116 2 5" xfId="13330"/>
    <cellStyle name="Normal 116 2 5 2" xfId="26018"/>
    <cellStyle name="Normal 116 2 6" xfId="26009"/>
    <cellStyle name="Normal 116 2 7" xfId="46099"/>
    <cellStyle name="Normal 116 3" xfId="3501"/>
    <cellStyle name="Normal 116 3 2" xfId="10044"/>
    <cellStyle name="Normal 116 3 2 2" xfId="20963"/>
    <cellStyle name="Normal 116 3 2 2 2" xfId="26021"/>
    <cellStyle name="Normal 116 3 2 3" xfId="26020"/>
    <cellStyle name="Normal 116 3 2 4" xfId="53732"/>
    <cellStyle name="Normal 116 3 3" xfId="14420"/>
    <cellStyle name="Normal 116 3 3 2" xfId="26022"/>
    <cellStyle name="Normal 116 3 4" xfId="26019"/>
    <cellStyle name="Normal 116 3 5" xfId="47189"/>
    <cellStyle name="Normal 116 4" xfId="7863"/>
    <cellStyle name="Normal 116 4 2" xfId="18782"/>
    <cellStyle name="Normal 116 4 2 2" xfId="26024"/>
    <cellStyle name="Normal 116 4 3" xfId="26023"/>
    <cellStyle name="Normal 116 4 4" xfId="51551"/>
    <cellStyle name="Normal 116 5" xfId="5682"/>
    <cellStyle name="Normal 116 5 2" xfId="16601"/>
    <cellStyle name="Normal 116 5 2 2" xfId="26026"/>
    <cellStyle name="Normal 116 5 3" xfId="26025"/>
    <cellStyle name="Normal 116 5 4" xfId="49370"/>
    <cellStyle name="Normal 116 6" xfId="12239"/>
    <cellStyle name="Normal 116 6 2" xfId="26027"/>
    <cellStyle name="Normal 116 7" xfId="26008"/>
    <cellStyle name="Normal 116 8" xfId="45008"/>
    <cellStyle name="Normal 117" xfId="1331"/>
    <cellStyle name="Normal 118" xfId="1318"/>
    <cellStyle name="Normal 118 2" xfId="3502"/>
    <cellStyle name="Normal 118 2 2" xfId="10045"/>
    <cellStyle name="Normal 118 2 2 2" xfId="20964"/>
    <cellStyle name="Normal 118 2 2 2 2" xfId="26031"/>
    <cellStyle name="Normal 118 2 2 3" xfId="26030"/>
    <cellStyle name="Normal 118 2 2 4" xfId="53733"/>
    <cellStyle name="Normal 118 2 3" xfId="14421"/>
    <cellStyle name="Normal 118 2 3 2" xfId="26032"/>
    <cellStyle name="Normal 118 2 4" xfId="26029"/>
    <cellStyle name="Normal 118 2 5" xfId="47190"/>
    <cellStyle name="Normal 118 3" xfId="7864"/>
    <cellStyle name="Normal 118 3 2" xfId="18783"/>
    <cellStyle name="Normal 118 3 2 2" xfId="26034"/>
    <cellStyle name="Normal 118 3 3" xfId="26033"/>
    <cellStyle name="Normal 118 3 4" xfId="51552"/>
    <cellStyle name="Normal 118 4" xfId="5683"/>
    <cellStyle name="Normal 118 4 2" xfId="16602"/>
    <cellStyle name="Normal 118 4 2 2" xfId="26036"/>
    <cellStyle name="Normal 118 4 3" xfId="26035"/>
    <cellStyle name="Normal 118 4 4" xfId="49371"/>
    <cellStyle name="Normal 118 5" xfId="12240"/>
    <cellStyle name="Normal 118 5 2" xfId="26037"/>
    <cellStyle name="Normal 118 6" xfId="26028"/>
    <cellStyle name="Normal 118 7" xfId="45009"/>
    <cellStyle name="Normal 119" xfId="11136"/>
    <cellStyle name="Normal 119 2" xfId="22055"/>
    <cellStyle name="Normal 119 2 2" xfId="26039"/>
    <cellStyle name="Normal 119 3" xfId="26038"/>
    <cellStyle name="Normal 119 4" xfId="54824"/>
    <cellStyle name="Normal 12" xfId="90"/>
    <cellStyle name="Normal 12 2" xfId="109"/>
    <cellStyle name="Normal 12 2 2" xfId="26040"/>
    <cellStyle name="Normal 12 3" xfId="54984"/>
    <cellStyle name="Normal 12 4" xfId="55284"/>
    <cellStyle name="Normal 120" xfId="11137"/>
    <cellStyle name="Normal 120 2" xfId="22056"/>
    <cellStyle name="Normal 121" xfId="11138"/>
    <cellStyle name="Normal 121 2" xfId="22057"/>
    <cellStyle name="Normal 122" xfId="11139"/>
    <cellStyle name="Normal 122 2" xfId="22058"/>
    <cellStyle name="Normal 123" xfId="11140"/>
    <cellStyle name="Normal 123 2" xfId="22059"/>
    <cellStyle name="Normal 124" xfId="11141"/>
    <cellStyle name="Normal 124 2" xfId="22060"/>
    <cellStyle name="Normal 125" xfId="11142"/>
    <cellStyle name="Normal 125 2" xfId="22061"/>
    <cellStyle name="Normal 126" xfId="11143"/>
    <cellStyle name="Normal 126 2" xfId="22062"/>
    <cellStyle name="Normal 127" xfId="11144"/>
    <cellStyle name="Normal 127 2" xfId="22063"/>
    <cellStyle name="Normal 128" xfId="11145"/>
    <cellStyle name="Normal 128 2" xfId="22064"/>
    <cellStyle name="Normal 129" xfId="11146"/>
    <cellStyle name="Normal 129 2" xfId="22065"/>
    <cellStyle name="Normal 13" xfId="98"/>
    <cellStyle name="Normal 13 2" xfId="54985"/>
    <cellStyle name="Normal 13 3" xfId="55285"/>
    <cellStyle name="Normal 130" xfId="11147"/>
    <cellStyle name="Normal 130 2" xfId="22066"/>
    <cellStyle name="Normal 130 2 2" xfId="26042"/>
    <cellStyle name="Normal 130 3" xfId="26041"/>
    <cellStyle name="Normal 130 4" xfId="54825"/>
    <cellStyle name="Normal 131" xfId="11148"/>
    <cellStyle name="Normal 131 2" xfId="22067"/>
    <cellStyle name="Normal 131 2 2" xfId="26044"/>
    <cellStyle name="Normal 131 3" xfId="26043"/>
    <cellStyle name="Normal 132" xfId="11161"/>
    <cellStyle name="Normal 132 2" xfId="26045"/>
    <cellStyle name="Normal 133" xfId="43913"/>
    <cellStyle name="Normal 134" xfId="43914"/>
    <cellStyle name="Normal 135" xfId="43915"/>
    <cellStyle name="Normal 136" xfId="43916"/>
    <cellStyle name="Normal 137" xfId="43917"/>
    <cellStyle name="Normal 138" xfId="43918"/>
    <cellStyle name="Normal 139" xfId="54826"/>
    <cellStyle name="Normal 14" xfId="99"/>
    <cellStyle name="Normal 14 10" xfId="1023"/>
    <cellStyle name="Normal 14 10 2" xfId="2121"/>
    <cellStyle name="Normal 14 10 2 2" xfId="4304"/>
    <cellStyle name="Normal 14 10 2 2 2" xfId="10847"/>
    <cellStyle name="Normal 14 10 2 2 2 2" xfId="21766"/>
    <cellStyle name="Normal 14 10 2 2 2 2 2" xfId="26051"/>
    <cellStyle name="Normal 14 10 2 2 2 3" xfId="26050"/>
    <cellStyle name="Normal 14 10 2 2 2 4" xfId="54535"/>
    <cellStyle name="Normal 14 10 2 2 3" xfId="15223"/>
    <cellStyle name="Normal 14 10 2 2 3 2" xfId="26052"/>
    <cellStyle name="Normal 14 10 2 2 4" xfId="26049"/>
    <cellStyle name="Normal 14 10 2 2 5" xfId="47992"/>
    <cellStyle name="Normal 14 10 2 3" xfId="8666"/>
    <cellStyle name="Normal 14 10 2 3 2" xfId="19585"/>
    <cellStyle name="Normal 14 10 2 3 2 2" xfId="26054"/>
    <cellStyle name="Normal 14 10 2 3 3" xfId="26053"/>
    <cellStyle name="Normal 14 10 2 3 4" xfId="52354"/>
    <cellStyle name="Normal 14 10 2 4" xfId="6485"/>
    <cellStyle name="Normal 14 10 2 4 2" xfId="17404"/>
    <cellStyle name="Normal 14 10 2 4 2 2" xfId="26056"/>
    <cellStyle name="Normal 14 10 2 4 3" xfId="26055"/>
    <cellStyle name="Normal 14 10 2 4 4" xfId="50173"/>
    <cellStyle name="Normal 14 10 2 5" xfId="13042"/>
    <cellStyle name="Normal 14 10 2 5 2" xfId="26057"/>
    <cellStyle name="Normal 14 10 2 6" xfId="26048"/>
    <cellStyle name="Normal 14 10 2 7" xfId="45811"/>
    <cellStyle name="Normal 14 10 3" xfId="3213"/>
    <cellStyle name="Normal 14 10 3 2" xfId="9756"/>
    <cellStyle name="Normal 14 10 3 2 2" xfId="20675"/>
    <cellStyle name="Normal 14 10 3 2 2 2" xfId="26060"/>
    <cellStyle name="Normal 14 10 3 2 3" xfId="26059"/>
    <cellStyle name="Normal 14 10 3 2 4" xfId="53444"/>
    <cellStyle name="Normal 14 10 3 3" xfId="14132"/>
    <cellStyle name="Normal 14 10 3 3 2" xfId="26061"/>
    <cellStyle name="Normal 14 10 3 4" xfId="26058"/>
    <cellStyle name="Normal 14 10 3 5" xfId="46901"/>
    <cellStyle name="Normal 14 10 4" xfId="7575"/>
    <cellStyle name="Normal 14 10 4 2" xfId="18494"/>
    <cellStyle name="Normal 14 10 4 2 2" xfId="26063"/>
    <cellStyle name="Normal 14 10 4 3" xfId="26062"/>
    <cellStyle name="Normal 14 10 4 4" xfId="51263"/>
    <cellStyle name="Normal 14 10 5" xfId="5394"/>
    <cellStyle name="Normal 14 10 5 2" xfId="16313"/>
    <cellStyle name="Normal 14 10 5 2 2" xfId="26065"/>
    <cellStyle name="Normal 14 10 5 3" xfId="26064"/>
    <cellStyle name="Normal 14 10 5 4" xfId="49082"/>
    <cellStyle name="Normal 14 10 6" xfId="11951"/>
    <cellStyle name="Normal 14 10 6 2" xfId="26066"/>
    <cellStyle name="Normal 14 10 7" xfId="26047"/>
    <cellStyle name="Normal 14 10 8" xfId="44720"/>
    <cellStyle name="Normal 14 11" xfId="1121"/>
    <cellStyle name="Normal 14 11 2" xfId="2219"/>
    <cellStyle name="Normal 14 11 2 2" xfId="4402"/>
    <cellStyle name="Normal 14 11 2 2 2" xfId="10945"/>
    <cellStyle name="Normal 14 11 2 2 2 2" xfId="21864"/>
    <cellStyle name="Normal 14 11 2 2 2 2 2" xfId="26071"/>
    <cellStyle name="Normal 14 11 2 2 2 3" xfId="26070"/>
    <cellStyle name="Normal 14 11 2 2 2 4" xfId="54633"/>
    <cellStyle name="Normal 14 11 2 2 3" xfId="15321"/>
    <cellStyle name="Normal 14 11 2 2 3 2" xfId="26072"/>
    <cellStyle name="Normal 14 11 2 2 4" xfId="26069"/>
    <cellStyle name="Normal 14 11 2 2 5" xfId="48090"/>
    <cellStyle name="Normal 14 11 2 3" xfId="8764"/>
    <cellStyle name="Normal 14 11 2 3 2" xfId="19683"/>
    <cellStyle name="Normal 14 11 2 3 2 2" xfId="26074"/>
    <cellStyle name="Normal 14 11 2 3 3" xfId="26073"/>
    <cellStyle name="Normal 14 11 2 3 4" xfId="52452"/>
    <cellStyle name="Normal 14 11 2 4" xfId="6583"/>
    <cellStyle name="Normal 14 11 2 4 2" xfId="17502"/>
    <cellStyle name="Normal 14 11 2 4 2 2" xfId="26076"/>
    <cellStyle name="Normal 14 11 2 4 3" xfId="26075"/>
    <cellStyle name="Normal 14 11 2 4 4" xfId="50271"/>
    <cellStyle name="Normal 14 11 2 5" xfId="13140"/>
    <cellStyle name="Normal 14 11 2 5 2" xfId="26077"/>
    <cellStyle name="Normal 14 11 2 6" xfId="26068"/>
    <cellStyle name="Normal 14 11 2 7" xfId="45909"/>
    <cellStyle name="Normal 14 11 3" xfId="3311"/>
    <cellStyle name="Normal 14 11 3 2" xfId="9854"/>
    <cellStyle name="Normal 14 11 3 2 2" xfId="20773"/>
    <cellStyle name="Normal 14 11 3 2 2 2" xfId="26080"/>
    <cellStyle name="Normal 14 11 3 2 3" xfId="26079"/>
    <cellStyle name="Normal 14 11 3 2 4" xfId="53542"/>
    <cellStyle name="Normal 14 11 3 3" xfId="14230"/>
    <cellStyle name="Normal 14 11 3 3 2" xfId="26081"/>
    <cellStyle name="Normal 14 11 3 4" xfId="26078"/>
    <cellStyle name="Normal 14 11 3 5" xfId="46999"/>
    <cellStyle name="Normal 14 11 4" xfId="7673"/>
    <cellStyle name="Normal 14 11 4 2" xfId="18592"/>
    <cellStyle name="Normal 14 11 4 2 2" xfId="26083"/>
    <cellStyle name="Normal 14 11 4 3" xfId="26082"/>
    <cellStyle name="Normal 14 11 4 4" xfId="51361"/>
    <cellStyle name="Normal 14 11 5" xfId="5492"/>
    <cellStyle name="Normal 14 11 5 2" xfId="16411"/>
    <cellStyle name="Normal 14 11 5 2 2" xfId="26085"/>
    <cellStyle name="Normal 14 11 5 3" xfId="26084"/>
    <cellStyle name="Normal 14 11 5 4" xfId="49180"/>
    <cellStyle name="Normal 14 11 6" xfId="12049"/>
    <cellStyle name="Normal 14 11 6 2" xfId="26086"/>
    <cellStyle name="Normal 14 11 7" xfId="26067"/>
    <cellStyle name="Normal 14 11 8" xfId="44818"/>
    <cellStyle name="Normal 14 12" xfId="1225"/>
    <cellStyle name="Normal 14 12 2" xfId="2323"/>
    <cellStyle name="Normal 14 12 2 2" xfId="4504"/>
    <cellStyle name="Normal 14 12 2 2 2" xfId="11047"/>
    <cellStyle name="Normal 14 12 2 2 2 2" xfId="21966"/>
    <cellStyle name="Normal 14 12 2 2 2 2 2" xfId="26091"/>
    <cellStyle name="Normal 14 12 2 2 2 3" xfId="26090"/>
    <cellStyle name="Normal 14 12 2 2 2 4" xfId="54735"/>
    <cellStyle name="Normal 14 12 2 2 3" xfId="15423"/>
    <cellStyle name="Normal 14 12 2 2 3 2" xfId="26092"/>
    <cellStyle name="Normal 14 12 2 2 4" xfId="26089"/>
    <cellStyle name="Normal 14 12 2 2 5" xfId="48192"/>
    <cellStyle name="Normal 14 12 2 3" xfId="8866"/>
    <cellStyle name="Normal 14 12 2 3 2" xfId="19785"/>
    <cellStyle name="Normal 14 12 2 3 2 2" xfId="26094"/>
    <cellStyle name="Normal 14 12 2 3 3" xfId="26093"/>
    <cellStyle name="Normal 14 12 2 3 4" xfId="52554"/>
    <cellStyle name="Normal 14 12 2 4" xfId="6685"/>
    <cellStyle name="Normal 14 12 2 4 2" xfId="17604"/>
    <cellStyle name="Normal 14 12 2 4 2 2" xfId="26096"/>
    <cellStyle name="Normal 14 12 2 4 3" xfId="26095"/>
    <cellStyle name="Normal 14 12 2 4 4" xfId="50373"/>
    <cellStyle name="Normal 14 12 2 5" xfId="13242"/>
    <cellStyle name="Normal 14 12 2 5 2" xfId="26097"/>
    <cellStyle name="Normal 14 12 2 6" xfId="26088"/>
    <cellStyle name="Normal 14 12 2 7" xfId="46011"/>
    <cellStyle name="Normal 14 12 3" xfId="3413"/>
    <cellStyle name="Normal 14 12 3 2" xfId="9956"/>
    <cellStyle name="Normal 14 12 3 2 2" xfId="20875"/>
    <cellStyle name="Normal 14 12 3 2 2 2" xfId="26100"/>
    <cellStyle name="Normal 14 12 3 2 3" xfId="26099"/>
    <cellStyle name="Normal 14 12 3 2 4" xfId="53644"/>
    <cellStyle name="Normal 14 12 3 3" xfId="14332"/>
    <cellStyle name="Normal 14 12 3 3 2" xfId="26101"/>
    <cellStyle name="Normal 14 12 3 4" xfId="26098"/>
    <cellStyle name="Normal 14 12 3 5" xfId="47101"/>
    <cellStyle name="Normal 14 12 4" xfId="7775"/>
    <cellStyle name="Normal 14 12 4 2" xfId="18694"/>
    <cellStyle name="Normal 14 12 4 2 2" xfId="26103"/>
    <cellStyle name="Normal 14 12 4 3" xfId="26102"/>
    <cellStyle name="Normal 14 12 4 4" xfId="51463"/>
    <cellStyle name="Normal 14 12 5" xfId="5594"/>
    <cellStyle name="Normal 14 12 5 2" xfId="16513"/>
    <cellStyle name="Normal 14 12 5 2 2" xfId="26105"/>
    <cellStyle name="Normal 14 12 5 3" xfId="26104"/>
    <cellStyle name="Normal 14 12 5 4" xfId="49282"/>
    <cellStyle name="Normal 14 12 6" xfId="12151"/>
    <cellStyle name="Normal 14 12 6 2" xfId="26106"/>
    <cellStyle name="Normal 14 12 7" xfId="26087"/>
    <cellStyle name="Normal 14 12 8" xfId="44920"/>
    <cellStyle name="Normal 14 13" xfId="1344"/>
    <cellStyle name="Normal 14 13 2" xfId="3527"/>
    <cellStyle name="Normal 14 13 2 2" xfId="10070"/>
    <cellStyle name="Normal 14 13 2 2 2" xfId="20989"/>
    <cellStyle name="Normal 14 13 2 2 2 2" xfId="26110"/>
    <cellStyle name="Normal 14 13 2 2 3" xfId="26109"/>
    <cellStyle name="Normal 14 13 2 2 4" xfId="53758"/>
    <cellStyle name="Normal 14 13 2 3" xfId="14446"/>
    <cellStyle name="Normal 14 13 2 3 2" xfId="26111"/>
    <cellStyle name="Normal 14 13 2 4" xfId="26108"/>
    <cellStyle name="Normal 14 13 2 5" xfId="47215"/>
    <cellStyle name="Normal 14 13 3" xfId="7889"/>
    <cellStyle name="Normal 14 13 3 2" xfId="18808"/>
    <cellStyle name="Normal 14 13 3 2 2" xfId="26113"/>
    <cellStyle name="Normal 14 13 3 3" xfId="26112"/>
    <cellStyle name="Normal 14 13 3 4" xfId="51577"/>
    <cellStyle name="Normal 14 13 4" xfId="5708"/>
    <cellStyle name="Normal 14 13 4 2" xfId="16627"/>
    <cellStyle name="Normal 14 13 4 2 2" xfId="26115"/>
    <cellStyle name="Normal 14 13 4 3" xfId="26114"/>
    <cellStyle name="Normal 14 13 4 4" xfId="49396"/>
    <cellStyle name="Normal 14 13 5" xfId="12265"/>
    <cellStyle name="Normal 14 13 5 2" xfId="26116"/>
    <cellStyle name="Normal 14 13 6" xfId="26107"/>
    <cellStyle name="Normal 14 13 7" xfId="45034"/>
    <cellStyle name="Normal 14 14" xfId="2424"/>
    <cellStyle name="Normal 14 14 2" xfId="8967"/>
    <cellStyle name="Normal 14 14 2 2" xfId="19886"/>
    <cellStyle name="Normal 14 14 2 2 2" xfId="26119"/>
    <cellStyle name="Normal 14 14 2 3" xfId="26118"/>
    <cellStyle name="Normal 14 14 2 4" xfId="52655"/>
    <cellStyle name="Normal 14 14 3" xfId="13343"/>
    <cellStyle name="Normal 14 14 3 2" xfId="26120"/>
    <cellStyle name="Normal 14 14 4" xfId="26117"/>
    <cellStyle name="Normal 14 14 5" xfId="46112"/>
    <cellStyle name="Normal 14 15" xfId="6786"/>
    <cellStyle name="Normal 14 15 2" xfId="17705"/>
    <cellStyle name="Normal 14 15 2 2" xfId="26122"/>
    <cellStyle name="Normal 14 15 3" xfId="26121"/>
    <cellStyle name="Normal 14 15 4" xfId="50474"/>
    <cellStyle name="Normal 14 16" xfId="4605"/>
    <cellStyle name="Normal 14 16 2" xfId="15524"/>
    <cellStyle name="Normal 14 16 2 2" xfId="26124"/>
    <cellStyle name="Normal 14 16 3" xfId="26123"/>
    <cellStyle name="Normal 14 16 4" xfId="48293"/>
    <cellStyle name="Normal 14 17" xfId="11174"/>
    <cellStyle name="Normal 14 17 2" xfId="26125"/>
    <cellStyle name="Normal 14 18" xfId="26046"/>
    <cellStyle name="Normal 14 19" xfId="43931"/>
    <cellStyle name="Normal 14 2" xfId="110"/>
    <cellStyle name="Normal 14 2 10" xfId="1126"/>
    <cellStyle name="Normal 14 2 10 2" xfId="2224"/>
    <cellStyle name="Normal 14 2 10 2 2" xfId="4407"/>
    <cellStyle name="Normal 14 2 10 2 2 2" xfId="10950"/>
    <cellStyle name="Normal 14 2 10 2 2 2 2" xfId="21869"/>
    <cellStyle name="Normal 14 2 10 2 2 2 2 2" xfId="26131"/>
    <cellStyle name="Normal 14 2 10 2 2 2 3" xfId="26130"/>
    <cellStyle name="Normal 14 2 10 2 2 2 4" xfId="54638"/>
    <cellStyle name="Normal 14 2 10 2 2 3" xfId="15326"/>
    <cellStyle name="Normal 14 2 10 2 2 3 2" xfId="26132"/>
    <cellStyle name="Normal 14 2 10 2 2 4" xfId="26129"/>
    <cellStyle name="Normal 14 2 10 2 2 5" xfId="48095"/>
    <cellStyle name="Normal 14 2 10 2 3" xfId="8769"/>
    <cellStyle name="Normal 14 2 10 2 3 2" xfId="19688"/>
    <cellStyle name="Normal 14 2 10 2 3 2 2" xfId="26134"/>
    <cellStyle name="Normal 14 2 10 2 3 3" xfId="26133"/>
    <cellStyle name="Normal 14 2 10 2 3 4" xfId="52457"/>
    <cellStyle name="Normal 14 2 10 2 4" xfId="6588"/>
    <cellStyle name="Normal 14 2 10 2 4 2" xfId="17507"/>
    <cellStyle name="Normal 14 2 10 2 4 2 2" xfId="26136"/>
    <cellStyle name="Normal 14 2 10 2 4 3" xfId="26135"/>
    <cellStyle name="Normal 14 2 10 2 4 4" xfId="50276"/>
    <cellStyle name="Normal 14 2 10 2 5" xfId="13145"/>
    <cellStyle name="Normal 14 2 10 2 5 2" xfId="26137"/>
    <cellStyle name="Normal 14 2 10 2 6" xfId="26128"/>
    <cellStyle name="Normal 14 2 10 2 7" xfId="45914"/>
    <cellStyle name="Normal 14 2 10 3" xfId="3316"/>
    <cellStyle name="Normal 14 2 10 3 2" xfId="9859"/>
    <cellStyle name="Normal 14 2 10 3 2 2" xfId="20778"/>
    <cellStyle name="Normal 14 2 10 3 2 2 2" xfId="26140"/>
    <cellStyle name="Normal 14 2 10 3 2 3" xfId="26139"/>
    <cellStyle name="Normal 14 2 10 3 2 4" xfId="53547"/>
    <cellStyle name="Normal 14 2 10 3 3" xfId="14235"/>
    <cellStyle name="Normal 14 2 10 3 3 2" xfId="26141"/>
    <cellStyle name="Normal 14 2 10 3 4" xfId="26138"/>
    <cellStyle name="Normal 14 2 10 3 5" xfId="47004"/>
    <cellStyle name="Normal 14 2 10 4" xfId="7678"/>
    <cellStyle name="Normal 14 2 10 4 2" xfId="18597"/>
    <cellStyle name="Normal 14 2 10 4 2 2" xfId="26143"/>
    <cellStyle name="Normal 14 2 10 4 3" xfId="26142"/>
    <cellStyle name="Normal 14 2 10 4 4" xfId="51366"/>
    <cellStyle name="Normal 14 2 10 5" xfId="5497"/>
    <cellStyle name="Normal 14 2 10 5 2" xfId="16416"/>
    <cellStyle name="Normal 14 2 10 5 2 2" xfId="26145"/>
    <cellStyle name="Normal 14 2 10 5 3" xfId="26144"/>
    <cellStyle name="Normal 14 2 10 5 4" xfId="49185"/>
    <cellStyle name="Normal 14 2 10 6" xfId="12054"/>
    <cellStyle name="Normal 14 2 10 6 2" xfId="26146"/>
    <cellStyle name="Normal 14 2 10 7" xfId="26127"/>
    <cellStyle name="Normal 14 2 10 8" xfId="44823"/>
    <cellStyle name="Normal 14 2 11" xfId="1230"/>
    <cellStyle name="Normal 14 2 11 2" xfId="2328"/>
    <cellStyle name="Normal 14 2 11 2 2" xfId="4509"/>
    <cellStyle name="Normal 14 2 11 2 2 2" xfId="11052"/>
    <cellStyle name="Normal 14 2 11 2 2 2 2" xfId="21971"/>
    <cellStyle name="Normal 14 2 11 2 2 2 2 2" xfId="26151"/>
    <cellStyle name="Normal 14 2 11 2 2 2 3" xfId="26150"/>
    <cellStyle name="Normal 14 2 11 2 2 2 4" xfId="54740"/>
    <cellStyle name="Normal 14 2 11 2 2 3" xfId="15428"/>
    <cellStyle name="Normal 14 2 11 2 2 3 2" xfId="26152"/>
    <cellStyle name="Normal 14 2 11 2 2 4" xfId="26149"/>
    <cellStyle name="Normal 14 2 11 2 2 5" xfId="48197"/>
    <cellStyle name="Normal 14 2 11 2 3" xfId="8871"/>
    <cellStyle name="Normal 14 2 11 2 3 2" xfId="19790"/>
    <cellStyle name="Normal 14 2 11 2 3 2 2" xfId="26154"/>
    <cellStyle name="Normal 14 2 11 2 3 3" xfId="26153"/>
    <cellStyle name="Normal 14 2 11 2 3 4" xfId="52559"/>
    <cellStyle name="Normal 14 2 11 2 4" xfId="6690"/>
    <cellStyle name="Normal 14 2 11 2 4 2" xfId="17609"/>
    <cellStyle name="Normal 14 2 11 2 4 2 2" xfId="26156"/>
    <cellStyle name="Normal 14 2 11 2 4 3" xfId="26155"/>
    <cellStyle name="Normal 14 2 11 2 4 4" xfId="50378"/>
    <cellStyle name="Normal 14 2 11 2 5" xfId="13247"/>
    <cellStyle name="Normal 14 2 11 2 5 2" xfId="26157"/>
    <cellStyle name="Normal 14 2 11 2 6" xfId="26148"/>
    <cellStyle name="Normal 14 2 11 2 7" xfId="46016"/>
    <cellStyle name="Normal 14 2 11 3" xfId="3418"/>
    <cellStyle name="Normal 14 2 11 3 2" xfId="9961"/>
    <cellStyle name="Normal 14 2 11 3 2 2" xfId="20880"/>
    <cellStyle name="Normal 14 2 11 3 2 2 2" xfId="26160"/>
    <cellStyle name="Normal 14 2 11 3 2 3" xfId="26159"/>
    <cellStyle name="Normal 14 2 11 3 2 4" xfId="53649"/>
    <cellStyle name="Normal 14 2 11 3 3" xfId="14337"/>
    <cellStyle name="Normal 14 2 11 3 3 2" xfId="26161"/>
    <cellStyle name="Normal 14 2 11 3 4" xfId="26158"/>
    <cellStyle name="Normal 14 2 11 3 5" xfId="47106"/>
    <cellStyle name="Normal 14 2 11 4" xfId="7780"/>
    <cellStyle name="Normal 14 2 11 4 2" xfId="18699"/>
    <cellStyle name="Normal 14 2 11 4 2 2" xfId="26163"/>
    <cellStyle name="Normal 14 2 11 4 3" xfId="26162"/>
    <cellStyle name="Normal 14 2 11 4 4" xfId="51468"/>
    <cellStyle name="Normal 14 2 11 5" xfId="5599"/>
    <cellStyle name="Normal 14 2 11 5 2" xfId="16518"/>
    <cellStyle name="Normal 14 2 11 5 2 2" xfId="26165"/>
    <cellStyle name="Normal 14 2 11 5 3" xfId="26164"/>
    <cellStyle name="Normal 14 2 11 5 4" xfId="49287"/>
    <cellStyle name="Normal 14 2 11 6" xfId="12156"/>
    <cellStyle name="Normal 14 2 11 6 2" xfId="26166"/>
    <cellStyle name="Normal 14 2 11 7" xfId="26147"/>
    <cellStyle name="Normal 14 2 11 8" xfId="44925"/>
    <cellStyle name="Normal 14 2 12" xfId="1349"/>
    <cellStyle name="Normal 14 2 12 2" xfId="3532"/>
    <cellStyle name="Normal 14 2 12 2 2" xfId="10075"/>
    <cellStyle name="Normal 14 2 12 2 2 2" xfId="20994"/>
    <cellStyle name="Normal 14 2 12 2 2 2 2" xfId="26170"/>
    <cellStyle name="Normal 14 2 12 2 2 3" xfId="26169"/>
    <cellStyle name="Normal 14 2 12 2 2 4" xfId="53763"/>
    <cellStyle name="Normal 14 2 12 2 3" xfId="14451"/>
    <cellStyle name="Normal 14 2 12 2 3 2" xfId="26171"/>
    <cellStyle name="Normal 14 2 12 2 4" xfId="26168"/>
    <cellStyle name="Normal 14 2 12 2 5" xfId="47220"/>
    <cellStyle name="Normal 14 2 12 3" xfId="7894"/>
    <cellStyle name="Normal 14 2 12 3 2" xfId="18813"/>
    <cellStyle name="Normal 14 2 12 3 2 2" xfId="26173"/>
    <cellStyle name="Normal 14 2 12 3 3" xfId="26172"/>
    <cellStyle name="Normal 14 2 12 3 4" xfId="51582"/>
    <cellStyle name="Normal 14 2 12 4" xfId="5713"/>
    <cellStyle name="Normal 14 2 12 4 2" xfId="16632"/>
    <cellStyle name="Normal 14 2 12 4 2 2" xfId="26175"/>
    <cellStyle name="Normal 14 2 12 4 3" xfId="26174"/>
    <cellStyle name="Normal 14 2 12 4 4" xfId="49401"/>
    <cellStyle name="Normal 14 2 12 5" xfId="12270"/>
    <cellStyle name="Normal 14 2 12 5 2" xfId="26176"/>
    <cellStyle name="Normal 14 2 12 6" xfId="26167"/>
    <cellStyle name="Normal 14 2 12 7" xfId="45039"/>
    <cellStyle name="Normal 14 2 13" xfId="2429"/>
    <cellStyle name="Normal 14 2 13 2" xfId="8972"/>
    <cellStyle name="Normal 14 2 13 2 2" xfId="19891"/>
    <cellStyle name="Normal 14 2 13 2 2 2" xfId="26179"/>
    <cellStyle name="Normal 14 2 13 2 3" xfId="26178"/>
    <cellStyle name="Normal 14 2 13 2 4" xfId="52660"/>
    <cellStyle name="Normal 14 2 13 3" xfId="13348"/>
    <cellStyle name="Normal 14 2 13 3 2" xfId="26180"/>
    <cellStyle name="Normal 14 2 13 4" xfId="26177"/>
    <cellStyle name="Normal 14 2 13 5" xfId="46117"/>
    <cellStyle name="Normal 14 2 14" xfId="6791"/>
    <cellStyle name="Normal 14 2 14 2" xfId="17710"/>
    <cellStyle name="Normal 14 2 14 2 2" xfId="26182"/>
    <cellStyle name="Normal 14 2 14 3" xfId="26181"/>
    <cellStyle name="Normal 14 2 14 4" xfId="50479"/>
    <cellStyle name="Normal 14 2 15" xfId="4610"/>
    <cellStyle name="Normal 14 2 15 2" xfId="15529"/>
    <cellStyle name="Normal 14 2 15 2 2" xfId="26184"/>
    <cellStyle name="Normal 14 2 15 3" xfId="26183"/>
    <cellStyle name="Normal 14 2 15 4" xfId="48298"/>
    <cellStyle name="Normal 14 2 16" xfId="11179"/>
    <cellStyle name="Normal 14 2 16 2" xfId="26185"/>
    <cellStyle name="Normal 14 2 17" xfId="26126"/>
    <cellStyle name="Normal 14 2 18" xfId="43936"/>
    <cellStyle name="Normal 14 2 2" xfId="152"/>
    <cellStyle name="Normal 14 2 2 10" xfId="1266"/>
    <cellStyle name="Normal 14 2 2 10 2" xfId="2364"/>
    <cellStyle name="Normal 14 2 2 10 2 2" xfId="4545"/>
    <cellStyle name="Normal 14 2 2 10 2 2 2" xfId="11088"/>
    <cellStyle name="Normal 14 2 2 10 2 2 2 2" xfId="22007"/>
    <cellStyle name="Normal 14 2 2 10 2 2 2 2 2" xfId="26191"/>
    <cellStyle name="Normal 14 2 2 10 2 2 2 3" xfId="26190"/>
    <cellStyle name="Normal 14 2 2 10 2 2 2 4" xfId="54776"/>
    <cellStyle name="Normal 14 2 2 10 2 2 3" xfId="15464"/>
    <cellStyle name="Normal 14 2 2 10 2 2 3 2" xfId="26192"/>
    <cellStyle name="Normal 14 2 2 10 2 2 4" xfId="26189"/>
    <cellStyle name="Normal 14 2 2 10 2 2 5" xfId="48233"/>
    <cellStyle name="Normal 14 2 2 10 2 3" xfId="8907"/>
    <cellStyle name="Normal 14 2 2 10 2 3 2" xfId="19826"/>
    <cellStyle name="Normal 14 2 2 10 2 3 2 2" xfId="26194"/>
    <cellStyle name="Normal 14 2 2 10 2 3 3" xfId="26193"/>
    <cellStyle name="Normal 14 2 2 10 2 3 4" xfId="52595"/>
    <cellStyle name="Normal 14 2 2 10 2 4" xfId="6726"/>
    <cellStyle name="Normal 14 2 2 10 2 4 2" xfId="17645"/>
    <cellStyle name="Normal 14 2 2 10 2 4 2 2" xfId="26196"/>
    <cellStyle name="Normal 14 2 2 10 2 4 3" xfId="26195"/>
    <cellStyle name="Normal 14 2 2 10 2 4 4" xfId="50414"/>
    <cellStyle name="Normal 14 2 2 10 2 5" xfId="13283"/>
    <cellStyle name="Normal 14 2 2 10 2 5 2" xfId="26197"/>
    <cellStyle name="Normal 14 2 2 10 2 6" xfId="26188"/>
    <cellStyle name="Normal 14 2 2 10 2 7" xfId="46052"/>
    <cellStyle name="Normal 14 2 2 10 3" xfId="3454"/>
    <cellStyle name="Normal 14 2 2 10 3 2" xfId="9997"/>
    <cellStyle name="Normal 14 2 2 10 3 2 2" xfId="20916"/>
    <cellStyle name="Normal 14 2 2 10 3 2 2 2" xfId="26200"/>
    <cellStyle name="Normal 14 2 2 10 3 2 3" xfId="26199"/>
    <cellStyle name="Normal 14 2 2 10 3 2 4" xfId="53685"/>
    <cellStyle name="Normal 14 2 2 10 3 3" xfId="14373"/>
    <cellStyle name="Normal 14 2 2 10 3 3 2" xfId="26201"/>
    <cellStyle name="Normal 14 2 2 10 3 4" xfId="26198"/>
    <cellStyle name="Normal 14 2 2 10 3 5" xfId="47142"/>
    <cellStyle name="Normal 14 2 2 10 4" xfId="7816"/>
    <cellStyle name="Normal 14 2 2 10 4 2" xfId="18735"/>
    <cellStyle name="Normal 14 2 2 10 4 2 2" xfId="26203"/>
    <cellStyle name="Normal 14 2 2 10 4 3" xfId="26202"/>
    <cellStyle name="Normal 14 2 2 10 4 4" xfId="51504"/>
    <cellStyle name="Normal 14 2 2 10 5" xfId="5635"/>
    <cellStyle name="Normal 14 2 2 10 5 2" xfId="16554"/>
    <cellStyle name="Normal 14 2 2 10 5 2 2" xfId="26205"/>
    <cellStyle name="Normal 14 2 2 10 5 3" xfId="26204"/>
    <cellStyle name="Normal 14 2 2 10 5 4" xfId="49323"/>
    <cellStyle name="Normal 14 2 2 10 6" xfId="12192"/>
    <cellStyle name="Normal 14 2 2 10 6 2" xfId="26206"/>
    <cellStyle name="Normal 14 2 2 10 7" xfId="26187"/>
    <cellStyle name="Normal 14 2 2 10 8" xfId="44961"/>
    <cellStyle name="Normal 14 2 2 11" xfId="1385"/>
    <cellStyle name="Normal 14 2 2 11 2" xfId="3568"/>
    <cellStyle name="Normal 14 2 2 11 2 2" xfId="10111"/>
    <cellStyle name="Normal 14 2 2 11 2 2 2" xfId="21030"/>
    <cellStyle name="Normal 14 2 2 11 2 2 2 2" xfId="26210"/>
    <cellStyle name="Normal 14 2 2 11 2 2 3" xfId="26209"/>
    <cellStyle name="Normal 14 2 2 11 2 2 4" xfId="53799"/>
    <cellStyle name="Normal 14 2 2 11 2 3" xfId="14487"/>
    <cellStyle name="Normal 14 2 2 11 2 3 2" xfId="26211"/>
    <cellStyle name="Normal 14 2 2 11 2 4" xfId="26208"/>
    <cellStyle name="Normal 14 2 2 11 2 5" xfId="47256"/>
    <cellStyle name="Normal 14 2 2 11 3" xfId="7930"/>
    <cellStyle name="Normal 14 2 2 11 3 2" xfId="18849"/>
    <cellStyle name="Normal 14 2 2 11 3 2 2" xfId="26213"/>
    <cellStyle name="Normal 14 2 2 11 3 3" xfId="26212"/>
    <cellStyle name="Normal 14 2 2 11 3 4" xfId="51618"/>
    <cellStyle name="Normal 14 2 2 11 4" xfId="5749"/>
    <cellStyle name="Normal 14 2 2 11 4 2" xfId="16668"/>
    <cellStyle name="Normal 14 2 2 11 4 2 2" xfId="26215"/>
    <cellStyle name="Normal 14 2 2 11 4 3" xfId="26214"/>
    <cellStyle name="Normal 14 2 2 11 4 4" xfId="49437"/>
    <cellStyle name="Normal 14 2 2 11 5" xfId="12306"/>
    <cellStyle name="Normal 14 2 2 11 5 2" xfId="26216"/>
    <cellStyle name="Normal 14 2 2 11 6" xfId="26207"/>
    <cellStyle name="Normal 14 2 2 11 7" xfId="45075"/>
    <cellStyle name="Normal 14 2 2 12" xfId="2465"/>
    <cellStyle name="Normal 14 2 2 12 2" xfId="9008"/>
    <cellStyle name="Normal 14 2 2 12 2 2" xfId="19927"/>
    <cellStyle name="Normal 14 2 2 12 2 2 2" xfId="26219"/>
    <cellStyle name="Normal 14 2 2 12 2 3" xfId="26218"/>
    <cellStyle name="Normal 14 2 2 12 2 4" xfId="52696"/>
    <cellStyle name="Normal 14 2 2 12 3" xfId="13384"/>
    <cellStyle name="Normal 14 2 2 12 3 2" xfId="26220"/>
    <cellStyle name="Normal 14 2 2 12 4" xfId="26217"/>
    <cellStyle name="Normal 14 2 2 12 5" xfId="46153"/>
    <cellStyle name="Normal 14 2 2 13" xfId="6827"/>
    <cellStyle name="Normal 14 2 2 13 2" xfId="17746"/>
    <cellStyle name="Normal 14 2 2 13 2 2" xfId="26222"/>
    <cellStyle name="Normal 14 2 2 13 3" xfId="26221"/>
    <cellStyle name="Normal 14 2 2 13 4" xfId="50515"/>
    <cellStyle name="Normal 14 2 2 14" xfId="4646"/>
    <cellStyle name="Normal 14 2 2 14 2" xfId="15565"/>
    <cellStyle name="Normal 14 2 2 14 2 2" xfId="26224"/>
    <cellStyle name="Normal 14 2 2 14 3" xfId="26223"/>
    <cellStyle name="Normal 14 2 2 14 4" xfId="48334"/>
    <cellStyle name="Normal 14 2 2 15" xfId="11215"/>
    <cellStyle name="Normal 14 2 2 15 2" xfId="26225"/>
    <cellStyle name="Normal 14 2 2 16" xfId="26186"/>
    <cellStyle name="Normal 14 2 2 17" xfId="43972"/>
    <cellStyle name="Normal 14 2 2 2" xfId="320"/>
    <cellStyle name="Normal 14 2 2 2 2" xfId="583"/>
    <cellStyle name="Normal 14 2 2 2 2 2" xfId="1682"/>
    <cellStyle name="Normal 14 2 2 2 2 2 2" xfId="3865"/>
    <cellStyle name="Normal 14 2 2 2 2 2 2 2" xfId="10408"/>
    <cellStyle name="Normal 14 2 2 2 2 2 2 2 2" xfId="21327"/>
    <cellStyle name="Normal 14 2 2 2 2 2 2 2 2 2" xfId="26231"/>
    <cellStyle name="Normal 14 2 2 2 2 2 2 2 3" xfId="26230"/>
    <cellStyle name="Normal 14 2 2 2 2 2 2 2 4" xfId="54096"/>
    <cellStyle name="Normal 14 2 2 2 2 2 2 3" xfId="14784"/>
    <cellStyle name="Normal 14 2 2 2 2 2 2 3 2" xfId="26232"/>
    <cellStyle name="Normal 14 2 2 2 2 2 2 4" xfId="26229"/>
    <cellStyle name="Normal 14 2 2 2 2 2 2 5" xfId="47553"/>
    <cellStyle name="Normal 14 2 2 2 2 2 3" xfId="8227"/>
    <cellStyle name="Normal 14 2 2 2 2 2 3 2" xfId="19146"/>
    <cellStyle name="Normal 14 2 2 2 2 2 3 2 2" xfId="26234"/>
    <cellStyle name="Normal 14 2 2 2 2 2 3 3" xfId="26233"/>
    <cellStyle name="Normal 14 2 2 2 2 2 3 4" xfId="51915"/>
    <cellStyle name="Normal 14 2 2 2 2 2 4" xfId="6046"/>
    <cellStyle name="Normal 14 2 2 2 2 2 4 2" xfId="16965"/>
    <cellStyle name="Normal 14 2 2 2 2 2 4 2 2" xfId="26236"/>
    <cellStyle name="Normal 14 2 2 2 2 2 4 3" xfId="26235"/>
    <cellStyle name="Normal 14 2 2 2 2 2 4 4" xfId="49734"/>
    <cellStyle name="Normal 14 2 2 2 2 2 5" xfId="12603"/>
    <cellStyle name="Normal 14 2 2 2 2 2 5 2" xfId="26237"/>
    <cellStyle name="Normal 14 2 2 2 2 2 6" xfId="26228"/>
    <cellStyle name="Normal 14 2 2 2 2 2 7" xfId="45372"/>
    <cellStyle name="Normal 14 2 2 2 2 3" xfId="2774"/>
    <cellStyle name="Normal 14 2 2 2 2 3 2" xfId="9317"/>
    <cellStyle name="Normal 14 2 2 2 2 3 2 2" xfId="20236"/>
    <cellStyle name="Normal 14 2 2 2 2 3 2 2 2" xfId="26240"/>
    <cellStyle name="Normal 14 2 2 2 2 3 2 3" xfId="26239"/>
    <cellStyle name="Normal 14 2 2 2 2 3 2 4" xfId="53005"/>
    <cellStyle name="Normal 14 2 2 2 2 3 3" xfId="13693"/>
    <cellStyle name="Normal 14 2 2 2 2 3 3 2" xfId="26241"/>
    <cellStyle name="Normal 14 2 2 2 2 3 4" xfId="26238"/>
    <cellStyle name="Normal 14 2 2 2 2 3 5" xfId="46462"/>
    <cellStyle name="Normal 14 2 2 2 2 4" xfId="7136"/>
    <cellStyle name="Normal 14 2 2 2 2 4 2" xfId="18055"/>
    <cellStyle name="Normal 14 2 2 2 2 4 2 2" xfId="26243"/>
    <cellStyle name="Normal 14 2 2 2 2 4 3" xfId="26242"/>
    <cellStyle name="Normal 14 2 2 2 2 4 4" xfId="50824"/>
    <cellStyle name="Normal 14 2 2 2 2 5" xfId="4955"/>
    <cellStyle name="Normal 14 2 2 2 2 5 2" xfId="15874"/>
    <cellStyle name="Normal 14 2 2 2 2 5 2 2" xfId="26245"/>
    <cellStyle name="Normal 14 2 2 2 2 5 3" xfId="26244"/>
    <cellStyle name="Normal 14 2 2 2 2 5 4" xfId="48643"/>
    <cellStyle name="Normal 14 2 2 2 2 6" xfId="11512"/>
    <cellStyle name="Normal 14 2 2 2 2 6 2" xfId="26246"/>
    <cellStyle name="Normal 14 2 2 2 2 7" xfId="26227"/>
    <cellStyle name="Normal 14 2 2 2 2 8" xfId="44281"/>
    <cellStyle name="Normal 14 2 2 2 3" xfId="1484"/>
    <cellStyle name="Normal 14 2 2 2 3 2" xfId="3667"/>
    <cellStyle name="Normal 14 2 2 2 3 2 2" xfId="10210"/>
    <cellStyle name="Normal 14 2 2 2 3 2 2 2" xfId="21129"/>
    <cellStyle name="Normal 14 2 2 2 3 2 2 2 2" xfId="26250"/>
    <cellStyle name="Normal 14 2 2 2 3 2 2 3" xfId="26249"/>
    <cellStyle name="Normal 14 2 2 2 3 2 2 4" xfId="53898"/>
    <cellStyle name="Normal 14 2 2 2 3 2 3" xfId="14586"/>
    <cellStyle name="Normal 14 2 2 2 3 2 3 2" xfId="26251"/>
    <cellStyle name="Normal 14 2 2 2 3 2 4" xfId="26248"/>
    <cellStyle name="Normal 14 2 2 2 3 2 5" xfId="47355"/>
    <cellStyle name="Normal 14 2 2 2 3 3" xfId="8029"/>
    <cellStyle name="Normal 14 2 2 2 3 3 2" xfId="18948"/>
    <cellStyle name="Normal 14 2 2 2 3 3 2 2" xfId="26253"/>
    <cellStyle name="Normal 14 2 2 2 3 3 3" xfId="26252"/>
    <cellStyle name="Normal 14 2 2 2 3 3 4" xfId="51717"/>
    <cellStyle name="Normal 14 2 2 2 3 4" xfId="5848"/>
    <cellStyle name="Normal 14 2 2 2 3 4 2" xfId="16767"/>
    <cellStyle name="Normal 14 2 2 2 3 4 2 2" xfId="26255"/>
    <cellStyle name="Normal 14 2 2 2 3 4 3" xfId="26254"/>
    <cellStyle name="Normal 14 2 2 2 3 4 4" xfId="49536"/>
    <cellStyle name="Normal 14 2 2 2 3 5" xfId="12405"/>
    <cellStyle name="Normal 14 2 2 2 3 5 2" xfId="26256"/>
    <cellStyle name="Normal 14 2 2 2 3 6" xfId="26247"/>
    <cellStyle name="Normal 14 2 2 2 3 7" xfId="45174"/>
    <cellStyle name="Normal 14 2 2 2 4" xfId="2576"/>
    <cellStyle name="Normal 14 2 2 2 4 2" xfId="9119"/>
    <cellStyle name="Normal 14 2 2 2 4 2 2" xfId="20038"/>
    <cellStyle name="Normal 14 2 2 2 4 2 2 2" xfId="26259"/>
    <cellStyle name="Normal 14 2 2 2 4 2 3" xfId="26258"/>
    <cellStyle name="Normal 14 2 2 2 4 2 4" xfId="52807"/>
    <cellStyle name="Normal 14 2 2 2 4 3" xfId="13495"/>
    <cellStyle name="Normal 14 2 2 2 4 3 2" xfId="26260"/>
    <cellStyle name="Normal 14 2 2 2 4 4" xfId="26257"/>
    <cellStyle name="Normal 14 2 2 2 4 5" xfId="46264"/>
    <cellStyle name="Normal 14 2 2 2 5" xfId="6938"/>
    <cellStyle name="Normal 14 2 2 2 5 2" xfId="17857"/>
    <cellStyle name="Normal 14 2 2 2 5 2 2" xfId="26262"/>
    <cellStyle name="Normal 14 2 2 2 5 3" xfId="26261"/>
    <cellStyle name="Normal 14 2 2 2 5 4" xfId="50626"/>
    <cellStyle name="Normal 14 2 2 2 6" xfId="4757"/>
    <cellStyle name="Normal 14 2 2 2 6 2" xfId="15676"/>
    <cellStyle name="Normal 14 2 2 2 6 2 2" xfId="26264"/>
    <cellStyle name="Normal 14 2 2 2 6 3" xfId="26263"/>
    <cellStyle name="Normal 14 2 2 2 6 4" xfId="48445"/>
    <cellStyle name="Normal 14 2 2 2 7" xfId="11314"/>
    <cellStyle name="Normal 14 2 2 2 7 2" xfId="26265"/>
    <cellStyle name="Normal 14 2 2 2 8" xfId="26226"/>
    <cellStyle name="Normal 14 2 2 2 9" xfId="44083"/>
    <cellStyle name="Normal 14 2 2 3" xfId="483"/>
    <cellStyle name="Normal 14 2 2 3 2" xfId="1583"/>
    <cellStyle name="Normal 14 2 2 3 2 2" xfId="3766"/>
    <cellStyle name="Normal 14 2 2 3 2 2 2" xfId="10309"/>
    <cellStyle name="Normal 14 2 2 3 2 2 2 2" xfId="21228"/>
    <cellStyle name="Normal 14 2 2 3 2 2 2 2 2" xfId="26270"/>
    <cellStyle name="Normal 14 2 2 3 2 2 2 3" xfId="26269"/>
    <cellStyle name="Normal 14 2 2 3 2 2 2 4" xfId="53997"/>
    <cellStyle name="Normal 14 2 2 3 2 2 3" xfId="14685"/>
    <cellStyle name="Normal 14 2 2 3 2 2 3 2" xfId="26271"/>
    <cellStyle name="Normal 14 2 2 3 2 2 4" xfId="26268"/>
    <cellStyle name="Normal 14 2 2 3 2 2 5" xfId="47454"/>
    <cellStyle name="Normal 14 2 2 3 2 3" xfId="8128"/>
    <cellStyle name="Normal 14 2 2 3 2 3 2" xfId="19047"/>
    <cellStyle name="Normal 14 2 2 3 2 3 2 2" xfId="26273"/>
    <cellStyle name="Normal 14 2 2 3 2 3 3" xfId="26272"/>
    <cellStyle name="Normal 14 2 2 3 2 3 4" xfId="51816"/>
    <cellStyle name="Normal 14 2 2 3 2 4" xfId="5947"/>
    <cellStyle name="Normal 14 2 2 3 2 4 2" xfId="16866"/>
    <cellStyle name="Normal 14 2 2 3 2 4 2 2" xfId="26275"/>
    <cellStyle name="Normal 14 2 2 3 2 4 3" xfId="26274"/>
    <cellStyle name="Normal 14 2 2 3 2 4 4" xfId="49635"/>
    <cellStyle name="Normal 14 2 2 3 2 5" xfId="12504"/>
    <cellStyle name="Normal 14 2 2 3 2 5 2" xfId="26276"/>
    <cellStyle name="Normal 14 2 2 3 2 6" xfId="26267"/>
    <cellStyle name="Normal 14 2 2 3 2 7" xfId="45273"/>
    <cellStyle name="Normal 14 2 2 3 3" xfId="2675"/>
    <cellStyle name="Normal 14 2 2 3 3 2" xfId="9218"/>
    <cellStyle name="Normal 14 2 2 3 3 2 2" xfId="20137"/>
    <cellStyle name="Normal 14 2 2 3 3 2 2 2" xfId="26279"/>
    <cellStyle name="Normal 14 2 2 3 3 2 3" xfId="26278"/>
    <cellStyle name="Normal 14 2 2 3 3 2 4" xfId="52906"/>
    <cellStyle name="Normal 14 2 2 3 3 3" xfId="13594"/>
    <cellStyle name="Normal 14 2 2 3 3 3 2" xfId="26280"/>
    <cellStyle name="Normal 14 2 2 3 3 4" xfId="26277"/>
    <cellStyle name="Normal 14 2 2 3 3 5" xfId="46363"/>
    <cellStyle name="Normal 14 2 2 3 4" xfId="7037"/>
    <cellStyle name="Normal 14 2 2 3 4 2" xfId="17956"/>
    <cellStyle name="Normal 14 2 2 3 4 2 2" xfId="26282"/>
    <cellStyle name="Normal 14 2 2 3 4 3" xfId="26281"/>
    <cellStyle name="Normal 14 2 2 3 4 4" xfId="50725"/>
    <cellStyle name="Normal 14 2 2 3 5" xfId="4856"/>
    <cellStyle name="Normal 14 2 2 3 5 2" xfId="15775"/>
    <cellStyle name="Normal 14 2 2 3 5 2 2" xfId="26284"/>
    <cellStyle name="Normal 14 2 2 3 5 3" xfId="26283"/>
    <cellStyle name="Normal 14 2 2 3 5 4" xfId="48544"/>
    <cellStyle name="Normal 14 2 2 3 6" xfId="11413"/>
    <cellStyle name="Normal 14 2 2 3 6 2" xfId="26285"/>
    <cellStyle name="Normal 14 2 2 3 7" xfId="26266"/>
    <cellStyle name="Normal 14 2 2 3 8" xfId="44182"/>
    <cellStyle name="Normal 14 2 2 4" xfId="670"/>
    <cellStyle name="Normal 14 2 2 4 2" xfId="1769"/>
    <cellStyle name="Normal 14 2 2 4 2 2" xfId="3952"/>
    <cellStyle name="Normal 14 2 2 4 2 2 2" xfId="10495"/>
    <cellStyle name="Normal 14 2 2 4 2 2 2 2" xfId="21414"/>
    <cellStyle name="Normal 14 2 2 4 2 2 2 2 2" xfId="26290"/>
    <cellStyle name="Normal 14 2 2 4 2 2 2 3" xfId="26289"/>
    <cellStyle name="Normal 14 2 2 4 2 2 2 4" xfId="54183"/>
    <cellStyle name="Normal 14 2 2 4 2 2 3" xfId="14871"/>
    <cellStyle name="Normal 14 2 2 4 2 2 3 2" xfId="26291"/>
    <cellStyle name="Normal 14 2 2 4 2 2 4" xfId="26288"/>
    <cellStyle name="Normal 14 2 2 4 2 2 5" xfId="47640"/>
    <cellStyle name="Normal 14 2 2 4 2 3" xfId="8314"/>
    <cellStyle name="Normal 14 2 2 4 2 3 2" xfId="19233"/>
    <cellStyle name="Normal 14 2 2 4 2 3 2 2" xfId="26293"/>
    <cellStyle name="Normal 14 2 2 4 2 3 3" xfId="26292"/>
    <cellStyle name="Normal 14 2 2 4 2 3 4" xfId="52002"/>
    <cellStyle name="Normal 14 2 2 4 2 4" xfId="6133"/>
    <cellStyle name="Normal 14 2 2 4 2 4 2" xfId="17052"/>
    <cellStyle name="Normal 14 2 2 4 2 4 2 2" xfId="26295"/>
    <cellStyle name="Normal 14 2 2 4 2 4 3" xfId="26294"/>
    <cellStyle name="Normal 14 2 2 4 2 4 4" xfId="49821"/>
    <cellStyle name="Normal 14 2 2 4 2 5" xfId="12690"/>
    <cellStyle name="Normal 14 2 2 4 2 5 2" xfId="26296"/>
    <cellStyle name="Normal 14 2 2 4 2 6" xfId="26287"/>
    <cellStyle name="Normal 14 2 2 4 2 7" xfId="45459"/>
    <cellStyle name="Normal 14 2 2 4 3" xfId="2861"/>
    <cellStyle name="Normal 14 2 2 4 3 2" xfId="9404"/>
    <cellStyle name="Normal 14 2 2 4 3 2 2" xfId="20323"/>
    <cellStyle name="Normal 14 2 2 4 3 2 2 2" xfId="26299"/>
    <cellStyle name="Normal 14 2 2 4 3 2 3" xfId="26298"/>
    <cellStyle name="Normal 14 2 2 4 3 2 4" xfId="53092"/>
    <cellStyle name="Normal 14 2 2 4 3 3" xfId="13780"/>
    <cellStyle name="Normal 14 2 2 4 3 3 2" xfId="26300"/>
    <cellStyle name="Normal 14 2 2 4 3 4" xfId="26297"/>
    <cellStyle name="Normal 14 2 2 4 3 5" xfId="46549"/>
    <cellStyle name="Normal 14 2 2 4 4" xfId="7223"/>
    <cellStyle name="Normal 14 2 2 4 4 2" xfId="18142"/>
    <cellStyle name="Normal 14 2 2 4 4 2 2" xfId="26302"/>
    <cellStyle name="Normal 14 2 2 4 4 3" xfId="26301"/>
    <cellStyle name="Normal 14 2 2 4 4 4" xfId="50911"/>
    <cellStyle name="Normal 14 2 2 4 5" xfId="5042"/>
    <cellStyle name="Normal 14 2 2 4 5 2" xfId="15961"/>
    <cellStyle name="Normal 14 2 2 4 5 2 2" xfId="26304"/>
    <cellStyle name="Normal 14 2 2 4 5 3" xfId="26303"/>
    <cellStyle name="Normal 14 2 2 4 5 4" xfId="48730"/>
    <cellStyle name="Normal 14 2 2 4 6" xfId="11599"/>
    <cellStyle name="Normal 14 2 2 4 6 2" xfId="26305"/>
    <cellStyle name="Normal 14 2 2 4 7" xfId="26286"/>
    <cellStyle name="Normal 14 2 2 4 8" xfId="44368"/>
    <cellStyle name="Normal 14 2 2 5" xfId="768"/>
    <cellStyle name="Normal 14 2 2 5 2" xfId="1867"/>
    <cellStyle name="Normal 14 2 2 5 2 2" xfId="4050"/>
    <cellStyle name="Normal 14 2 2 5 2 2 2" xfId="10593"/>
    <cellStyle name="Normal 14 2 2 5 2 2 2 2" xfId="21512"/>
    <cellStyle name="Normal 14 2 2 5 2 2 2 2 2" xfId="26310"/>
    <cellStyle name="Normal 14 2 2 5 2 2 2 3" xfId="26309"/>
    <cellStyle name="Normal 14 2 2 5 2 2 2 4" xfId="54281"/>
    <cellStyle name="Normal 14 2 2 5 2 2 3" xfId="14969"/>
    <cellStyle name="Normal 14 2 2 5 2 2 3 2" xfId="26311"/>
    <cellStyle name="Normal 14 2 2 5 2 2 4" xfId="26308"/>
    <cellStyle name="Normal 14 2 2 5 2 2 5" xfId="47738"/>
    <cellStyle name="Normal 14 2 2 5 2 3" xfId="8412"/>
    <cellStyle name="Normal 14 2 2 5 2 3 2" xfId="19331"/>
    <cellStyle name="Normal 14 2 2 5 2 3 2 2" xfId="26313"/>
    <cellStyle name="Normal 14 2 2 5 2 3 3" xfId="26312"/>
    <cellStyle name="Normal 14 2 2 5 2 3 4" xfId="52100"/>
    <cellStyle name="Normal 14 2 2 5 2 4" xfId="6231"/>
    <cellStyle name="Normal 14 2 2 5 2 4 2" xfId="17150"/>
    <cellStyle name="Normal 14 2 2 5 2 4 2 2" xfId="26315"/>
    <cellStyle name="Normal 14 2 2 5 2 4 3" xfId="26314"/>
    <cellStyle name="Normal 14 2 2 5 2 4 4" xfId="49919"/>
    <cellStyle name="Normal 14 2 2 5 2 5" xfId="12788"/>
    <cellStyle name="Normal 14 2 2 5 2 5 2" xfId="26316"/>
    <cellStyle name="Normal 14 2 2 5 2 6" xfId="26307"/>
    <cellStyle name="Normal 14 2 2 5 2 7" xfId="45557"/>
    <cellStyle name="Normal 14 2 2 5 3" xfId="2959"/>
    <cellStyle name="Normal 14 2 2 5 3 2" xfId="9502"/>
    <cellStyle name="Normal 14 2 2 5 3 2 2" xfId="20421"/>
    <cellStyle name="Normal 14 2 2 5 3 2 2 2" xfId="26319"/>
    <cellStyle name="Normal 14 2 2 5 3 2 3" xfId="26318"/>
    <cellStyle name="Normal 14 2 2 5 3 2 4" xfId="53190"/>
    <cellStyle name="Normal 14 2 2 5 3 3" xfId="13878"/>
    <cellStyle name="Normal 14 2 2 5 3 3 2" xfId="26320"/>
    <cellStyle name="Normal 14 2 2 5 3 4" xfId="26317"/>
    <cellStyle name="Normal 14 2 2 5 3 5" xfId="46647"/>
    <cellStyle name="Normal 14 2 2 5 4" xfId="7321"/>
    <cellStyle name="Normal 14 2 2 5 4 2" xfId="18240"/>
    <cellStyle name="Normal 14 2 2 5 4 2 2" xfId="26322"/>
    <cellStyle name="Normal 14 2 2 5 4 3" xfId="26321"/>
    <cellStyle name="Normal 14 2 2 5 4 4" xfId="51009"/>
    <cellStyle name="Normal 14 2 2 5 5" xfId="5140"/>
    <cellStyle name="Normal 14 2 2 5 5 2" xfId="16059"/>
    <cellStyle name="Normal 14 2 2 5 5 2 2" xfId="26324"/>
    <cellStyle name="Normal 14 2 2 5 5 3" xfId="26323"/>
    <cellStyle name="Normal 14 2 2 5 5 4" xfId="48828"/>
    <cellStyle name="Normal 14 2 2 5 6" xfId="11697"/>
    <cellStyle name="Normal 14 2 2 5 6 2" xfId="26325"/>
    <cellStyle name="Normal 14 2 2 5 7" xfId="26306"/>
    <cellStyle name="Normal 14 2 2 5 8" xfId="44466"/>
    <cellStyle name="Normal 14 2 2 6" xfId="866"/>
    <cellStyle name="Normal 14 2 2 6 2" xfId="1965"/>
    <cellStyle name="Normal 14 2 2 6 2 2" xfId="4148"/>
    <cellStyle name="Normal 14 2 2 6 2 2 2" xfId="10691"/>
    <cellStyle name="Normal 14 2 2 6 2 2 2 2" xfId="21610"/>
    <cellStyle name="Normal 14 2 2 6 2 2 2 2 2" xfId="26330"/>
    <cellStyle name="Normal 14 2 2 6 2 2 2 3" xfId="26329"/>
    <cellStyle name="Normal 14 2 2 6 2 2 2 4" xfId="54379"/>
    <cellStyle name="Normal 14 2 2 6 2 2 3" xfId="15067"/>
    <cellStyle name="Normal 14 2 2 6 2 2 3 2" xfId="26331"/>
    <cellStyle name="Normal 14 2 2 6 2 2 4" xfId="26328"/>
    <cellStyle name="Normal 14 2 2 6 2 2 5" xfId="47836"/>
    <cellStyle name="Normal 14 2 2 6 2 3" xfId="8510"/>
    <cellStyle name="Normal 14 2 2 6 2 3 2" xfId="19429"/>
    <cellStyle name="Normal 14 2 2 6 2 3 2 2" xfId="26333"/>
    <cellStyle name="Normal 14 2 2 6 2 3 3" xfId="26332"/>
    <cellStyle name="Normal 14 2 2 6 2 3 4" xfId="52198"/>
    <cellStyle name="Normal 14 2 2 6 2 4" xfId="6329"/>
    <cellStyle name="Normal 14 2 2 6 2 4 2" xfId="17248"/>
    <cellStyle name="Normal 14 2 2 6 2 4 2 2" xfId="26335"/>
    <cellStyle name="Normal 14 2 2 6 2 4 3" xfId="26334"/>
    <cellStyle name="Normal 14 2 2 6 2 4 4" xfId="50017"/>
    <cellStyle name="Normal 14 2 2 6 2 5" xfId="12886"/>
    <cellStyle name="Normal 14 2 2 6 2 5 2" xfId="26336"/>
    <cellStyle name="Normal 14 2 2 6 2 6" xfId="26327"/>
    <cellStyle name="Normal 14 2 2 6 2 7" xfId="45655"/>
    <cellStyle name="Normal 14 2 2 6 3" xfId="3057"/>
    <cellStyle name="Normal 14 2 2 6 3 2" xfId="9600"/>
    <cellStyle name="Normal 14 2 2 6 3 2 2" xfId="20519"/>
    <cellStyle name="Normal 14 2 2 6 3 2 2 2" xfId="26339"/>
    <cellStyle name="Normal 14 2 2 6 3 2 3" xfId="26338"/>
    <cellStyle name="Normal 14 2 2 6 3 2 4" xfId="53288"/>
    <cellStyle name="Normal 14 2 2 6 3 3" xfId="13976"/>
    <cellStyle name="Normal 14 2 2 6 3 3 2" xfId="26340"/>
    <cellStyle name="Normal 14 2 2 6 3 4" xfId="26337"/>
    <cellStyle name="Normal 14 2 2 6 3 5" xfId="46745"/>
    <cellStyle name="Normal 14 2 2 6 4" xfId="7419"/>
    <cellStyle name="Normal 14 2 2 6 4 2" xfId="18338"/>
    <cellStyle name="Normal 14 2 2 6 4 2 2" xfId="26342"/>
    <cellStyle name="Normal 14 2 2 6 4 3" xfId="26341"/>
    <cellStyle name="Normal 14 2 2 6 4 4" xfId="51107"/>
    <cellStyle name="Normal 14 2 2 6 5" xfId="5238"/>
    <cellStyle name="Normal 14 2 2 6 5 2" xfId="16157"/>
    <cellStyle name="Normal 14 2 2 6 5 2 2" xfId="26344"/>
    <cellStyle name="Normal 14 2 2 6 5 3" xfId="26343"/>
    <cellStyle name="Normal 14 2 2 6 5 4" xfId="48926"/>
    <cellStyle name="Normal 14 2 2 6 6" xfId="11795"/>
    <cellStyle name="Normal 14 2 2 6 6 2" xfId="26345"/>
    <cellStyle name="Normal 14 2 2 6 7" xfId="26326"/>
    <cellStyle name="Normal 14 2 2 6 8" xfId="44564"/>
    <cellStyle name="Normal 14 2 2 7" xfId="978"/>
    <cellStyle name="Normal 14 2 2 7 2" xfId="2076"/>
    <cellStyle name="Normal 14 2 2 7 2 2" xfId="4259"/>
    <cellStyle name="Normal 14 2 2 7 2 2 2" xfId="10802"/>
    <cellStyle name="Normal 14 2 2 7 2 2 2 2" xfId="21721"/>
    <cellStyle name="Normal 14 2 2 7 2 2 2 2 2" xfId="26350"/>
    <cellStyle name="Normal 14 2 2 7 2 2 2 3" xfId="26349"/>
    <cellStyle name="Normal 14 2 2 7 2 2 2 4" xfId="54490"/>
    <cellStyle name="Normal 14 2 2 7 2 2 3" xfId="15178"/>
    <cellStyle name="Normal 14 2 2 7 2 2 3 2" xfId="26351"/>
    <cellStyle name="Normal 14 2 2 7 2 2 4" xfId="26348"/>
    <cellStyle name="Normal 14 2 2 7 2 2 5" xfId="47947"/>
    <cellStyle name="Normal 14 2 2 7 2 3" xfId="8621"/>
    <cellStyle name="Normal 14 2 2 7 2 3 2" xfId="19540"/>
    <cellStyle name="Normal 14 2 2 7 2 3 2 2" xfId="26353"/>
    <cellStyle name="Normal 14 2 2 7 2 3 3" xfId="26352"/>
    <cellStyle name="Normal 14 2 2 7 2 3 4" xfId="52309"/>
    <cellStyle name="Normal 14 2 2 7 2 4" xfId="6440"/>
    <cellStyle name="Normal 14 2 2 7 2 4 2" xfId="17359"/>
    <cellStyle name="Normal 14 2 2 7 2 4 2 2" xfId="26355"/>
    <cellStyle name="Normal 14 2 2 7 2 4 3" xfId="26354"/>
    <cellStyle name="Normal 14 2 2 7 2 4 4" xfId="50128"/>
    <cellStyle name="Normal 14 2 2 7 2 5" xfId="12997"/>
    <cellStyle name="Normal 14 2 2 7 2 5 2" xfId="26356"/>
    <cellStyle name="Normal 14 2 2 7 2 6" xfId="26347"/>
    <cellStyle name="Normal 14 2 2 7 2 7" xfId="45766"/>
    <cellStyle name="Normal 14 2 2 7 3" xfId="3168"/>
    <cellStyle name="Normal 14 2 2 7 3 2" xfId="9711"/>
    <cellStyle name="Normal 14 2 2 7 3 2 2" xfId="20630"/>
    <cellStyle name="Normal 14 2 2 7 3 2 2 2" xfId="26359"/>
    <cellStyle name="Normal 14 2 2 7 3 2 3" xfId="26358"/>
    <cellStyle name="Normal 14 2 2 7 3 2 4" xfId="53399"/>
    <cellStyle name="Normal 14 2 2 7 3 3" xfId="14087"/>
    <cellStyle name="Normal 14 2 2 7 3 3 2" xfId="26360"/>
    <cellStyle name="Normal 14 2 2 7 3 4" xfId="26357"/>
    <cellStyle name="Normal 14 2 2 7 3 5" xfId="46856"/>
    <cellStyle name="Normal 14 2 2 7 4" xfId="7530"/>
    <cellStyle name="Normal 14 2 2 7 4 2" xfId="18449"/>
    <cellStyle name="Normal 14 2 2 7 4 2 2" xfId="26362"/>
    <cellStyle name="Normal 14 2 2 7 4 3" xfId="26361"/>
    <cellStyle name="Normal 14 2 2 7 4 4" xfId="51218"/>
    <cellStyle name="Normal 14 2 2 7 5" xfId="5349"/>
    <cellStyle name="Normal 14 2 2 7 5 2" xfId="16268"/>
    <cellStyle name="Normal 14 2 2 7 5 2 2" xfId="26364"/>
    <cellStyle name="Normal 14 2 2 7 5 3" xfId="26363"/>
    <cellStyle name="Normal 14 2 2 7 5 4" xfId="49037"/>
    <cellStyle name="Normal 14 2 2 7 6" xfId="11906"/>
    <cellStyle name="Normal 14 2 2 7 6 2" xfId="26365"/>
    <cellStyle name="Normal 14 2 2 7 7" xfId="26346"/>
    <cellStyle name="Normal 14 2 2 7 8" xfId="44675"/>
    <cellStyle name="Normal 14 2 2 8" xfId="1064"/>
    <cellStyle name="Normal 14 2 2 8 2" xfId="2162"/>
    <cellStyle name="Normal 14 2 2 8 2 2" xfId="4345"/>
    <cellStyle name="Normal 14 2 2 8 2 2 2" xfId="10888"/>
    <cellStyle name="Normal 14 2 2 8 2 2 2 2" xfId="21807"/>
    <cellStyle name="Normal 14 2 2 8 2 2 2 2 2" xfId="26370"/>
    <cellStyle name="Normal 14 2 2 8 2 2 2 3" xfId="26369"/>
    <cellStyle name="Normal 14 2 2 8 2 2 2 4" xfId="54576"/>
    <cellStyle name="Normal 14 2 2 8 2 2 3" xfId="15264"/>
    <cellStyle name="Normal 14 2 2 8 2 2 3 2" xfId="26371"/>
    <cellStyle name="Normal 14 2 2 8 2 2 4" xfId="26368"/>
    <cellStyle name="Normal 14 2 2 8 2 2 5" xfId="48033"/>
    <cellStyle name="Normal 14 2 2 8 2 3" xfId="8707"/>
    <cellStyle name="Normal 14 2 2 8 2 3 2" xfId="19626"/>
    <cellStyle name="Normal 14 2 2 8 2 3 2 2" xfId="26373"/>
    <cellStyle name="Normal 14 2 2 8 2 3 3" xfId="26372"/>
    <cellStyle name="Normal 14 2 2 8 2 3 4" xfId="52395"/>
    <cellStyle name="Normal 14 2 2 8 2 4" xfId="6526"/>
    <cellStyle name="Normal 14 2 2 8 2 4 2" xfId="17445"/>
    <cellStyle name="Normal 14 2 2 8 2 4 2 2" xfId="26375"/>
    <cellStyle name="Normal 14 2 2 8 2 4 3" xfId="26374"/>
    <cellStyle name="Normal 14 2 2 8 2 4 4" xfId="50214"/>
    <cellStyle name="Normal 14 2 2 8 2 5" xfId="13083"/>
    <cellStyle name="Normal 14 2 2 8 2 5 2" xfId="26376"/>
    <cellStyle name="Normal 14 2 2 8 2 6" xfId="26367"/>
    <cellStyle name="Normal 14 2 2 8 2 7" xfId="45852"/>
    <cellStyle name="Normal 14 2 2 8 3" xfId="3254"/>
    <cellStyle name="Normal 14 2 2 8 3 2" xfId="9797"/>
    <cellStyle name="Normal 14 2 2 8 3 2 2" xfId="20716"/>
    <cellStyle name="Normal 14 2 2 8 3 2 2 2" xfId="26379"/>
    <cellStyle name="Normal 14 2 2 8 3 2 3" xfId="26378"/>
    <cellStyle name="Normal 14 2 2 8 3 2 4" xfId="53485"/>
    <cellStyle name="Normal 14 2 2 8 3 3" xfId="14173"/>
    <cellStyle name="Normal 14 2 2 8 3 3 2" xfId="26380"/>
    <cellStyle name="Normal 14 2 2 8 3 4" xfId="26377"/>
    <cellStyle name="Normal 14 2 2 8 3 5" xfId="46942"/>
    <cellStyle name="Normal 14 2 2 8 4" xfId="7616"/>
    <cellStyle name="Normal 14 2 2 8 4 2" xfId="18535"/>
    <cellStyle name="Normal 14 2 2 8 4 2 2" xfId="26382"/>
    <cellStyle name="Normal 14 2 2 8 4 3" xfId="26381"/>
    <cellStyle name="Normal 14 2 2 8 4 4" xfId="51304"/>
    <cellStyle name="Normal 14 2 2 8 5" xfId="5435"/>
    <cellStyle name="Normal 14 2 2 8 5 2" xfId="16354"/>
    <cellStyle name="Normal 14 2 2 8 5 2 2" xfId="26384"/>
    <cellStyle name="Normal 14 2 2 8 5 3" xfId="26383"/>
    <cellStyle name="Normal 14 2 2 8 5 4" xfId="49123"/>
    <cellStyle name="Normal 14 2 2 8 6" xfId="11992"/>
    <cellStyle name="Normal 14 2 2 8 6 2" xfId="26385"/>
    <cellStyle name="Normal 14 2 2 8 7" xfId="26366"/>
    <cellStyle name="Normal 14 2 2 8 8" xfId="44761"/>
    <cellStyle name="Normal 14 2 2 9" xfId="1162"/>
    <cellStyle name="Normal 14 2 2 9 2" xfId="2260"/>
    <cellStyle name="Normal 14 2 2 9 2 2" xfId="4443"/>
    <cellStyle name="Normal 14 2 2 9 2 2 2" xfId="10986"/>
    <cellStyle name="Normal 14 2 2 9 2 2 2 2" xfId="21905"/>
    <cellStyle name="Normal 14 2 2 9 2 2 2 2 2" xfId="26390"/>
    <cellStyle name="Normal 14 2 2 9 2 2 2 3" xfId="26389"/>
    <cellStyle name="Normal 14 2 2 9 2 2 2 4" xfId="54674"/>
    <cellStyle name="Normal 14 2 2 9 2 2 3" xfId="15362"/>
    <cellStyle name="Normal 14 2 2 9 2 2 3 2" xfId="26391"/>
    <cellStyle name="Normal 14 2 2 9 2 2 4" xfId="26388"/>
    <cellStyle name="Normal 14 2 2 9 2 2 5" xfId="48131"/>
    <cellStyle name="Normal 14 2 2 9 2 3" xfId="8805"/>
    <cellStyle name="Normal 14 2 2 9 2 3 2" xfId="19724"/>
    <cellStyle name="Normal 14 2 2 9 2 3 2 2" xfId="26393"/>
    <cellStyle name="Normal 14 2 2 9 2 3 3" xfId="26392"/>
    <cellStyle name="Normal 14 2 2 9 2 3 4" xfId="52493"/>
    <cellStyle name="Normal 14 2 2 9 2 4" xfId="6624"/>
    <cellStyle name="Normal 14 2 2 9 2 4 2" xfId="17543"/>
    <cellStyle name="Normal 14 2 2 9 2 4 2 2" xfId="26395"/>
    <cellStyle name="Normal 14 2 2 9 2 4 3" xfId="26394"/>
    <cellStyle name="Normal 14 2 2 9 2 4 4" xfId="50312"/>
    <cellStyle name="Normal 14 2 2 9 2 5" xfId="13181"/>
    <cellStyle name="Normal 14 2 2 9 2 5 2" xfId="26396"/>
    <cellStyle name="Normal 14 2 2 9 2 6" xfId="26387"/>
    <cellStyle name="Normal 14 2 2 9 2 7" xfId="45950"/>
    <cellStyle name="Normal 14 2 2 9 3" xfId="3352"/>
    <cellStyle name="Normal 14 2 2 9 3 2" xfId="9895"/>
    <cellStyle name="Normal 14 2 2 9 3 2 2" xfId="20814"/>
    <cellStyle name="Normal 14 2 2 9 3 2 2 2" xfId="26399"/>
    <cellStyle name="Normal 14 2 2 9 3 2 3" xfId="26398"/>
    <cellStyle name="Normal 14 2 2 9 3 2 4" xfId="53583"/>
    <cellStyle name="Normal 14 2 2 9 3 3" xfId="14271"/>
    <cellStyle name="Normal 14 2 2 9 3 3 2" xfId="26400"/>
    <cellStyle name="Normal 14 2 2 9 3 4" xfId="26397"/>
    <cellStyle name="Normal 14 2 2 9 3 5" xfId="47040"/>
    <cellStyle name="Normal 14 2 2 9 4" xfId="7714"/>
    <cellStyle name="Normal 14 2 2 9 4 2" xfId="18633"/>
    <cellStyle name="Normal 14 2 2 9 4 2 2" xfId="26402"/>
    <cellStyle name="Normal 14 2 2 9 4 3" xfId="26401"/>
    <cellStyle name="Normal 14 2 2 9 4 4" xfId="51402"/>
    <cellStyle name="Normal 14 2 2 9 5" xfId="5533"/>
    <cellStyle name="Normal 14 2 2 9 5 2" xfId="16452"/>
    <cellStyle name="Normal 14 2 2 9 5 2 2" xfId="26404"/>
    <cellStyle name="Normal 14 2 2 9 5 3" xfId="26403"/>
    <cellStyle name="Normal 14 2 2 9 5 4" xfId="49221"/>
    <cellStyle name="Normal 14 2 2 9 6" xfId="12090"/>
    <cellStyle name="Normal 14 2 2 9 6 2" xfId="26405"/>
    <cellStyle name="Normal 14 2 2 9 7" xfId="26386"/>
    <cellStyle name="Normal 14 2 2 9 8" xfId="44859"/>
    <cellStyle name="Normal 14 2 3" xfId="281"/>
    <cellStyle name="Normal 14 2 3 2" xfId="547"/>
    <cellStyle name="Normal 14 2 3 2 2" xfId="1646"/>
    <cellStyle name="Normal 14 2 3 2 2 2" xfId="3829"/>
    <cellStyle name="Normal 14 2 3 2 2 2 2" xfId="10372"/>
    <cellStyle name="Normal 14 2 3 2 2 2 2 2" xfId="21291"/>
    <cellStyle name="Normal 14 2 3 2 2 2 2 2 2" xfId="26411"/>
    <cellStyle name="Normal 14 2 3 2 2 2 2 3" xfId="26410"/>
    <cellStyle name="Normal 14 2 3 2 2 2 2 4" xfId="54060"/>
    <cellStyle name="Normal 14 2 3 2 2 2 3" xfId="14748"/>
    <cellStyle name="Normal 14 2 3 2 2 2 3 2" xfId="26412"/>
    <cellStyle name="Normal 14 2 3 2 2 2 4" xfId="26409"/>
    <cellStyle name="Normal 14 2 3 2 2 2 5" xfId="47517"/>
    <cellStyle name="Normal 14 2 3 2 2 3" xfId="8191"/>
    <cellStyle name="Normal 14 2 3 2 2 3 2" xfId="19110"/>
    <cellStyle name="Normal 14 2 3 2 2 3 2 2" xfId="26414"/>
    <cellStyle name="Normal 14 2 3 2 2 3 3" xfId="26413"/>
    <cellStyle name="Normal 14 2 3 2 2 3 4" xfId="51879"/>
    <cellStyle name="Normal 14 2 3 2 2 4" xfId="6010"/>
    <cellStyle name="Normal 14 2 3 2 2 4 2" xfId="16929"/>
    <cellStyle name="Normal 14 2 3 2 2 4 2 2" xfId="26416"/>
    <cellStyle name="Normal 14 2 3 2 2 4 3" xfId="26415"/>
    <cellStyle name="Normal 14 2 3 2 2 4 4" xfId="49698"/>
    <cellStyle name="Normal 14 2 3 2 2 5" xfId="12567"/>
    <cellStyle name="Normal 14 2 3 2 2 5 2" xfId="26417"/>
    <cellStyle name="Normal 14 2 3 2 2 6" xfId="26408"/>
    <cellStyle name="Normal 14 2 3 2 2 7" xfId="45336"/>
    <cellStyle name="Normal 14 2 3 2 3" xfId="2738"/>
    <cellStyle name="Normal 14 2 3 2 3 2" xfId="9281"/>
    <cellStyle name="Normal 14 2 3 2 3 2 2" xfId="20200"/>
    <cellStyle name="Normal 14 2 3 2 3 2 2 2" xfId="26420"/>
    <cellStyle name="Normal 14 2 3 2 3 2 3" xfId="26419"/>
    <cellStyle name="Normal 14 2 3 2 3 2 4" xfId="52969"/>
    <cellStyle name="Normal 14 2 3 2 3 3" xfId="13657"/>
    <cellStyle name="Normal 14 2 3 2 3 3 2" xfId="26421"/>
    <cellStyle name="Normal 14 2 3 2 3 4" xfId="26418"/>
    <cellStyle name="Normal 14 2 3 2 3 5" xfId="46426"/>
    <cellStyle name="Normal 14 2 3 2 4" xfId="7100"/>
    <cellStyle name="Normal 14 2 3 2 4 2" xfId="18019"/>
    <cellStyle name="Normal 14 2 3 2 4 2 2" xfId="26423"/>
    <cellStyle name="Normal 14 2 3 2 4 3" xfId="26422"/>
    <cellStyle name="Normal 14 2 3 2 4 4" xfId="50788"/>
    <cellStyle name="Normal 14 2 3 2 5" xfId="4919"/>
    <cellStyle name="Normal 14 2 3 2 5 2" xfId="15838"/>
    <cellStyle name="Normal 14 2 3 2 5 2 2" xfId="26425"/>
    <cellStyle name="Normal 14 2 3 2 5 3" xfId="26424"/>
    <cellStyle name="Normal 14 2 3 2 5 4" xfId="48607"/>
    <cellStyle name="Normal 14 2 3 2 6" xfId="11476"/>
    <cellStyle name="Normal 14 2 3 2 6 2" xfId="26426"/>
    <cellStyle name="Normal 14 2 3 2 7" xfId="26407"/>
    <cellStyle name="Normal 14 2 3 2 8" xfId="44245"/>
    <cellStyle name="Normal 14 2 3 3" xfId="1448"/>
    <cellStyle name="Normal 14 2 3 3 2" xfId="3631"/>
    <cellStyle name="Normal 14 2 3 3 2 2" xfId="10174"/>
    <cellStyle name="Normal 14 2 3 3 2 2 2" xfId="21093"/>
    <cellStyle name="Normal 14 2 3 3 2 2 2 2" xfId="26430"/>
    <cellStyle name="Normal 14 2 3 3 2 2 3" xfId="26429"/>
    <cellStyle name="Normal 14 2 3 3 2 2 4" xfId="53862"/>
    <cellStyle name="Normal 14 2 3 3 2 3" xfId="14550"/>
    <cellStyle name="Normal 14 2 3 3 2 3 2" xfId="26431"/>
    <cellStyle name="Normal 14 2 3 3 2 4" xfId="26428"/>
    <cellStyle name="Normal 14 2 3 3 2 5" xfId="47319"/>
    <cellStyle name="Normal 14 2 3 3 3" xfId="7993"/>
    <cellStyle name="Normal 14 2 3 3 3 2" xfId="18912"/>
    <cellStyle name="Normal 14 2 3 3 3 2 2" xfId="26433"/>
    <cellStyle name="Normal 14 2 3 3 3 3" xfId="26432"/>
    <cellStyle name="Normal 14 2 3 3 3 4" xfId="51681"/>
    <cellStyle name="Normal 14 2 3 3 4" xfId="5812"/>
    <cellStyle name="Normal 14 2 3 3 4 2" xfId="16731"/>
    <cellStyle name="Normal 14 2 3 3 4 2 2" xfId="26435"/>
    <cellStyle name="Normal 14 2 3 3 4 3" xfId="26434"/>
    <cellStyle name="Normal 14 2 3 3 4 4" xfId="49500"/>
    <cellStyle name="Normal 14 2 3 3 5" xfId="12369"/>
    <cellStyle name="Normal 14 2 3 3 5 2" xfId="26436"/>
    <cellStyle name="Normal 14 2 3 3 6" xfId="26427"/>
    <cellStyle name="Normal 14 2 3 3 7" xfId="45138"/>
    <cellStyle name="Normal 14 2 3 4" xfId="2540"/>
    <cellStyle name="Normal 14 2 3 4 2" xfId="9083"/>
    <cellStyle name="Normal 14 2 3 4 2 2" xfId="20002"/>
    <cellStyle name="Normal 14 2 3 4 2 2 2" xfId="26439"/>
    <cellStyle name="Normal 14 2 3 4 2 3" xfId="26438"/>
    <cellStyle name="Normal 14 2 3 4 2 4" xfId="52771"/>
    <cellStyle name="Normal 14 2 3 4 3" xfId="13459"/>
    <cellStyle name="Normal 14 2 3 4 3 2" xfId="26440"/>
    <cellStyle name="Normal 14 2 3 4 4" xfId="26437"/>
    <cellStyle name="Normal 14 2 3 4 5" xfId="46228"/>
    <cellStyle name="Normal 14 2 3 5" xfId="6902"/>
    <cellStyle name="Normal 14 2 3 5 2" xfId="17821"/>
    <cellStyle name="Normal 14 2 3 5 2 2" xfId="26442"/>
    <cellStyle name="Normal 14 2 3 5 3" xfId="26441"/>
    <cellStyle name="Normal 14 2 3 5 4" xfId="50590"/>
    <cellStyle name="Normal 14 2 3 6" xfId="4721"/>
    <cellStyle name="Normal 14 2 3 6 2" xfId="15640"/>
    <cellStyle name="Normal 14 2 3 6 2 2" xfId="26444"/>
    <cellStyle name="Normal 14 2 3 6 3" xfId="26443"/>
    <cellStyle name="Normal 14 2 3 6 4" xfId="48409"/>
    <cellStyle name="Normal 14 2 3 7" xfId="11278"/>
    <cellStyle name="Normal 14 2 3 7 2" xfId="26445"/>
    <cellStyle name="Normal 14 2 3 8" xfId="26406"/>
    <cellStyle name="Normal 14 2 3 9" xfId="44047"/>
    <cellStyle name="Normal 14 2 4" xfId="447"/>
    <cellStyle name="Normal 14 2 4 2" xfId="1547"/>
    <cellStyle name="Normal 14 2 4 2 2" xfId="3730"/>
    <cellStyle name="Normal 14 2 4 2 2 2" xfId="10273"/>
    <cellStyle name="Normal 14 2 4 2 2 2 2" xfId="21192"/>
    <cellStyle name="Normal 14 2 4 2 2 2 2 2" xfId="26450"/>
    <cellStyle name="Normal 14 2 4 2 2 2 3" xfId="26449"/>
    <cellStyle name="Normal 14 2 4 2 2 2 4" xfId="53961"/>
    <cellStyle name="Normal 14 2 4 2 2 3" xfId="14649"/>
    <cellStyle name="Normal 14 2 4 2 2 3 2" xfId="26451"/>
    <cellStyle name="Normal 14 2 4 2 2 4" xfId="26448"/>
    <cellStyle name="Normal 14 2 4 2 2 5" xfId="47418"/>
    <cellStyle name="Normal 14 2 4 2 3" xfId="8092"/>
    <cellStyle name="Normal 14 2 4 2 3 2" xfId="19011"/>
    <cellStyle name="Normal 14 2 4 2 3 2 2" xfId="26453"/>
    <cellStyle name="Normal 14 2 4 2 3 3" xfId="26452"/>
    <cellStyle name="Normal 14 2 4 2 3 4" xfId="51780"/>
    <cellStyle name="Normal 14 2 4 2 4" xfId="5911"/>
    <cellStyle name="Normal 14 2 4 2 4 2" xfId="16830"/>
    <cellStyle name="Normal 14 2 4 2 4 2 2" xfId="26455"/>
    <cellStyle name="Normal 14 2 4 2 4 3" xfId="26454"/>
    <cellStyle name="Normal 14 2 4 2 4 4" xfId="49599"/>
    <cellStyle name="Normal 14 2 4 2 5" xfId="12468"/>
    <cellStyle name="Normal 14 2 4 2 5 2" xfId="26456"/>
    <cellStyle name="Normal 14 2 4 2 6" xfId="26447"/>
    <cellStyle name="Normal 14 2 4 2 7" xfId="45237"/>
    <cellStyle name="Normal 14 2 4 3" xfId="2639"/>
    <cellStyle name="Normal 14 2 4 3 2" xfId="9182"/>
    <cellStyle name="Normal 14 2 4 3 2 2" xfId="20101"/>
    <cellStyle name="Normal 14 2 4 3 2 2 2" xfId="26459"/>
    <cellStyle name="Normal 14 2 4 3 2 3" xfId="26458"/>
    <cellStyle name="Normal 14 2 4 3 2 4" xfId="52870"/>
    <cellStyle name="Normal 14 2 4 3 3" xfId="13558"/>
    <cellStyle name="Normal 14 2 4 3 3 2" xfId="26460"/>
    <cellStyle name="Normal 14 2 4 3 4" xfId="26457"/>
    <cellStyle name="Normal 14 2 4 3 5" xfId="46327"/>
    <cellStyle name="Normal 14 2 4 4" xfId="7001"/>
    <cellStyle name="Normal 14 2 4 4 2" xfId="17920"/>
    <cellStyle name="Normal 14 2 4 4 2 2" xfId="26462"/>
    <cellStyle name="Normal 14 2 4 4 3" xfId="26461"/>
    <cellStyle name="Normal 14 2 4 4 4" xfId="50689"/>
    <cellStyle name="Normal 14 2 4 5" xfId="4820"/>
    <cellStyle name="Normal 14 2 4 5 2" xfId="15739"/>
    <cellStyle name="Normal 14 2 4 5 2 2" xfId="26464"/>
    <cellStyle name="Normal 14 2 4 5 3" xfId="26463"/>
    <cellStyle name="Normal 14 2 4 5 4" xfId="48508"/>
    <cellStyle name="Normal 14 2 4 6" xfId="11377"/>
    <cellStyle name="Normal 14 2 4 6 2" xfId="26465"/>
    <cellStyle name="Normal 14 2 4 7" xfId="26446"/>
    <cellStyle name="Normal 14 2 4 8" xfId="44146"/>
    <cellStyle name="Normal 14 2 5" xfId="634"/>
    <cellStyle name="Normal 14 2 5 2" xfId="1733"/>
    <cellStyle name="Normal 14 2 5 2 2" xfId="3916"/>
    <cellStyle name="Normal 14 2 5 2 2 2" xfId="10459"/>
    <cellStyle name="Normal 14 2 5 2 2 2 2" xfId="21378"/>
    <cellStyle name="Normal 14 2 5 2 2 2 2 2" xfId="26470"/>
    <cellStyle name="Normal 14 2 5 2 2 2 3" xfId="26469"/>
    <cellStyle name="Normal 14 2 5 2 2 2 4" xfId="54147"/>
    <cellStyle name="Normal 14 2 5 2 2 3" xfId="14835"/>
    <cellStyle name="Normal 14 2 5 2 2 3 2" xfId="26471"/>
    <cellStyle name="Normal 14 2 5 2 2 4" xfId="26468"/>
    <cellStyle name="Normal 14 2 5 2 2 5" xfId="47604"/>
    <cellStyle name="Normal 14 2 5 2 3" xfId="8278"/>
    <cellStyle name="Normal 14 2 5 2 3 2" xfId="19197"/>
    <cellStyle name="Normal 14 2 5 2 3 2 2" xfId="26473"/>
    <cellStyle name="Normal 14 2 5 2 3 3" xfId="26472"/>
    <cellStyle name="Normal 14 2 5 2 3 4" xfId="51966"/>
    <cellStyle name="Normal 14 2 5 2 4" xfId="6097"/>
    <cellStyle name="Normal 14 2 5 2 4 2" xfId="17016"/>
    <cellStyle name="Normal 14 2 5 2 4 2 2" xfId="26475"/>
    <cellStyle name="Normal 14 2 5 2 4 3" xfId="26474"/>
    <cellStyle name="Normal 14 2 5 2 4 4" xfId="49785"/>
    <cellStyle name="Normal 14 2 5 2 5" xfId="12654"/>
    <cellStyle name="Normal 14 2 5 2 5 2" xfId="26476"/>
    <cellStyle name="Normal 14 2 5 2 6" xfId="26467"/>
    <cellStyle name="Normal 14 2 5 2 7" xfId="45423"/>
    <cellStyle name="Normal 14 2 5 3" xfId="2825"/>
    <cellStyle name="Normal 14 2 5 3 2" xfId="9368"/>
    <cellStyle name="Normal 14 2 5 3 2 2" xfId="20287"/>
    <cellStyle name="Normal 14 2 5 3 2 2 2" xfId="26479"/>
    <cellStyle name="Normal 14 2 5 3 2 3" xfId="26478"/>
    <cellStyle name="Normal 14 2 5 3 2 4" xfId="53056"/>
    <cellStyle name="Normal 14 2 5 3 3" xfId="13744"/>
    <cellStyle name="Normal 14 2 5 3 3 2" xfId="26480"/>
    <cellStyle name="Normal 14 2 5 3 4" xfId="26477"/>
    <cellStyle name="Normal 14 2 5 3 5" xfId="46513"/>
    <cellStyle name="Normal 14 2 5 4" xfId="7187"/>
    <cellStyle name="Normal 14 2 5 4 2" xfId="18106"/>
    <cellStyle name="Normal 14 2 5 4 2 2" xfId="26482"/>
    <cellStyle name="Normal 14 2 5 4 3" xfId="26481"/>
    <cellStyle name="Normal 14 2 5 4 4" xfId="50875"/>
    <cellStyle name="Normal 14 2 5 5" xfId="5006"/>
    <cellStyle name="Normal 14 2 5 5 2" xfId="15925"/>
    <cellStyle name="Normal 14 2 5 5 2 2" xfId="26484"/>
    <cellStyle name="Normal 14 2 5 5 3" xfId="26483"/>
    <cellStyle name="Normal 14 2 5 5 4" xfId="48694"/>
    <cellStyle name="Normal 14 2 5 6" xfId="11563"/>
    <cellStyle name="Normal 14 2 5 6 2" xfId="26485"/>
    <cellStyle name="Normal 14 2 5 7" xfId="26466"/>
    <cellStyle name="Normal 14 2 5 8" xfId="44332"/>
    <cellStyle name="Normal 14 2 6" xfId="732"/>
    <cellStyle name="Normal 14 2 6 2" xfId="1831"/>
    <cellStyle name="Normal 14 2 6 2 2" xfId="4014"/>
    <cellStyle name="Normal 14 2 6 2 2 2" xfId="10557"/>
    <cellStyle name="Normal 14 2 6 2 2 2 2" xfId="21476"/>
    <cellStyle name="Normal 14 2 6 2 2 2 2 2" xfId="26490"/>
    <cellStyle name="Normal 14 2 6 2 2 2 3" xfId="26489"/>
    <cellStyle name="Normal 14 2 6 2 2 2 4" xfId="54245"/>
    <cellStyle name="Normal 14 2 6 2 2 3" xfId="14933"/>
    <cellStyle name="Normal 14 2 6 2 2 3 2" xfId="26491"/>
    <cellStyle name="Normal 14 2 6 2 2 4" xfId="26488"/>
    <cellStyle name="Normal 14 2 6 2 2 5" xfId="47702"/>
    <cellStyle name="Normal 14 2 6 2 3" xfId="8376"/>
    <cellStyle name="Normal 14 2 6 2 3 2" xfId="19295"/>
    <cellStyle name="Normal 14 2 6 2 3 2 2" xfId="26493"/>
    <cellStyle name="Normal 14 2 6 2 3 3" xfId="26492"/>
    <cellStyle name="Normal 14 2 6 2 3 4" xfId="52064"/>
    <cellStyle name="Normal 14 2 6 2 4" xfId="6195"/>
    <cellStyle name="Normal 14 2 6 2 4 2" xfId="17114"/>
    <cellStyle name="Normal 14 2 6 2 4 2 2" xfId="26495"/>
    <cellStyle name="Normal 14 2 6 2 4 3" xfId="26494"/>
    <cellStyle name="Normal 14 2 6 2 4 4" xfId="49883"/>
    <cellStyle name="Normal 14 2 6 2 5" xfId="12752"/>
    <cellStyle name="Normal 14 2 6 2 5 2" xfId="26496"/>
    <cellStyle name="Normal 14 2 6 2 6" xfId="26487"/>
    <cellStyle name="Normal 14 2 6 2 7" xfId="45521"/>
    <cellStyle name="Normal 14 2 6 3" xfId="2923"/>
    <cellStyle name="Normal 14 2 6 3 2" xfId="9466"/>
    <cellStyle name="Normal 14 2 6 3 2 2" xfId="20385"/>
    <cellStyle name="Normal 14 2 6 3 2 2 2" xfId="26499"/>
    <cellStyle name="Normal 14 2 6 3 2 3" xfId="26498"/>
    <cellStyle name="Normal 14 2 6 3 2 4" xfId="53154"/>
    <cellStyle name="Normal 14 2 6 3 3" xfId="13842"/>
    <cellStyle name="Normal 14 2 6 3 3 2" xfId="26500"/>
    <cellStyle name="Normal 14 2 6 3 4" xfId="26497"/>
    <cellStyle name="Normal 14 2 6 3 5" xfId="46611"/>
    <cellStyle name="Normal 14 2 6 4" xfId="7285"/>
    <cellStyle name="Normal 14 2 6 4 2" xfId="18204"/>
    <cellStyle name="Normal 14 2 6 4 2 2" xfId="26502"/>
    <cellStyle name="Normal 14 2 6 4 3" xfId="26501"/>
    <cellStyle name="Normal 14 2 6 4 4" xfId="50973"/>
    <cellStyle name="Normal 14 2 6 5" xfId="5104"/>
    <cellStyle name="Normal 14 2 6 5 2" xfId="16023"/>
    <cellStyle name="Normal 14 2 6 5 2 2" xfId="26504"/>
    <cellStyle name="Normal 14 2 6 5 3" xfId="26503"/>
    <cellStyle name="Normal 14 2 6 5 4" xfId="48792"/>
    <cellStyle name="Normal 14 2 6 6" xfId="11661"/>
    <cellStyle name="Normal 14 2 6 6 2" xfId="26505"/>
    <cellStyle name="Normal 14 2 6 7" xfId="26486"/>
    <cellStyle name="Normal 14 2 6 8" xfId="44430"/>
    <cellStyle name="Normal 14 2 7" xfId="830"/>
    <cellStyle name="Normal 14 2 7 2" xfId="1929"/>
    <cellStyle name="Normal 14 2 7 2 2" xfId="4112"/>
    <cellStyle name="Normal 14 2 7 2 2 2" xfId="10655"/>
    <cellStyle name="Normal 14 2 7 2 2 2 2" xfId="21574"/>
    <cellStyle name="Normal 14 2 7 2 2 2 2 2" xfId="26510"/>
    <cellStyle name="Normal 14 2 7 2 2 2 3" xfId="26509"/>
    <cellStyle name="Normal 14 2 7 2 2 2 4" xfId="54343"/>
    <cellStyle name="Normal 14 2 7 2 2 3" xfId="15031"/>
    <cellStyle name="Normal 14 2 7 2 2 3 2" xfId="26511"/>
    <cellStyle name="Normal 14 2 7 2 2 4" xfId="26508"/>
    <cellStyle name="Normal 14 2 7 2 2 5" xfId="47800"/>
    <cellStyle name="Normal 14 2 7 2 3" xfId="8474"/>
    <cellStyle name="Normal 14 2 7 2 3 2" xfId="19393"/>
    <cellStyle name="Normal 14 2 7 2 3 2 2" xfId="26513"/>
    <cellStyle name="Normal 14 2 7 2 3 3" xfId="26512"/>
    <cellStyle name="Normal 14 2 7 2 3 4" xfId="52162"/>
    <cellStyle name="Normal 14 2 7 2 4" xfId="6293"/>
    <cellStyle name="Normal 14 2 7 2 4 2" xfId="17212"/>
    <cellStyle name="Normal 14 2 7 2 4 2 2" xfId="26515"/>
    <cellStyle name="Normal 14 2 7 2 4 3" xfId="26514"/>
    <cellStyle name="Normal 14 2 7 2 4 4" xfId="49981"/>
    <cellStyle name="Normal 14 2 7 2 5" xfId="12850"/>
    <cellStyle name="Normal 14 2 7 2 5 2" xfId="26516"/>
    <cellStyle name="Normal 14 2 7 2 6" xfId="26507"/>
    <cellStyle name="Normal 14 2 7 2 7" xfId="45619"/>
    <cellStyle name="Normal 14 2 7 3" xfId="3021"/>
    <cellStyle name="Normal 14 2 7 3 2" xfId="9564"/>
    <cellStyle name="Normal 14 2 7 3 2 2" xfId="20483"/>
    <cellStyle name="Normal 14 2 7 3 2 2 2" xfId="26519"/>
    <cellStyle name="Normal 14 2 7 3 2 3" xfId="26518"/>
    <cellStyle name="Normal 14 2 7 3 2 4" xfId="53252"/>
    <cellStyle name="Normal 14 2 7 3 3" xfId="13940"/>
    <cellStyle name="Normal 14 2 7 3 3 2" xfId="26520"/>
    <cellStyle name="Normal 14 2 7 3 4" xfId="26517"/>
    <cellStyle name="Normal 14 2 7 3 5" xfId="46709"/>
    <cellStyle name="Normal 14 2 7 4" xfId="7383"/>
    <cellStyle name="Normal 14 2 7 4 2" xfId="18302"/>
    <cellStyle name="Normal 14 2 7 4 2 2" xfId="26522"/>
    <cellStyle name="Normal 14 2 7 4 3" xfId="26521"/>
    <cellStyle name="Normal 14 2 7 4 4" xfId="51071"/>
    <cellStyle name="Normal 14 2 7 5" xfId="5202"/>
    <cellStyle name="Normal 14 2 7 5 2" xfId="16121"/>
    <cellStyle name="Normal 14 2 7 5 2 2" xfId="26524"/>
    <cellStyle name="Normal 14 2 7 5 3" xfId="26523"/>
    <cellStyle name="Normal 14 2 7 5 4" xfId="48890"/>
    <cellStyle name="Normal 14 2 7 6" xfId="11759"/>
    <cellStyle name="Normal 14 2 7 6 2" xfId="26525"/>
    <cellStyle name="Normal 14 2 7 7" xfId="26506"/>
    <cellStyle name="Normal 14 2 7 8" xfId="44528"/>
    <cellStyle name="Normal 14 2 8" xfId="942"/>
    <cellStyle name="Normal 14 2 8 2" xfId="2040"/>
    <cellStyle name="Normal 14 2 8 2 2" xfId="4223"/>
    <cellStyle name="Normal 14 2 8 2 2 2" xfId="10766"/>
    <cellStyle name="Normal 14 2 8 2 2 2 2" xfId="21685"/>
    <cellStyle name="Normal 14 2 8 2 2 2 2 2" xfId="26530"/>
    <cellStyle name="Normal 14 2 8 2 2 2 3" xfId="26529"/>
    <cellStyle name="Normal 14 2 8 2 2 2 4" xfId="54454"/>
    <cellStyle name="Normal 14 2 8 2 2 3" xfId="15142"/>
    <cellStyle name="Normal 14 2 8 2 2 3 2" xfId="26531"/>
    <cellStyle name="Normal 14 2 8 2 2 4" xfId="26528"/>
    <cellStyle name="Normal 14 2 8 2 2 5" xfId="47911"/>
    <cellStyle name="Normal 14 2 8 2 3" xfId="8585"/>
    <cellStyle name="Normal 14 2 8 2 3 2" xfId="19504"/>
    <cellStyle name="Normal 14 2 8 2 3 2 2" xfId="26533"/>
    <cellStyle name="Normal 14 2 8 2 3 3" xfId="26532"/>
    <cellStyle name="Normal 14 2 8 2 3 4" xfId="52273"/>
    <cellStyle name="Normal 14 2 8 2 4" xfId="6404"/>
    <cellStyle name="Normal 14 2 8 2 4 2" xfId="17323"/>
    <cellStyle name="Normal 14 2 8 2 4 2 2" xfId="26535"/>
    <cellStyle name="Normal 14 2 8 2 4 3" xfId="26534"/>
    <cellStyle name="Normal 14 2 8 2 4 4" xfId="50092"/>
    <cellStyle name="Normal 14 2 8 2 5" xfId="12961"/>
    <cellStyle name="Normal 14 2 8 2 5 2" xfId="26536"/>
    <cellStyle name="Normal 14 2 8 2 6" xfId="26527"/>
    <cellStyle name="Normal 14 2 8 2 7" xfId="45730"/>
    <cellStyle name="Normal 14 2 8 3" xfId="3132"/>
    <cellStyle name="Normal 14 2 8 3 2" xfId="9675"/>
    <cellStyle name="Normal 14 2 8 3 2 2" xfId="20594"/>
    <cellStyle name="Normal 14 2 8 3 2 2 2" xfId="26539"/>
    <cellStyle name="Normal 14 2 8 3 2 3" xfId="26538"/>
    <cellStyle name="Normal 14 2 8 3 2 4" xfId="53363"/>
    <cellStyle name="Normal 14 2 8 3 3" xfId="14051"/>
    <cellStyle name="Normal 14 2 8 3 3 2" xfId="26540"/>
    <cellStyle name="Normal 14 2 8 3 4" xfId="26537"/>
    <cellStyle name="Normal 14 2 8 3 5" xfId="46820"/>
    <cellStyle name="Normal 14 2 8 4" xfId="7494"/>
    <cellStyle name="Normal 14 2 8 4 2" xfId="18413"/>
    <cellStyle name="Normal 14 2 8 4 2 2" xfId="26542"/>
    <cellStyle name="Normal 14 2 8 4 3" xfId="26541"/>
    <cellStyle name="Normal 14 2 8 4 4" xfId="51182"/>
    <cellStyle name="Normal 14 2 8 5" xfId="5313"/>
    <cellStyle name="Normal 14 2 8 5 2" xfId="16232"/>
    <cellStyle name="Normal 14 2 8 5 2 2" xfId="26544"/>
    <cellStyle name="Normal 14 2 8 5 3" xfId="26543"/>
    <cellStyle name="Normal 14 2 8 5 4" xfId="49001"/>
    <cellStyle name="Normal 14 2 8 6" xfId="11870"/>
    <cellStyle name="Normal 14 2 8 6 2" xfId="26545"/>
    <cellStyle name="Normal 14 2 8 7" xfId="26526"/>
    <cellStyle name="Normal 14 2 8 8" xfId="44639"/>
    <cellStyle name="Normal 14 2 9" xfId="1028"/>
    <cellStyle name="Normal 14 2 9 2" xfId="2126"/>
    <cellStyle name="Normal 14 2 9 2 2" xfId="4309"/>
    <cellStyle name="Normal 14 2 9 2 2 2" xfId="10852"/>
    <cellStyle name="Normal 14 2 9 2 2 2 2" xfId="21771"/>
    <cellStyle name="Normal 14 2 9 2 2 2 2 2" xfId="26550"/>
    <cellStyle name="Normal 14 2 9 2 2 2 3" xfId="26549"/>
    <cellStyle name="Normal 14 2 9 2 2 2 4" xfId="54540"/>
    <cellStyle name="Normal 14 2 9 2 2 3" xfId="15228"/>
    <cellStyle name="Normal 14 2 9 2 2 3 2" xfId="26551"/>
    <cellStyle name="Normal 14 2 9 2 2 4" xfId="26548"/>
    <cellStyle name="Normal 14 2 9 2 2 5" xfId="47997"/>
    <cellStyle name="Normal 14 2 9 2 3" xfId="8671"/>
    <cellStyle name="Normal 14 2 9 2 3 2" xfId="19590"/>
    <cellStyle name="Normal 14 2 9 2 3 2 2" xfId="26553"/>
    <cellStyle name="Normal 14 2 9 2 3 3" xfId="26552"/>
    <cellStyle name="Normal 14 2 9 2 3 4" xfId="52359"/>
    <cellStyle name="Normal 14 2 9 2 4" xfId="6490"/>
    <cellStyle name="Normal 14 2 9 2 4 2" xfId="17409"/>
    <cellStyle name="Normal 14 2 9 2 4 2 2" xfId="26555"/>
    <cellStyle name="Normal 14 2 9 2 4 3" xfId="26554"/>
    <cellStyle name="Normal 14 2 9 2 4 4" xfId="50178"/>
    <cellStyle name="Normal 14 2 9 2 5" xfId="13047"/>
    <cellStyle name="Normal 14 2 9 2 5 2" xfId="26556"/>
    <cellStyle name="Normal 14 2 9 2 6" xfId="26547"/>
    <cellStyle name="Normal 14 2 9 2 7" xfId="45816"/>
    <cellStyle name="Normal 14 2 9 3" xfId="3218"/>
    <cellStyle name="Normal 14 2 9 3 2" xfId="9761"/>
    <cellStyle name="Normal 14 2 9 3 2 2" xfId="20680"/>
    <cellStyle name="Normal 14 2 9 3 2 2 2" xfId="26559"/>
    <cellStyle name="Normal 14 2 9 3 2 3" xfId="26558"/>
    <cellStyle name="Normal 14 2 9 3 2 4" xfId="53449"/>
    <cellStyle name="Normal 14 2 9 3 3" xfId="14137"/>
    <cellStyle name="Normal 14 2 9 3 3 2" xfId="26560"/>
    <cellStyle name="Normal 14 2 9 3 4" xfId="26557"/>
    <cellStyle name="Normal 14 2 9 3 5" xfId="46906"/>
    <cellStyle name="Normal 14 2 9 4" xfId="7580"/>
    <cellStyle name="Normal 14 2 9 4 2" xfId="18499"/>
    <cellStyle name="Normal 14 2 9 4 2 2" xfId="26562"/>
    <cellStyle name="Normal 14 2 9 4 3" xfId="26561"/>
    <cellStyle name="Normal 14 2 9 4 4" xfId="51268"/>
    <cellStyle name="Normal 14 2 9 5" xfId="5399"/>
    <cellStyle name="Normal 14 2 9 5 2" xfId="16318"/>
    <cellStyle name="Normal 14 2 9 5 2 2" xfId="26564"/>
    <cellStyle name="Normal 14 2 9 5 3" xfId="26563"/>
    <cellStyle name="Normal 14 2 9 5 4" xfId="49087"/>
    <cellStyle name="Normal 14 2 9 6" xfId="11956"/>
    <cellStyle name="Normal 14 2 9 6 2" xfId="26565"/>
    <cellStyle name="Normal 14 2 9 7" xfId="26546"/>
    <cellStyle name="Normal 14 2 9 8" xfId="44725"/>
    <cellStyle name="Normal 14 20" xfId="54986"/>
    <cellStyle name="Normal 14 21" xfId="55286"/>
    <cellStyle name="Normal 14 3" xfId="145"/>
    <cellStyle name="Normal 14 3 10" xfId="1261"/>
    <cellStyle name="Normal 14 3 10 2" xfId="2359"/>
    <cellStyle name="Normal 14 3 10 2 2" xfId="4540"/>
    <cellStyle name="Normal 14 3 10 2 2 2" xfId="11083"/>
    <cellStyle name="Normal 14 3 10 2 2 2 2" xfId="22002"/>
    <cellStyle name="Normal 14 3 10 2 2 2 2 2" xfId="26571"/>
    <cellStyle name="Normal 14 3 10 2 2 2 3" xfId="26570"/>
    <cellStyle name="Normal 14 3 10 2 2 2 4" xfId="54771"/>
    <cellStyle name="Normal 14 3 10 2 2 3" xfId="15459"/>
    <cellStyle name="Normal 14 3 10 2 2 3 2" xfId="26572"/>
    <cellStyle name="Normal 14 3 10 2 2 4" xfId="26569"/>
    <cellStyle name="Normal 14 3 10 2 2 5" xfId="48228"/>
    <cellStyle name="Normal 14 3 10 2 3" xfId="8902"/>
    <cellStyle name="Normal 14 3 10 2 3 2" xfId="19821"/>
    <cellStyle name="Normal 14 3 10 2 3 2 2" xfId="26574"/>
    <cellStyle name="Normal 14 3 10 2 3 3" xfId="26573"/>
    <cellStyle name="Normal 14 3 10 2 3 4" xfId="52590"/>
    <cellStyle name="Normal 14 3 10 2 4" xfId="6721"/>
    <cellStyle name="Normal 14 3 10 2 4 2" xfId="17640"/>
    <cellStyle name="Normal 14 3 10 2 4 2 2" xfId="26576"/>
    <cellStyle name="Normal 14 3 10 2 4 3" xfId="26575"/>
    <cellStyle name="Normal 14 3 10 2 4 4" xfId="50409"/>
    <cellStyle name="Normal 14 3 10 2 5" xfId="13278"/>
    <cellStyle name="Normal 14 3 10 2 5 2" xfId="26577"/>
    <cellStyle name="Normal 14 3 10 2 6" xfId="26568"/>
    <cellStyle name="Normal 14 3 10 2 7" xfId="46047"/>
    <cellStyle name="Normal 14 3 10 3" xfId="3449"/>
    <cellStyle name="Normal 14 3 10 3 2" xfId="9992"/>
    <cellStyle name="Normal 14 3 10 3 2 2" xfId="20911"/>
    <cellStyle name="Normal 14 3 10 3 2 2 2" xfId="26580"/>
    <cellStyle name="Normal 14 3 10 3 2 3" xfId="26579"/>
    <cellStyle name="Normal 14 3 10 3 2 4" xfId="53680"/>
    <cellStyle name="Normal 14 3 10 3 3" xfId="14368"/>
    <cellStyle name="Normal 14 3 10 3 3 2" xfId="26581"/>
    <cellStyle name="Normal 14 3 10 3 4" xfId="26578"/>
    <cellStyle name="Normal 14 3 10 3 5" xfId="47137"/>
    <cellStyle name="Normal 14 3 10 4" xfId="7811"/>
    <cellStyle name="Normal 14 3 10 4 2" xfId="18730"/>
    <cellStyle name="Normal 14 3 10 4 2 2" xfId="26583"/>
    <cellStyle name="Normal 14 3 10 4 3" xfId="26582"/>
    <cellStyle name="Normal 14 3 10 4 4" xfId="51499"/>
    <cellStyle name="Normal 14 3 10 5" xfId="5630"/>
    <cellStyle name="Normal 14 3 10 5 2" xfId="16549"/>
    <cellStyle name="Normal 14 3 10 5 2 2" xfId="26585"/>
    <cellStyle name="Normal 14 3 10 5 3" xfId="26584"/>
    <cellStyle name="Normal 14 3 10 5 4" xfId="49318"/>
    <cellStyle name="Normal 14 3 10 6" xfId="12187"/>
    <cellStyle name="Normal 14 3 10 6 2" xfId="26586"/>
    <cellStyle name="Normal 14 3 10 7" xfId="26567"/>
    <cellStyle name="Normal 14 3 10 8" xfId="44956"/>
    <cellStyle name="Normal 14 3 11" xfId="1380"/>
    <cellStyle name="Normal 14 3 11 2" xfId="3563"/>
    <cellStyle name="Normal 14 3 11 2 2" xfId="10106"/>
    <cellStyle name="Normal 14 3 11 2 2 2" xfId="21025"/>
    <cellStyle name="Normal 14 3 11 2 2 2 2" xfId="26590"/>
    <cellStyle name="Normal 14 3 11 2 2 3" xfId="26589"/>
    <cellStyle name="Normal 14 3 11 2 2 4" xfId="53794"/>
    <cellStyle name="Normal 14 3 11 2 3" xfId="14482"/>
    <cellStyle name="Normal 14 3 11 2 3 2" xfId="26591"/>
    <cellStyle name="Normal 14 3 11 2 4" xfId="26588"/>
    <cellStyle name="Normal 14 3 11 2 5" xfId="47251"/>
    <cellStyle name="Normal 14 3 11 3" xfId="7925"/>
    <cellStyle name="Normal 14 3 11 3 2" xfId="18844"/>
    <cellStyle name="Normal 14 3 11 3 2 2" xfId="26593"/>
    <cellStyle name="Normal 14 3 11 3 3" xfId="26592"/>
    <cellStyle name="Normal 14 3 11 3 4" xfId="51613"/>
    <cellStyle name="Normal 14 3 11 4" xfId="5744"/>
    <cellStyle name="Normal 14 3 11 4 2" xfId="16663"/>
    <cellStyle name="Normal 14 3 11 4 2 2" xfId="26595"/>
    <cellStyle name="Normal 14 3 11 4 3" xfId="26594"/>
    <cellStyle name="Normal 14 3 11 4 4" xfId="49432"/>
    <cellStyle name="Normal 14 3 11 5" xfId="12301"/>
    <cellStyle name="Normal 14 3 11 5 2" xfId="26596"/>
    <cellStyle name="Normal 14 3 11 6" xfId="26587"/>
    <cellStyle name="Normal 14 3 11 7" xfId="45070"/>
    <cellStyle name="Normal 14 3 12" xfId="2460"/>
    <cellStyle name="Normal 14 3 12 2" xfId="9003"/>
    <cellStyle name="Normal 14 3 12 2 2" xfId="19922"/>
    <cellStyle name="Normal 14 3 12 2 2 2" xfId="26599"/>
    <cellStyle name="Normal 14 3 12 2 3" xfId="26598"/>
    <cellStyle name="Normal 14 3 12 2 4" xfId="52691"/>
    <cellStyle name="Normal 14 3 12 3" xfId="13379"/>
    <cellStyle name="Normal 14 3 12 3 2" xfId="26600"/>
    <cellStyle name="Normal 14 3 12 4" xfId="26597"/>
    <cellStyle name="Normal 14 3 12 5" xfId="46148"/>
    <cellStyle name="Normal 14 3 13" xfId="6822"/>
    <cellStyle name="Normal 14 3 13 2" xfId="17741"/>
    <cellStyle name="Normal 14 3 13 2 2" xfId="26602"/>
    <cellStyle name="Normal 14 3 13 3" xfId="26601"/>
    <cellStyle name="Normal 14 3 13 4" xfId="50510"/>
    <cellStyle name="Normal 14 3 14" xfId="4641"/>
    <cellStyle name="Normal 14 3 14 2" xfId="15560"/>
    <cellStyle name="Normal 14 3 14 2 2" xfId="26604"/>
    <cellStyle name="Normal 14 3 14 3" xfId="26603"/>
    <cellStyle name="Normal 14 3 14 4" xfId="48329"/>
    <cellStyle name="Normal 14 3 15" xfId="11210"/>
    <cellStyle name="Normal 14 3 15 2" xfId="26605"/>
    <cellStyle name="Normal 14 3 16" xfId="26566"/>
    <cellStyle name="Normal 14 3 17" xfId="43967"/>
    <cellStyle name="Normal 14 3 2" xfId="315"/>
    <cellStyle name="Normal 14 3 2 2" xfId="578"/>
    <cellStyle name="Normal 14 3 2 2 2" xfId="1677"/>
    <cellStyle name="Normal 14 3 2 2 2 2" xfId="3860"/>
    <cellStyle name="Normal 14 3 2 2 2 2 2" xfId="10403"/>
    <cellStyle name="Normal 14 3 2 2 2 2 2 2" xfId="21322"/>
    <cellStyle name="Normal 14 3 2 2 2 2 2 2 2" xfId="26611"/>
    <cellStyle name="Normal 14 3 2 2 2 2 2 3" xfId="26610"/>
    <cellStyle name="Normal 14 3 2 2 2 2 2 4" xfId="54091"/>
    <cellStyle name="Normal 14 3 2 2 2 2 3" xfId="14779"/>
    <cellStyle name="Normal 14 3 2 2 2 2 3 2" xfId="26612"/>
    <cellStyle name="Normal 14 3 2 2 2 2 4" xfId="26609"/>
    <cellStyle name="Normal 14 3 2 2 2 2 5" xfId="47548"/>
    <cellStyle name="Normal 14 3 2 2 2 3" xfId="8222"/>
    <cellStyle name="Normal 14 3 2 2 2 3 2" xfId="19141"/>
    <cellStyle name="Normal 14 3 2 2 2 3 2 2" xfId="26614"/>
    <cellStyle name="Normal 14 3 2 2 2 3 3" xfId="26613"/>
    <cellStyle name="Normal 14 3 2 2 2 3 4" xfId="51910"/>
    <cellStyle name="Normal 14 3 2 2 2 4" xfId="6041"/>
    <cellStyle name="Normal 14 3 2 2 2 4 2" xfId="16960"/>
    <cellStyle name="Normal 14 3 2 2 2 4 2 2" xfId="26616"/>
    <cellStyle name="Normal 14 3 2 2 2 4 3" xfId="26615"/>
    <cellStyle name="Normal 14 3 2 2 2 4 4" xfId="49729"/>
    <cellStyle name="Normal 14 3 2 2 2 5" xfId="12598"/>
    <cellStyle name="Normal 14 3 2 2 2 5 2" xfId="26617"/>
    <cellStyle name="Normal 14 3 2 2 2 6" xfId="26608"/>
    <cellStyle name="Normal 14 3 2 2 2 7" xfId="45367"/>
    <cellStyle name="Normal 14 3 2 2 3" xfId="2769"/>
    <cellStyle name="Normal 14 3 2 2 3 2" xfId="9312"/>
    <cellStyle name="Normal 14 3 2 2 3 2 2" xfId="20231"/>
    <cellStyle name="Normal 14 3 2 2 3 2 2 2" xfId="26620"/>
    <cellStyle name="Normal 14 3 2 2 3 2 3" xfId="26619"/>
    <cellStyle name="Normal 14 3 2 2 3 2 4" xfId="53000"/>
    <cellStyle name="Normal 14 3 2 2 3 3" xfId="13688"/>
    <cellStyle name="Normal 14 3 2 2 3 3 2" xfId="26621"/>
    <cellStyle name="Normal 14 3 2 2 3 4" xfId="26618"/>
    <cellStyle name="Normal 14 3 2 2 3 5" xfId="46457"/>
    <cellStyle name="Normal 14 3 2 2 4" xfId="7131"/>
    <cellStyle name="Normal 14 3 2 2 4 2" xfId="18050"/>
    <cellStyle name="Normal 14 3 2 2 4 2 2" xfId="26623"/>
    <cellStyle name="Normal 14 3 2 2 4 3" xfId="26622"/>
    <cellStyle name="Normal 14 3 2 2 4 4" xfId="50819"/>
    <cellStyle name="Normal 14 3 2 2 5" xfId="4950"/>
    <cellStyle name="Normal 14 3 2 2 5 2" xfId="15869"/>
    <cellStyle name="Normal 14 3 2 2 5 2 2" xfId="26625"/>
    <cellStyle name="Normal 14 3 2 2 5 3" xfId="26624"/>
    <cellStyle name="Normal 14 3 2 2 5 4" xfId="48638"/>
    <cellStyle name="Normal 14 3 2 2 6" xfId="11507"/>
    <cellStyle name="Normal 14 3 2 2 6 2" xfId="26626"/>
    <cellStyle name="Normal 14 3 2 2 7" xfId="26607"/>
    <cellStyle name="Normal 14 3 2 2 8" xfId="44276"/>
    <cellStyle name="Normal 14 3 2 3" xfId="1479"/>
    <cellStyle name="Normal 14 3 2 3 2" xfId="3662"/>
    <cellStyle name="Normal 14 3 2 3 2 2" xfId="10205"/>
    <cellStyle name="Normal 14 3 2 3 2 2 2" xfId="21124"/>
    <cellStyle name="Normal 14 3 2 3 2 2 2 2" xfId="26630"/>
    <cellStyle name="Normal 14 3 2 3 2 2 3" xfId="26629"/>
    <cellStyle name="Normal 14 3 2 3 2 2 4" xfId="53893"/>
    <cellStyle name="Normal 14 3 2 3 2 3" xfId="14581"/>
    <cellStyle name="Normal 14 3 2 3 2 3 2" xfId="26631"/>
    <cellStyle name="Normal 14 3 2 3 2 4" xfId="26628"/>
    <cellStyle name="Normal 14 3 2 3 2 5" xfId="47350"/>
    <cellStyle name="Normal 14 3 2 3 3" xfId="8024"/>
    <cellStyle name="Normal 14 3 2 3 3 2" xfId="18943"/>
    <cellStyle name="Normal 14 3 2 3 3 2 2" xfId="26633"/>
    <cellStyle name="Normal 14 3 2 3 3 3" xfId="26632"/>
    <cellStyle name="Normal 14 3 2 3 3 4" xfId="51712"/>
    <cellStyle name="Normal 14 3 2 3 4" xfId="5843"/>
    <cellStyle name="Normal 14 3 2 3 4 2" xfId="16762"/>
    <cellStyle name="Normal 14 3 2 3 4 2 2" xfId="26635"/>
    <cellStyle name="Normal 14 3 2 3 4 3" xfId="26634"/>
    <cellStyle name="Normal 14 3 2 3 4 4" xfId="49531"/>
    <cellStyle name="Normal 14 3 2 3 5" xfId="12400"/>
    <cellStyle name="Normal 14 3 2 3 5 2" xfId="26636"/>
    <cellStyle name="Normal 14 3 2 3 6" xfId="26627"/>
    <cellStyle name="Normal 14 3 2 3 7" xfId="45169"/>
    <cellStyle name="Normal 14 3 2 4" xfId="2571"/>
    <cellStyle name="Normal 14 3 2 4 2" xfId="9114"/>
    <cellStyle name="Normal 14 3 2 4 2 2" xfId="20033"/>
    <cellStyle name="Normal 14 3 2 4 2 2 2" xfId="26639"/>
    <cellStyle name="Normal 14 3 2 4 2 3" xfId="26638"/>
    <cellStyle name="Normal 14 3 2 4 2 4" xfId="52802"/>
    <cellStyle name="Normal 14 3 2 4 3" xfId="13490"/>
    <cellStyle name="Normal 14 3 2 4 3 2" xfId="26640"/>
    <cellStyle name="Normal 14 3 2 4 4" xfId="26637"/>
    <cellStyle name="Normal 14 3 2 4 5" xfId="46259"/>
    <cellStyle name="Normal 14 3 2 5" xfId="6933"/>
    <cellStyle name="Normal 14 3 2 5 2" xfId="17852"/>
    <cellStyle name="Normal 14 3 2 5 2 2" xfId="26642"/>
    <cellStyle name="Normal 14 3 2 5 3" xfId="26641"/>
    <cellStyle name="Normal 14 3 2 5 4" xfId="50621"/>
    <cellStyle name="Normal 14 3 2 6" xfId="4752"/>
    <cellStyle name="Normal 14 3 2 6 2" xfId="15671"/>
    <cellStyle name="Normal 14 3 2 6 2 2" xfId="26644"/>
    <cellStyle name="Normal 14 3 2 6 3" xfId="26643"/>
    <cellStyle name="Normal 14 3 2 6 4" xfId="48440"/>
    <cellStyle name="Normal 14 3 2 7" xfId="11309"/>
    <cellStyle name="Normal 14 3 2 7 2" xfId="26645"/>
    <cellStyle name="Normal 14 3 2 8" xfId="26606"/>
    <cellStyle name="Normal 14 3 2 9" xfId="44078"/>
    <cellStyle name="Normal 14 3 3" xfId="478"/>
    <cellStyle name="Normal 14 3 3 2" xfId="1578"/>
    <cellStyle name="Normal 14 3 3 2 2" xfId="3761"/>
    <cellStyle name="Normal 14 3 3 2 2 2" xfId="10304"/>
    <cellStyle name="Normal 14 3 3 2 2 2 2" xfId="21223"/>
    <cellStyle name="Normal 14 3 3 2 2 2 2 2" xfId="26650"/>
    <cellStyle name="Normal 14 3 3 2 2 2 3" xfId="26649"/>
    <cellStyle name="Normal 14 3 3 2 2 2 4" xfId="53992"/>
    <cellStyle name="Normal 14 3 3 2 2 3" xfId="14680"/>
    <cellStyle name="Normal 14 3 3 2 2 3 2" xfId="26651"/>
    <cellStyle name="Normal 14 3 3 2 2 4" xfId="26648"/>
    <cellStyle name="Normal 14 3 3 2 2 5" xfId="47449"/>
    <cellStyle name="Normal 14 3 3 2 3" xfId="8123"/>
    <cellStyle name="Normal 14 3 3 2 3 2" xfId="19042"/>
    <cellStyle name="Normal 14 3 3 2 3 2 2" xfId="26653"/>
    <cellStyle name="Normal 14 3 3 2 3 3" xfId="26652"/>
    <cellStyle name="Normal 14 3 3 2 3 4" xfId="51811"/>
    <cellStyle name="Normal 14 3 3 2 4" xfId="5942"/>
    <cellStyle name="Normal 14 3 3 2 4 2" xfId="16861"/>
    <cellStyle name="Normal 14 3 3 2 4 2 2" xfId="26655"/>
    <cellStyle name="Normal 14 3 3 2 4 3" xfId="26654"/>
    <cellStyle name="Normal 14 3 3 2 4 4" xfId="49630"/>
    <cellStyle name="Normal 14 3 3 2 5" xfId="12499"/>
    <cellStyle name="Normal 14 3 3 2 5 2" xfId="26656"/>
    <cellStyle name="Normal 14 3 3 2 6" xfId="26647"/>
    <cellStyle name="Normal 14 3 3 2 7" xfId="45268"/>
    <cellStyle name="Normal 14 3 3 3" xfId="2670"/>
    <cellStyle name="Normal 14 3 3 3 2" xfId="9213"/>
    <cellStyle name="Normal 14 3 3 3 2 2" xfId="20132"/>
    <cellStyle name="Normal 14 3 3 3 2 2 2" xfId="26659"/>
    <cellStyle name="Normal 14 3 3 3 2 3" xfId="26658"/>
    <cellStyle name="Normal 14 3 3 3 2 4" xfId="52901"/>
    <cellStyle name="Normal 14 3 3 3 3" xfId="13589"/>
    <cellStyle name="Normal 14 3 3 3 3 2" xfId="26660"/>
    <cellStyle name="Normal 14 3 3 3 4" xfId="26657"/>
    <cellStyle name="Normal 14 3 3 3 5" xfId="46358"/>
    <cellStyle name="Normal 14 3 3 4" xfId="7032"/>
    <cellStyle name="Normal 14 3 3 4 2" xfId="17951"/>
    <cellStyle name="Normal 14 3 3 4 2 2" xfId="26662"/>
    <cellStyle name="Normal 14 3 3 4 3" xfId="26661"/>
    <cellStyle name="Normal 14 3 3 4 4" xfId="50720"/>
    <cellStyle name="Normal 14 3 3 5" xfId="4851"/>
    <cellStyle name="Normal 14 3 3 5 2" xfId="15770"/>
    <cellStyle name="Normal 14 3 3 5 2 2" xfId="26664"/>
    <cellStyle name="Normal 14 3 3 5 3" xfId="26663"/>
    <cellStyle name="Normal 14 3 3 5 4" xfId="48539"/>
    <cellStyle name="Normal 14 3 3 6" xfId="11408"/>
    <cellStyle name="Normal 14 3 3 6 2" xfId="26665"/>
    <cellStyle name="Normal 14 3 3 7" xfId="26646"/>
    <cellStyle name="Normal 14 3 3 8" xfId="44177"/>
    <cellStyle name="Normal 14 3 4" xfId="665"/>
    <cellStyle name="Normal 14 3 4 2" xfId="1764"/>
    <cellStyle name="Normal 14 3 4 2 2" xfId="3947"/>
    <cellStyle name="Normal 14 3 4 2 2 2" xfId="10490"/>
    <cellStyle name="Normal 14 3 4 2 2 2 2" xfId="21409"/>
    <cellStyle name="Normal 14 3 4 2 2 2 2 2" xfId="26670"/>
    <cellStyle name="Normal 14 3 4 2 2 2 3" xfId="26669"/>
    <cellStyle name="Normal 14 3 4 2 2 2 4" xfId="54178"/>
    <cellStyle name="Normal 14 3 4 2 2 3" xfId="14866"/>
    <cellStyle name="Normal 14 3 4 2 2 3 2" xfId="26671"/>
    <cellStyle name="Normal 14 3 4 2 2 4" xfId="26668"/>
    <cellStyle name="Normal 14 3 4 2 2 5" xfId="47635"/>
    <cellStyle name="Normal 14 3 4 2 3" xfId="8309"/>
    <cellStyle name="Normal 14 3 4 2 3 2" xfId="19228"/>
    <cellStyle name="Normal 14 3 4 2 3 2 2" xfId="26673"/>
    <cellStyle name="Normal 14 3 4 2 3 3" xfId="26672"/>
    <cellStyle name="Normal 14 3 4 2 3 4" xfId="51997"/>
    <cellStyle name="Normal 14 3 4 2 4" xfId="6128"/>
    <cellStyle name="Normal 14 3 4 2 4 2" xfId="17047"/>
    <cellStyle name="Normal 14 3 4 2 4 2 2" xfId="26675"/>
    <cellStyle name="Normal 14 3 4 2 4 3" xfId="26674"/>
    <cellStyle name="Normal 14 3 4 2 4 4" xfId="49816"/>
    <cellStyle name="Normal 14 3 4 2 5" xfId="12685"/>
    <cellStyle name="Normal 14 3 4 2 5 2" xfId="26676"/>
    <cellStyle name="Normal 14 3 4 2 6" xfId="26667"/>
    <cellStyle name="Normal 14 3 4 2 7" xfId="45454"/>
    <cellStyle name="Normal 14 3 4 3" xfId="2856"/>
    <cellStyle name="Normal 14 3 4 3 2" xfId="9399"/>
    <cellStyle name="Normal 14 3 4 3 2 2" xfId="20318"/>
    <cellStyle name="Normal 14 3 4 3 2 2 2" xfId="26679"/>
    <cellStyle name="Normal 14 3 4 3 2 3" xfId="26678"/>
    <cellStyle name="Normal 14 3 4 3 2 4" xfId="53087"/>
    <cellStyle name="Normal 14 3 4 3 3" xfId="13775"/>
    <cellStyle name="Normal 14 3 4 3 3 2" xfId="26680"/>
    <cellStyle name="Normal 14 3 4 3 4" xfId="26677"/>
    <cellStyle name="Normal 14 3 4 3 5" xfId="46544"/>
    <cellStyle name="Normal 14 3 4 4" xfId="7218"/>
    <cellStyle name="Normal 14 3 4 4 2" xfId="18137"/>
    <cellStyle name="Normal 14 3 4 4 2 2" xfId="26682"/>
    <cellStyle name="Normal 14 3 4 4 3" xfId="26681"/>
    <cellStyle name="Normal 14 3 4 4 4" xfId="50906"/>
    <cellStyle name="Normal 14 3 4 5" xfId="5037"/>
    <cellStyle name="Normal 14 3 4 5 2" xfId="15956"/>
    <cellStyle name="Normal 14 3 4 5 2 2" xfId="26684"/>
    <cellStyle name="Normal 14 3 4 5 3" xfId="26683"/>
    <cellStyle name="Normal 14 3 4 5 4" xfId="48725"/>
    <cellStyle name="Normal 14 3 4 6" xfId="11594"/>
    <cellStyle name="Normal 14 3 4 6 2" xfId="26685"/>
    <cellStyle name="Normal 14 3 4 7" xfId="26666"/>
    <cellStyle name="Normal 14 3 4 8" xfId="44363"/>
    <cellStyle name="Normal 14 3 5" xfId="763"/>
    <cellStyle name="Normal 14 3 5 2" xfId="1862"/>
    <cellStyle name="Normal 14 3 5 2 2" xfId="4045"/>
    <cellStyle name="Normal 14 3 5 2 2 2" xfId="10588"/>
    <cellStyle name="Normal 14 3 5 2 2 2 2" xfId="21507"/>
    <cellStyle name="Normal 14 3 5 2 2 2 2 2" xfId="26690"/>
    <cellStyle name="Normal 14 3 5 2 2 2 3" xfId="26689"/>
    <cellStyle name="Normal 14 3 5 2 2 2 4" xfId="54276"/>
    <cellStyle name="Normal 14 3 5 2 2 3" xfId="14964"/>
    <cellStyle name="Normal 14 3 5 2 2 3 2" xfId="26691"/>
    <cellStyle name="Normal 14 3 5 2 2 4" xfId="26688"/>
    <cellStyle name="Normal 14 3 5 2 2 5" xfId="47733"/>
    <cellStyle name="Normal 14 3 5 2 3" xfId="8407"/>
    <cellStyle name="Normal 14 3 5 2 3 2" xfId="19326"/>
    <cellStyle name="Normal 14 3 5 2 3 2 2" xfId="26693"/>
    <cellStyle name="Normal 14 3 5 2 3 3" xfId="26692"/>
    <cellStyle name="Normal 14 3 5 2 3 4" xfId="52095"/>
    <cellStyle name="Normal 14 3 5 2 4" xfId="6226"/>
    <cellStyle name="Normal 14 3 5 2 4 2" xfId="17145"/>
    <cellStyle name="Normal 14 3 5 2 4 2 2" xfId="26695"/>
    <cellStyle name="Normal 14 3 5 2 4 3" xfId="26694"/>
    <cellStyle name="Normal 14 3 5 2 4 4" xfId="49914"/>
    <cellStyle name="Normal 14 3 5 2 5" xfId="12783"/>
    <cellStyle name="Normal 14 3 5 2 5 2" xfId="26696"/>
    <cellStyle name="Normal 14 3 5 2 6" xfId="26687"/>
    <cellStyle name="Normal 14 3 5 2 7" xfId="45552"/>
    <cellStyle name="Normal 14 3 5 3" xfId="2954"/>
    <cellStyle name="Normal 14 3 5 3 2" xfId="9497"/>
    <cellStyle name="Normal 14 3 5 3 2 2" xfId="20416"/>
    <cellStyle name="Normal 14 3 5 3 2 2 2" xfId="26699"/>
    <cellStyle name="Normal 14 3 5 3 2 3" xfId="26698"/>
    <cellStyle name="Normal 14 3 5 3 2 4" xfId="53185"/>
    <cellStyle name="Normal 14 3 5 3 3" xfId="13873"/>
    <cellStyle name="Normal 14 3 5 3 3 2" xfId="26700"/>
    <cellStyle name="Normal 14 3 5 3 4" xfId="26697"/>
    <cellStyle name="Normal 14 3 5 3 5" xfId="46642"/>
    <cellStyle name="Normal 14 3 5 4" xfId="7316"/>
    <cellStyle name="Normal 14 3 5 4 2" xfId="18235"/>
    <cellStyle name="Normal 14 3 5 4 2 2" xfId="26702"/>
    <cellStyle name="Normal 14 3 5 4 3" xfId="26701"/>
    <cellStyle name="Normal 14 3 5 4 4" xfId="51004"/>
    <cellStyle name="Normal 14 3 5 5" xfId="5135"/>
    <cellStyle name="Normal 14 3 5 5 2" xfId="16054"/>
    <cellStyle name="Normal 14 3 5 5 2 2" xfId="26704"/>
    <cellStyle name="Normal 14 3 5 5 3" xfId="26703"/>
    <cellStyle name="Normal 14 3 5 5 4" xfId="48823"/>
    <cellStyle name="Normal 14 3 5 6" xfId="11692"/>
    <cellStyle name="Normal 14 3 5 6 2" xfId="26705"/>
    <cellStyle name="Normal 14 3 5 7" xfId="26686"/>
    <cellStyle name="Normal 14 3 5 8" xfId="44461"/>
    <cellStyle name="Normal 14 3 6" xfId="861"/>
    <cellStyle name="Normal 14 3 6 2" xfId="1960"/>
    <cellStyle name="Normal 14 3 6 2 2" xfId="4143"/>
    <cellStyle name="Normal 14 3 6 2 2 2" xfId="10686"/>
    <cellStyle name="Normal 14 3 6 2 2 2 2" xfId="21605"/>
    <cellStyle name="Normal 14 3 6 2 2 2 2 2" xfId="26710"/>
    <cellStyle name="Normal 14 3 6 2 2 2 3" xfId="26709"/>
    <cellStyle name="Normal 14 3 6 2 2 2 4" xfId="54374"/>
    <cellStyle name="Normal 14 3 6 2 2 3" xfId="15062"/>
    <cellStyle name="Normal 14 3 6 2 2 3 2" xfId="26711"/>
    <cellStyle name="Normal 14 3 6 2 2 4" xfId="26708"/>
    <cellStyle name="Normal 14 3 6 2 2 5" xfId="47831"/>
    <cellStyle name="Normal 14 3 6 2 3" xfId="8505"/>
    <cellStyle name="Normal 14 3 6 2 3 2" xfId="19424"/>
    <cellStyle name="Normal 14 3 6 2 3 2 2" xfId="26713"/>
    <cellStyle name="Normal 14 3 6 2 3 3" xfId="26712"/>
    <cellStyle name="Normal 14 3 6 2 3 4" xfId="52193"/>
    <cellStyle name="Normal 14 3 6 2 4" xfId="6324"/>
    <cellStyle name="Normal 14 3 6 2 4 2" xfId="17243"/>
    <cellStyle name="Normal 14 3 6 2 4 2 2" xfId="26715"/>
    <cellStyle name="Normal 14 3 6 2 4 3" xfId="26714"/>
    <cellStyle name="Normal 14 3 6 2 4 4" xfId="50012"/>
    <cellStyle name="Normal 14 3 6 2 5" xfId="12881"/>
    <cellStyle name="Normal 14 3 6 2 5 2" xfId="26716"/>
    <cellStyle name="Normal 14 3 6 2 6" xfId="26707"/>
    <cellStyle name="Normal 14 3 6 2 7" xfId="45650"/>
    <cellStyle name="Normal 14 3 6 3" xfId="3052"/>
    <cellStyle name="Normal 14 3 6 3 2" xfId="9595"/>
    <cellStyle name="Normal 14 3 6 3 2 2" xfId="20514"/>
    <cellStyle name="Normal 14 3 6 3 2 2 2" xfId="26719"/>
    <cellStyle name="Normal 14 3 6 3 2 3" xfId="26718"/>
    <cellStyle name="Normal 14 3 6 3 2 4" xfId="53283"/>
    <cellStyle name="Normal 14 3 6 3 3" xfId="13971"/>
    <cellStyle name="Normal 14 3 6 3 3 2" xfId="26720"/>
    <cellStyle name="Normal 14 3 6 3 4" xfId="26717"/>
    <cellStyle name="Normal 14 3 6 3 5" xfId="46740"/>
    <cellStyle name="Normal 14 3 6 4" xfId="7414"/>
    <cellStyle name="Normal 14 3 6 4 2" xfId="18333"/>
    <cellStyle name="Normal 14 3 6 4 2 2" xfId="26722"/>
    <cellStyle name="Normal 14 3 6 4 3" xfId="26721"/>
    <cellStyle name="Normal 14 3 6 4 4" xfId="51102"/>
    <cellStyle name="Normal 14 3 6 5" xfId="5233"/>
    <cellStyle name="Normal 14 3 6 5 2" xfId="16152"/>
    <cellStyle name="Normal 14 3 6 5 2 2" xfId="26724"/>
    <cellStyle name="Normal 14 3 6 5 3" xfId="26723"/>
    <cellStyle name="Normal 14 3 6 5 4" xfId="48921"/>
    <cellStyle name="Normal 14 3 6 6" xfId="11790"/>
    <cellStyle name="Normal 14 3 6 6 2" xfId="26725"/>
    <cellStyle name="Normal 14 3 6 7" xfId="26706"/>
    <cellStyle name="Normal 14 3 6 8" xfId="44559"/>
    <cellStyle name="Normal 14 3 7" xfId="973"/>
    <cellStyle name="Normal 14 3 7 2" xfId="2071"/>
    <cellStyle name="Normal 14 3 7 2 2" xfId="4254"/>
    <cellStyle name="Normal 14 3 7 2 2 2" xfId="10797"/>
    <cellStyle name="Normal 14 3 7 2 2 2 2" xfId="21716"/>
    <cellStyle name="Normal 14 3 7 2 2 2 2 2" xfId="26730"/>
    <cellStyle name="Normal 14 3 7 2 2 2 3" xfId="26729"/>
    <cellStyle name="Normal 14 3 7 2 2 2 4" xfId="54485"/>
    <cellStyle name="Normal 14 3 7 2 2 3" xfId="15173"/>
    <cellStyle name="Normal 14 3 7 2 2 3 2" xfId="26731"/>
    <cellStyle name="Normal 14 3 7 2 2 4" xfId="26728"/>
    <cellStyle name="Normal 14 3 7 2 2 5" xfId="47942"/>
    <cellStyle name="Normal 14 3 7 2 3" xfId="8616"/>
    <cellStyle name="Normal 14 3 7 2 3 2" xfId="19535"/>
    <cellStyle name="Normal 14 3 7 2 3 2 2" xfId="26733"/>
    <cellStyle name="Normal 14 3 7 2 3 3" xfId="26732"/>
    <cellStyle name="Normal 14 3 7 2 3 4" xfId="52304"/>
    <cellStyle name="Normal 14 3 7 2 4" xfId="6435"/>
    <cellStyle name="Normal 14 3 7 2 4 2" xfId="17354"/>
    <cellStyle name="Normal 14 3 7 2 4 2 2" xfId="26735"/>
    <cellStyle name="Normal 14 3 7 2 4 3" xfId="26734"/>
    <cellStyle name="Normal 14 3 7 2 4 4" xfId="50123"/>
    <cellStyle name="Normal 14 3 7 2 5" xfId="12992"/>
    <cellStyle name="Normal 14 3 7 2 5 2" xfId="26736"/>
    <cellStyle name="Normal 14 3 7 2 6" xfId="26727"/>
    <cellStyle name="Normal 14 3 7 2 7" xfId="45761"/>
    <cellStyle name="Normal 14 3 7 3" xfId="3163"/>
    <cellStyle name="Normal 14 3 7 3 2" xfId="9706"/>
    <cellStyle name="Normal 14 3 7 3 2 2" xfId="20625"/>
    <cellStyle name="Normal 14 3 7 3 2 2 2" xfId="26739"/>
    <cellStyle name="Normal 14 3 7 3 2 3" xfId="26738"/>
    <cellStyle name="Normal 14 3 7 3 2 4" xfId="53394"/>
    <cellStyle name="Normal 14 3 7 3 3" xfId="14082"/>
    <cellStyle name="Normal 14 3 7 3 3 2" xfId="26740"/>
    <cellStyle name="Normal 14 3 7 3 4" xfId="26737"/>
    <cellStyle name="Normal 14 3 7 3 5" xfId="46851"/>
    <cellStyle name="Normal 14 3 7 4" xfId="7525"/>
    <cellStyle name="Normal 14 3 7 4 2" xfId="18444"/>
    <cellStyle name="Normal 14 3 7 4 2 2" xfId="26742"/>
    <cellStyle name="Normal 14 3 7 4 3" xfId="26741"/>
    <cellStyle name="Normal 14 3 7 4 4" xfId="51213"/>
    <cellStyle name="Normal 14 3 7 5" xfId="5344"/>
    <cellStyle name="Normal 14 3 7 5 2" xfId="16263"/>
    <cellStyle name="Normal 14 3 7 5 2 2" xfId="26744"/>
    <cellStyle name="Normal 14 3 7 5 3" xfId="26743"/>
    <cellStyle name="Normal 14 3 7 5 4" xfId="49032"/>
    <cellStyle name="Normal 14 3 7 6" xfId="11901"/>
    <cellStyle name="Normal 14 3 7 6 2" xfId="26745"/>
    <cellStyle name="Normal 14 3 7 7" xfId="26726"/>
    <cellStyle name="Normal 14 3 7 8" xfId="44670"/>
    <cellStyle name="Normal 14 3 8" xfId="1059"/>
    <cellStyle name="Normal 14 3 8 2" xfId="2157"/>
    <cellStyle name="Normal 14 3 8 2 2" xfId="4340"/>
    <cellStyle name="Normal 14 3 8 2 2 2" xfId="10883"/>
    <cellStyle name="Normal 14 3 8 2 2 2 2" xfId="21802"/>
    <cellStyle name="Normal 14 3 8 2 2 2 2 2" xfId="26750"/>
    <cellStyle name="Normal 14 3 8 2 2 2 3" xfId="26749"/>
    <cellStyle name="Normal 14 3 8 2 2 2 4" xfId="54571"/>
    <cellStyle name="Normal 14 3 8 2 2 3" xfId="15259"/>
    <cellStyle name="Normal 14 3 8 2 2 3 2" xfId="26751"/>
    <cellStyle name="Normal 14 3 8 2 2 4" xfId="26748"/>
    <cellStyle name="Normal 14 3 8 2 2 5" xfId="48028"/>
    <cellStyle name="Normal 14 3 8 2 3" xfId="8702"/>
    <cellStyle name="Normal 14 3 8 2 3 2" xfId="19621"/>
    <cellStyle name="Normal 14 3 8 2 3 2 2" xfId="26753"/>
    <cellStyle name="Normal 14 3 8 2 3 3" xfId="26752"/>
    <cellStyle name="Normal 14 3 8 2 3 4" xfId="52390"/>
    <cellStyle name="Normal 14 3 8 2 4" xfId="6521"/>
    <cellStyle name="Normal 14 3 8 2 4 2" xfId="17440"/>
    <cellStyle name="Normal 14 3 8 2 4 2 2" xfId="26755"/>
    <cellStyle name="Normal 14 3 8 2 4 3" xfId="26754"/>
    <cellStyle name="Normal 14 3 8 2 4 4" xfId="50209"/>
    <cellStyle name="Normal 14 3 8 2 5" xfId="13078"/>
    <cellStyle name="Normal 14 3 8 2 5 2" xfId="26756"/>
    <cellStyle name="Normal 14 3 8 2 6" xfId="26747"/>
    <cellStyle name="Normal 14 3 8 2 7" xfId="45847"/>
    <cellStyle name="Normal 14 3 8 3" xfId="3249"/>
    <cellStyle name="Normal 14 3 8 3 2" xfId="9792"/>
    <cellStyle name="Normal 14 3 8 3 2 2" xfId="20711"/>
    <cellStyle name="Normal 14 3 8 3 2 2 2" xfId="26759"/>
    <cellStyle name="Normal 14 3 8 3 2 3" xfId="26758"/>
    <cellStyle name="Normal 14 3 8 3 2 4" xfId="53480"/>
    <cellStyle name="Normal 14 3 8 3 3" xfId="14168"/>
    <cellStyle name="Normal 14 3 8 3 3 2" xfId="26760"/>
    <cellStyle name="Normal 14 3 8 3 4" xfId="26757"/>
    <cellStyle name="Normal 14 3 8 3 5" xfId="46937"/>
    <cellStyle name="Normal 14 3 8 4" xfId="7611"/>
    <cellStyle name="Normal 14 3 8 4 2" xfId="18530"/>
    <cellStyle name="Normal 14 3 8 4 2 2" xfId="26762"/>
    <cellStyle name="Normal 14 3 8 4 3" xfId="26761"/>
    <cellStyle name="Normal 14 3 8 4 4" xfId="51299"/>
    <cellStyle name="Normal 14 3 8 5" xfId="5430"/>
    <cellStyle name="Normal 14 3 8 5 2" xfId="16349"/>
    <cellStyle name="Normal 14 3 8 5 2 2" xfId="26764"/>
    <cellStyle name="Normal 14 3 8 5 3" xfId="26763"/>
    <cellStyle name="Normal 14 3 8 5 4" xfId="49118"/>
    <cellStyle name="Normal 14 3 8 6" xfId="11987"/>
    <cellStyle name="Normal 14 3 8 6 2" xfId="26765"/>
    <cellStyle name="Normal 14 3 8 7" xfId="26746"/>
    <cellStyle name="Normal 14 3 8 8" xfId="44756"/>
    <cellStyle name="Normal 14 3 9" xfId="1157"/>
    <cellStyle name="Normal 14 3 9 2" xfId="2255"/>
    <cellStyle name="Normal 14 3 9 2 2" xfId="4438"/>
    <cellStyle name="Normal 14 3 9 2 2 2" xfId="10981"/>
    <cellStyle name="Normal 14 3 9 2 2 2 2" xfId="21900"/>
    <cellStyle name="Normal 14 3 9 2 2 2 2 2" xfId="26770"/>
    <cellStyle name="Normal 14 3 9 2 2 2 3" xfId="26769"/>
    <cellStyle name="Normal 14 3 9 2 2 2 4" xfId="54669"/>
    <cellStyle name="Normal 14 3 9 2 2 3" xfId="15357"/>
    <cellStyle name="Normal 14 3 9 2 2 3 2" xfId="26771"/>
    <cellStyle name="Normal 14 3 9 2 2 4" xfId="26768"/>
    <cellStyle name="Normal 14 3 9 2 2 5" xfId="48126"/>
    <cellStyle name="Normal 14 3 9 2 3" xfId="8800"/>
    <cellStyle name="Normal 14 3 9 2 3 2" xfId="19719"/>
    <cellStyle name="Normal 14 3 9 2 3 2 2" xfId="26773"/>
    <cellStyle name="Normal 14 3 9 2 3 3" xfId="26772"/>
    <cellStyle name="Normal 14 3 9 2 3 4" xfId="52488"/>
    <cellStyle name="Normal 14 3 9 2 4" xfId="6619"/>
    <cellStyle name="Normal 14 3 9 2 4 2" xfId="17538"/>
    <cellStyle name="Normal 14 3 9 2 4 2 2" xfId="26775"/>
    <cellStyle name="Normal 14 3 9 2 4 3" xfId="26774"/>
    <cellStyle name="Normal 14 3 9 2 4 4" xfId="50307"/>
    <cellStyle name="Normal 14 3 9 2 5" xfId="13176"/>
    <cellStyle name="Normal 14 3 9 2 5 2" xfId="26776"/>
    <cellStyle name="Normal 14 3 9 2 6" xfId="26767"/>
    <cellStyle name="Normal 14 3 9 2 7" xfId="45945"/>
    <cellStyle name="Normal 14 3 9 3" xfId="3347"/>
    <cellStyle name="Normal 14 3 9 3 2" xfId="9890"/>
    <cellStyle name="Normal 14 3 9 3 2 2" xfId="20809"/>
    <cellStyle name="Normal 14 3 9 3 2 2 2" xfId="26779"/>
    <cellStyle name="Normal 14 3 9 3 2 3" xfId="26778"/>
    <cellStyle name="Normal 14 3 9 3 2 4" xfId="53578"/>
    <cellStyle name="Normal 14 3 9 3 3" xfId="14266"/>
    <cellStyle name="Normal 14 3 9 3 3 2" xfId="26780"/>
    <cellStyle name="Normal 14 3 9 3 4" xfId="26777"/>
    <cellStyle name="Normal 14 3 9 3 5" xfId="47035"/>
    <cellStyle name="Normal 14 3 9 4" xfId="7709"/>
    <cellStyle name="Normal 14 3 9 4 2" xfId="18628"/>
    <cellStyle name="Normal 14 3 9 4 2 2" xfId="26782"/>
    <cellStyle name="Normal 14 3 9 4 3" xfId="26781"/>
    <cellStyle name="Normal 14 3 9 4 4" xfId="51397"/>
    <cellStyle name="Normal 14 3 9 5" xfId="5528"/>
    <cellStyle name="Normal 14 3 9 5 2" xfId="16447"/>
    <cellStyle name="Normal 14 3 9 5 2 2" xfId="26784"/>
    <cellStyle name="Normal 14 3 9 5 3" xfId="26783"/>
    <cellStyle name="Normal 14 3 9 5 4" xfId="49216"/>
    <cellStyle name="Normal 14 3 9 6" xfId="12085"/>
    <cellStyle name="Normal 14 3 9 6 2" xfId="26785"/>
    <cellStyle name="Normal 14 3 9 7" xfId="26766"/>
    <cellStyle name="Normal 14 3 9 8" xfId="44854"/>
    <cellStyle name="Normal 14 4" xfId="276"/>
    <cellStyle name="Normal 14 4 2" xfId="542"/>
    <cellStyle name="Normal 14 4 2 2" xfId="1641"/>
    <cellStyle name="Normal 14 4 2 2 2" xfId="3824"/>
    <cellStyle name="Normal 14 4 2 2 2 2" xfId="10367"/>
    <cellStyle name="Normal 14 4 2 2 2 2 2" xfId="21286"/>
    <cellStyle name="Normal 14 4 2 2 2 2 2 2" xfId="26791"/>
    <cellStyle name="Normal 14 4 2 2 2 2 3" xfId="26790"/>
    <cellStyle name="Normal 14 4 2 2 2 2 4" xfId="54055"/>
    <cellStyle name="Normal 14 4 2 2 2 3" xfId="14743"/>
    <cellStyle name="Normal 14 4 2 2 2 3 2" xfId="26792"/>
    <cellStyle name="Normal 14 4 2 2 2 4" xfId="26789"/>
    <cellStyle name="Normal 14 4 2 2 2 5" xfId="47512"/>
    <cellStyle name="Normal 14 4 2 2 3" xfId="8186"/>
    <cellStyle name="Normal 14 4 2 2 3 2" xfId="19105"/>
    <cellStyle name="Normal 14 4 2 2 3 2 2" xfId="26794"/>
    <cellStyle name="Normal 14 4 2 2 3 3" xfId="26793"/>
    <cellStyle name="Normal 14 4 2 2 3 4" xfId="51874"/>
    <cellStyle name="Normal 14 4 2 2 4" xfId="6005"/>
    <cellStyle name="Normal 14 4 2 2 4 2" xfId="16924"/>
    <cellStyle name="Normal 14 4 2 2 4 2 2" xfId="26796"/>
    <cellStyle name="Normal 14 4 2 2 4 3" xfId="26795"/>
    <cellStyle name="Normal 14 4 2 2 4 4" xfId="49693"/>
    <cellStyle name="Normal 14 4 2 2 5" xfId="12562"/>
    <cellStyle name="Normal 14 4 2 2 5 2" xfId="26797"/>
    <cellStyle name="Normal 14 4 2 2 6" xfId="26788"/>
    <cellStyle name="Normal 14 4 2 2 7" xfId="45331"/>
    <cellStyle name="Normal 14 4 2 3" xfId="2733"/>
    <cellStyle name="Normal 14 4 2 3 2" xfId="9276"/>
    <cellStyle name="Normal 14 4 2 3 2 2" xfId="20195"/>
    <cellStyle name="Normal 14 4 2 3 2 2 2" xfId="26800"/>
    <cellStyle name="Normal 14 4 2 3 2 3" xfId="26799"/>
    <cellStyle name="Normal 14 4 2 3 2 4" xfId="52964"/>
    <cellStyle name="Normal 14 4 2 3 3" xfId="13652"/>
    <cellStyle name="Normal 14 4 2 3 3 2" xfId="26801"/>
    <cellStyle name="Normal 14 4 2 3 4" xfId="26798"/>
    <cellStyle name="Normal 14 4 2 3 5" xfId="46421"/>
    <cellStyle name="Normal 14 4 2 4" xfId="7095"/>
    <cellStyle name="Normal 14 4 2 4 2" xfId="18014"/>
    <cellStyle name="Normal 14 4 2 4 2 2" xfId="26803"/>
    <cellStyle name="Normal 14 4 2 4 3" xfId="26802"/>
    <cellStyle name="Normal 14 4 2 4 4" xfId="50783"/>
    <cellStyle name="Normal 14 4 2 5" xfId="4914"/>
    <cellStyle name="Normal 14 4 2 5 2" xfId="15833"/>
    <cellStyle name="Normal 14 4 2 5 2 2" xfId="26805"/>
    <cellStyle name="Normal 14 4 2 5 3" xfId="26804"/>
    <cellStyle name="Normal 14 4 2 5 4" xfId="48602"/>
    <cellStyle name="Normal 14 4 2 6" xfId="11471"/>
    <cellStyle name="Normal 14 4 2 6 2" xfId="26806"/>
    <cellStyle name="Normal 14 4 2 7" xfId="26787"/>
    <cellStyle name="Normal 14 4 2 8" xfId="44240"/>
    <cellStyle name="Normal 14 4 3" xfId="1443"/>
    <cellStyle name="Normal 14 4 3 2" xfId="3626"/>
    <cellStyle name="Normal 14 4 3 2 2" xfId="10169"/>
    <cellStyle name="Normal 14 4 3 2 2 2" xfId="21088"/>
    <cellStyle name="Normal 14 4 3 2 2 2 2" xfId="26810"/>
    <cellStyle name="Normal 14 4 3 2 2 3" xfId="26809"/>
    <cellStyle name="Normal 14 4 3 2 2 4" xfId="53857"/>
    <cellStyle name="Normal 14 4 3 2 3" xfId="14545"/>
    <cellStyle name="Normal 14 4 3 2 3 2" xfId="26811"/>
    <cellStyle name="Normal 14 4 3 2 4" xfId="26808"/>
    <cellStyle name="Normal 14 4 3 2 5" xfId="47314"/>
    <cellStyle name="Normal 14 4 3 3" xfId="7988"/>
    <cellStyle name="Normal 14 4 3 3 2" xfId="18907"/>
    <cellStyle name="Normal 14 4 3 3 2 2" xfId="26813"/>
    <cellStyle name="Normal 14 4 3 3 3" xfId="26812"/>
    <cellStyle name="Normal 14 4 3 3 4" xfId="51676"/>
    <cellStyle name="Normal 14 4 3 4" xfId="5807"/>
    <cellStyle name="Normal 14 4 3 4 2" xfId="16726"/>
    <cellStyle name="Normal 14 4 3 4 2 2" xfId="26815"/>
    <cellStyle name="Normal 14 4 3 4 3" xfId="26814"/>
    <cellStyle name="Normal 14 4 3 4 4" xfId="49495"/>
    <cellStyle name="Normal 14 4 3 5" xfId="12364"/>
    <cellStyle name="Normal 14 4 3 5 2" xfId="26816"/>
    <cellStyle name="Normal 14 4 3 6" xfId="26807"/>
    <cellStyle name="Normal 14 4 3 7" xfId="45133"/>
    <cellStyle name="Normal 14 4 4" xfId="2535"/>
    <cellStyle name="Normal 14 4 4 2" xfId="9078"/>
    <cellStyle name="Normal 14 4 4 2 2" xfId="19997"/>
    <cellStyle name="Normal 14 4 4 2 2 2" xfId="26819"/>
    <cellStyle name="Normal 14 4 4 2 3" xfId="26818"/>
    <cellStyle name="Normal 14 4 4 2 4" xfId="52766"/>
    <cellStyle name="Normal 14 4 4 3" xfId="13454"/>
    <cellStyle name="Normal 14 4 4 3 2" xfId="26820"/>
    <cellStyle name="Normal 14 4 4 4" xfId="26817"/>
    <cellStyle name="Normal 14 4 4 5" xfId="46223"/>
    <cellStyle name="Normal 14 4 5" xfId="6897"/>
    <cellStyle name="Normal 14 4 5 2" xfId="17816"/>
    <cellStyle name="Normal 14 4 5 2 2" xfId="26822"/>
    <cellStyle name="Normal 14 4 5 3" xfId="26821"/>
    <cellStyle name="Normal 14 4 5 4" xfId="50585"/>
    <cellStyle name="Normal 14 4 6" xfId="4716"/>
    <cellStyle name="Normal 14 4 6 2" xfId="15635"/>
    <cellStyle name="Normal 14 4 6 2 2" xfId="26824"/>
    <cellStyle name="Normal 14 4 6 3" xfId="26823"/>
    <cellStyle name="Normal 14 4 6 4" xfId="48404"/>
    <cellStyle name="Normal 14 4 7" xfId="11273"/>
    <cellStyle name="Normal 14 4 7 2" xfId="26825"/>
    <cellStyle name="Normal 14 4 8" xfId="26786"/>
    <cellStyle name="Normal 14 4 9" xfId="44042"/>
    <cellStyle name="Normal 14 5" xfId="442"/>
    <cellStyle name="Normal 14 5 2" xfId="1542"/>
    <cellStyle name="Normal 14 5 2 2" xfId="3725"/>
    <cellStyle name="Normal 14 5 2 2 2" xfId="10268"/>
    <cellStyle name="Normal 14 5 2 2 2 2" xfId="21187"/>
    <cellStyle name="Normal 14 5 2 2 2 2 2" xfId="26830"/>
    <cellStyle name="Normal 14 5 2 2 2 3" xfId="26829"/>
    <cellStyle name="Normal 14 5 2 2 2 4" xfId="53956"/>
    <cellStyle name="Normal 14 5 2 2 3" xfId="14644"/>
    <cellStyle name="Normal 14 5 2 2 3 2" xfId="26831"/>
    <cellStyle name="Normal 14 5 2 2 4" xfId="26828"/>
    <cellStyle name="Normal 14 5 2 2 5" xfId="47413"/>
    <cellStyle name="Normal 14 5 2 3" xfId="8087"/>
    <cellStyle name="Normal 14 5 2 3 2" xfId="19006"/>
    <cellStyle name="Normal 14 5 2 3 2 2" xfId="26833"/>
    <cellStyle name="Normal 14 5 2 3 3" xfId="26832"/>
    <cellStyle name="Normal 14 5 2 3 4" xfId="51775"/>
    <cellStyle name="Normal 14 5 2 4" xfId="5906"/>
    <cellStyle name="Normal 14 5 2 4 2" xfId="16825"/>
    <cellStyle name="Normal 14 5 2 4 2 2" xfId="26835"/>
    <cellStyle name="Normal 14 5 2 4 3" xfId="26834"/>
    <cellStyle name="Normal 14 5 2 4 4" xfId="49594"/>
    <cellStyle name="Normal 14 5 2 5" xfId="12463"/>
    <cellStyle name="Normal 14 5 2 5 2" xfId="26836"/>
    <cellStyle name="Normal 14 5 2 6" xfId="26827"/>
    <cellStyle name="Normal 14 5 2 7" xfId="45232"/>
    <cellStyle name="Normal 14 5 3" xfId="2634"/>
    <cellStyle name="Normal 14 5 3 2" xfId="9177"/>
    <cellStyle name="Normal 14 5 3 2 2" xfId="20096"/>
    <cellStyle name="Normal 14 5 3 2 2 2" xfId="26839"/>
    <cellStyle name="Normal 14 5 3 2 3" xfId="26838"/>
    <cellStyle name="Normal 14 5 3 2 4" xfId="52865"/>
    <cellStyle name="Normal 14 5 3 3" xfId="13553"/>
    <cellStyle name="Normal 14 5 3 3 2" xfId="26840"/>
    <cellStyle name="Normal 14 5 3 4" xfId="26837"/>
    <cellStyle name="Normal 14 5 3 5" xfId="46322"/>
    <cellStyle name="Normal 14 5 4" xfId="6996"/>
    <cellStyle name="Normal 14 5 4 2" xfId="17915"/>
    <cellStyle name="Normal 14 5 4 2 2" xfId="26842"/>
    <cellStyle name="Normal 14 5 4 3" xfId="26841"/>
    <cellStyle name="Normal 14 5 4 4" xfId="50684"/>
    <cellStyle name="Normal 14 5 5" xfId="4815"/>
    <cellStyle name="Normal 14 5 5 2" xfId="15734"/>
    <cellStyle name="Normal 14 5 5 2 2" xfId="26844"/>
    <cellStyle name="Normal 14 5 5 3" xfId="26843"/>
    <cellStyle name="Normal 14 5 5 4" xfId="48503"/>
    <cellStyle name="Normal 14 5 6" xfId="11372"/>
    <cellStyle name="Normal 14 5 6 2" xfId="26845"/>
    <cellStyle name="Normal 14 5 7" xfId="26826"/>
    <cellStyle name="Normal 14 5 8" xfId="44141"/>
    <cellStyle name="Normal 14 6" xfId="629"/>
    <cellStyle name="Normal 14 6 2" xfId="1728"/>
    <cellStyle name="Normal 14 6 2 2" xfId="3911"/>
    <cellStyle name="Normal 14 6 2 2 2" xfId="10454"/>
    <cellStyle name="Normal 14 6 2 2 2 2" xfId="21373"/>
    <cellStyle name="Normal 14 6 2 2 2 2 2" xfId="26850"/>
    <cellStyle name="Normal 14 6 2 2 2 3" xfId="26849"/>
    <cellStyle name="Normal 14 6 2 2 2 4" xfId="54142"/>
    <cellStyle name="Normal 14 6 2 2 3" xfId="14830"/>
    <cellStyle name="Normal 14 6 2 2 3 2" xfId="26851"/>
    <cellStyle name="Normal 14 6 2 2 4" xfId="26848"/>
    <cellStyle name="Normal 14 6 2 2 5" xfId="47599"/>
    <cellStyle name="Normal 14 6 2 3" xfId="8273"/>
    <cellStyle name="Normal 14 6 2 3 2" xfId="19192"/>
    <cellStyle name="Normal 14 6 2 3 2 2" xfId="26853"/>
    <cellStyle name="Normal 14 6 2 3 3" xfId="26852"/>
    <cellStyle name="Normal 14 6 2 3 4" xfId="51961"/>
    <cellStyle name="Normal 14 6 2 4" xfId="6092"/>
    <cellStyle name="Normal 14 6 2 4 2" xfId="17011"/>
    <cellStyle name="Normal 14 6 2 4 2 2" xfId="26855"/>
    <cellStyle name="Normal 14 6 2 4 3" xfId="26854"/>
    <cellStyle name="Normal 14 6 2 4 4" xfId="49780"/>
    <cellStyle name="Normal 14 6 2 5" xfId="12649"/>
    <cellStyle name="Normal 14 6 2 5 2" xfId="26856"/>
    <cellStyle name="Normal 14 6 2 6" xfId="26847"/>
    <cellStyle name="Normal 14 6 2 7" xfId="45418"/>
    <cellStyle name="Normal 14 6 3" xfId="2820"/>
    <cellStyle name="Normal 14 6 3 2" xfId="9363"/>
    <cellStyle name="Normal 14 6 3 2 2" xfId="20282"/>
    <cellStyle name="Normal 14 6 3 2 2 2" xfId="26859"/>
    <cellStyle name="Normal 14 6 3 2 3" xfId="26858"/>
    <cellStyle name="Normal 14 6 3 2 4" xfId="53051"/>
    <cellStyle name="Normal 14 6 3 3" xfId="13739"/>
    <cellStyle name="Normal 14 6 3 3 2" xfId="26860"/>
    <cellStyle name="Normal 14 6 3 4" xfId="26857"/>
    <cellStyle name="Normal 14 6 3 5" xfId="46508"/>
    <cellStyle name="Normal 14 6 4" xfId="7182"/>
    <cellStyle name="Normal 14 6 4 2" xfId="18101"/>
    <cellStyle name="Normal 14 6 4 2 2" xfId="26862"/>
    <cellStyle name="Normal 14 6 4 3" xfId="26861"/>
    <cellStyle name="Normal 14 6 4 4" xfId="50870"/>
    <cellStyle name="Normal 14 6 5" xfId="5001"/>
    <cellStyle name="Normal 14 6 5 2" xfId="15920"/>
    <cellStyle name="Normal 14 6 5 2 2" xfId="26864"/>
    <cellStyle name="Normal 14 6 5 3" xfId="26863"/>
    <cellStyle name="Normal 14 6 5 4" xfId="48689"/>
    <cellStyle name="Normal 14 6 6" xfId="11558"/>
    <cellStyle name="Normal 14 6 6 2" xfId="26865"/>
    <cellStyle name="Normal 14 6 7" xfId="26846"/>
    <cellStyle name="Normal 14 6 8" xfId="44327"/>
    <cellStyle name="Normal 14 7" xfId="727"/>
    <cellStyle name="Normal 14 7 2" xfId="1826"/>
    <cellStyle name="Normal 14 7 2 2" xfId="4009"/>
    <cellStyle name="Normal 14 7 2 2 2" xfId="10552"/>
    <cellStyle name="Normal 14 7 2 2 2 2" xfId="21471"/>
    <cellStyle name="Normal 14 7 2 2 2 2 2" xfId="26870"/>
    <cellStyle name="Normal 14 7 2 2 2 3" xfId="26869"/>
    <cellStyle name="Normal 14 7 2 2 2 4" xfId="54240"/>
    <cellStyle name="Normal 14 7 2 2 3" xfId="14928"/>
    <cellStyle name="Normal 14 7 2 2 3 2" xfId="26871"/>
    <cellStyle name="Normal 14 7 2 2 4" xfId="26868"/>
    <cellStyle name="Normal 14 7 2 2 5" xfId="47697"/>
    <cellStyle name="Normal 14 7 2 3" xfId="8371"/>
    <cellStyle name="Normal 14 7 2 3 2" xfId="19290"/>
    <cellStyle name="Normal 14 7 2 3 2 2" xfId="26873"/>
    <cellStyle name="Normal 14 7 2 3 3" xfId="26872"/>
    <cellStyle name="Normal 14 7 2 3 4" xfId="52059"/>
    <cellStyle name="Normal 14 7 2 4" xfId="6190"/>
    <cellStyle name="Normal 14 7 2 4 2" xfId="17109"/>
    <cellStyle name="Normal 14 7 2 4 2 2" xfId="26875"/>
    <cellStyle name="Normal 14 7 2 4 3" xfId="26874"/>
    <cellStyle name="Normal 14 7 2 4 4" xfId="49878"/>
    <cellStyle name="Normal 14 7 2 5" xfId="12747"/>
    <cellStyle name="Normal 14 7 2 5 2" xfId="26876"/>
    <cellStyle name="Normal 14 7 2 6" xfId="26867"/>
    <cellStyle name="Normal 14 7 2 7" xfId="45516"/>
    <cellStyle name="Normal 14 7 3" xfId="2918"/>
    <cellStyle name="Normal 14 7 3 2" xfId="9461"/>
    <cellStyle name="Normal 14 7 3 2 2" xfId="20380"/>
    <cellStyle name="Normal 14 7 3 2 2 2" xfId="26879"/>
    <cellStyle name="Normal 14 7 3 2 3" xfId="26878"/>
    <cellStyle name="Normal 14 7 3 2 4" xfId="53149"/>
    <cellStyle name="Normal 14 7 3 3" xfId="13837"/>
    <cellStyle name="Normal 14 7 3 3 2" xfId="26880"/>
    <cellStyle name="Normal 14 7 3 4" xfId="26877"/>
    <cellStyle name="Normal 14 7 3 5" xfId="46606"/>
    <cellStyle name="Normal 14 7 4" xfId="7280"/>
    <cellStyle name="Normal 14 7 4 2" xfId="18199"/>
    <cellStyle name="Normal 14 7 4 2 2" xfId="26882"/>
    <cellStyle name="Normal 14 7 4 3" xfId="26881"/>
    <cellStyle name="Normal 14 7 4 4" xfId="50968"/>
    <cellStyle name="Normal 14 7 5" xfId="5099"/>
    <cellStyle name="Normal 14 7 5 2" xfId="16018"/>
    <cellStyle name="Normal 14 7 5 2 2" xfId="26884"/>
    <cellStyle name="Normal 14 7 5 3" xfId="26883"/>
    <cellStyle name="Normal 14 7 5 4" xfId="48787"/>
    <cellStyle name="Normal 14 7 6" xfId="11656"/>
    <cellStyle name="Normal 14 7 6 2" xfId="26885"/>
    <cellStyle name="Normal 14 7 7" xfId="26866"/>
    <cellStyle name="Normal 14 7 8" xfId="44425"/>
    <cellStyle name="Normal 14 8" xfId="825"/>
    <cellStyle name="Normal 14 8 2" xfId="1924"/>
    <cellStyle name="Normal 14 8 2 2" xfId="4107"/>
    <cellStyle name="Normal 14 8 2 2 2" xfId="10650"/>
    <cellStyle name="Normal 14 8 2 2 2 2" xfId="21569"/>
    <cellStyle name="Normal 14 8 2 2 2 2 2" xfId="26890"/>
    <cellStyle name="Normal 14 8 2 2 2 3" xfId="26889"/>
    <cellStyle name="Normal 14 8 2 2 2 4" xfId="54338"/>
    <cellStyle name="Normal 14 8 2 2 3" xfId="15026"/>
    <cellStyle name="Normal 14 8 2 2 3 2" xfId="26891"/>
    <cellStyle name="Normal 14 8 2 2 4" xfId="26888"/>
    <cellStyle name="Normal 14 8 2 2 5" xfId="47795"/>
    <cellStyle name="Normal 14 8 2 3" xfId="8469"/>
    <cellStyle name="Normal 14 8 2 3 2" xfId="19388"/>
    <cellStyle name="Normal 14 8 2 3 2 2" xfId="26893"/>
    <cellStyle name="Normal 14 8 2 3 3" xfId="26892"/>
    <cellStyle name="Normal 14 8 2 3 4" xfId="52157"/>
    <cellStyle name="Normal 14 8 2 4" xfId="6288"/>
    <cellStyle name="Normal 14 8 2 4 2" xfId="17207"/>
    <cellStyle name="Normal 14 8 2 4 2 2" xfId="26895"/>
    <cellStyle name="Normal 14 8 2 4 3" xfId="26894"/>
    <cellStyle name="Normal 14 8 2 4 4" xfId="49976"/>
    <cellStyle name="Normal 14 8 2 5" xfId="12845"/>
    <cellStyle name="Normal 14 8 2 5 2" xfId="26896"/>
    <cellStyle name="Normal 14 8 2 6" xfId="26887"/>
    <cellStyle name="Normal 14 8 2 7" xfId="45614"/>
    <cellStyle name="Normal 14 8 3" xfId="3016"/>
    <cellStyle name="Normal 14 8 3 2" xfId="9559"/>
    <cellStyle name="Normal 14 8 3 2 2" xfId="20478"/>
    <cellStyle name="Normal 14 8 3 2 2 2" xfId="26899"/>
    <cellStyle name="Normal 14 8 3 2 3" xfId="26898"/>
    <cellStyle name="Normal 14 8 3 2 4" xfId="53247"/>
    <cellStyle name="Normal 14 8 3 3" xfId="13935"/>
    <cellStyle name="Normal 14 8 3 3 2" xfId="26900"/>
    <cellStyle name="Normal 14 8 3 4" xfId="26897"/>
    <cellStyle name="Normal 14 8 3 5" xfId="46704"/>
    <cellStyle name="Normal 14 8 4" xfId="7378"/>
    <cellStyle name="Normal 14 8 4 2" xfId="18297"/>
    <cellStyle name="Normal 14 8 4 2 2" xfId="26902"/>
    <cellStyle name="Normal 14 8 4 3" xfId="26901"/>
    <cellStyle name="Normal 14 8 4 4" xfId="51066"/>
    <cellStyle name="Normal 14 8 5" xfId="5197"/>
    <cellStyle name="Normal 14 8 5 2" xfId="16116"/>
    <cellStyle name="Normal 14 8 5 2 2" xfId="26904"/>
    <cellStyle name="Normal 14 8 5 3" xfId="26903"/>
    <cellStyle name="Normal 14 8 5 4" xfId="48885"/>
    <cellStyle name="Normal 14 8 6" xfId="11754"/>
    <cellStyle name="Normal 14 8 6 2" xfId="26905"/>
    <cellStyle name="Normal 14 8 7" xfId="26886"/>
    <cellStyle name="Normal 14 8 8" xfId="44523"/>
    <cellStyle name="Normal 14 9" xfId="937"/>
    <cellStyle name="Normal 14 9 2" xfId="2035"/>
    <cellStyle name="Normal 14 9 2 2" xfId="4218"/>
    <cellStyle name="Normal 14 9 2 2 2" xfId="10761"/>
    <cellStyle name="Normal 14 9 2 2 2 2" xfId="21680"/>
    <cellStyle name="Normal 14 9 2 2 2 2 2" xfId="26910"/>
    <cellStyle name="Normal 14 9 2 2 2 3" xfId="26909"/>
    <cellStyle name="Normal 14 9 2 2 2 4" xfId="54449"/>
    <cellStyle name="Normal 14 9 2 2 3" xfId="15137"/>
    <cellStyle name="Normal 14 9 2 2 3 2" xfId="26911"/>
    <cellStyle name="Normal 14 9 2 2 4" xfId="26908"/>
    <cellStyle name="Normal 14 9 2 2 5" xfId="47906"/>
    <cellStyle name="Normal 14 9 2 3" xfId="8580"/>
    <cellStyle name="Normal 14 9 2 3 2" xfId="19499"/>
    <cellStyle name="Normal 14 9 2 3 2 2" xfId="26913"/>
    <cellStyle name="Normal 14 9 2 3 3" xfId="26912"/>
    <cellStyle name="Normal 14 9 2 3 4" xfId="52268"/>
    <cellStyle name="Normal 14 9 2 4" xfId="6399"/>
    <cellStyle name="Normal 14 9 2 4 2" xfId="17318"/>
    <cellStyle name="Normal 14 9 2 4 2 2" xfId="26915"/>
    <cellStyle name="Normal 14 9 2 4 3" xfId="26914"/>
    <cellStyle name="Normal 14 9 2 4 4" xfId="50087"/>
    <cellStyle name="Normal 14 9 2 5" xfId="12956"/>
    <cellStyle name="Normal 14 9 2 5 2" xfId="26916"/>
    <cellStyle name="Normal 14 9 2 6" xfId="26907"/>
    <cellStyle name="Normal 14 9 2 7" xfId="45725"/>
    <cellStyle name="Normal 14 9 3" xfId="3127"/>
    <cellStyle name="Normal 14 9 3 2" xfId="9670"/>
    <cellStyle name="Normal 14 9 3 2 2" xfId="20589"/>
    <cellStyle name="Normal 14 9 3 2 2 2" xfId="26919"/>
    <cellStyle name="Normal 14 9 3 2 3" xfId="26918"/>
    <cellStyle name="Normal 14 9 3 2 4" xfId="53358"/>
    <cellStyle name="Normal 14 9 3 3" xfId="14046"/>
    <cellStyle name="Normal 14 9 3 3 2" xfId="26920"/>
    <cellStyle name="Normal 14 9 3 4" xfId="26917"/>
    <cellStyle name="Normal 14 9 3 5" xfId="46815"/>
    <cellStyle name="Normal 14 9 4" xfId="7489"/>
    <cellStyle name="Normal 14 9 4 2" xfId="18408"/>
    <cellStyle name="Normal 14 9 4 2 2" xfId="26922"/>
    <cellStyle name="Normal 14 9 4 3" xfId="26921"/>
    <cellStyle name="Normal 14 9 4 4" xfId="51177"/>
    <cellStyle name="Normal 14 9 5" xfId="5308"/>
    <cellStyle name="Normal 14 9 5 2" xfId="16227"/>
    <cellStyle name="Normal 14 9 5 2 2" xfId="26924"/>
    <cellStyle name="Normal 14 9 5 3" xfId="26923"/>
    <cellStyle name="Normal 14 9 5 4" xfId="48996"/>
    <cellStyle name="Normal 14 9 6" xfId="11865"/>
    <cellStyle name="Normal 14 9 6 2" xfId="26925"/>
    <cellStyle name="Normal 14 9 7" xfId="26906"/>
    <cellStyle name="Normal 14 9 8" xfId="44634"/>
    <cellStyle name="Normal 140" xfId="54827"/>
    <cellStyle name="Normal 141" xfId="54828"/>
    <cellStyle name="Normal 142" xfId="54842"/>
    <cellStyle name="Normal 143" xfId="54843"/>
    <cellStyle name="Normal 144" xfId="54844"/>
    <cellStyle name="Normal 145" xfId="54845"/>
    <cellStyle name="Normal 146" xfId="54852"/>
    <cellStyle name="Normal 147" xfId="54853"/>
    <cellStyle name="Normal 148" xfId="54855"/>
    <cellStyle name="Normal 149" xfId="54856"/>
    <cellStyle name="Normal 15" xfId="100"/>
    <cellStyle name="Normal 15 2" xfId="26926"/>
    <cellStyle name="Normal 15 3" xfId="54987"/>
    <cellStyle name="Normal 15 4" xfId="55287"/>
    <cellStyle name="Normal 150" xfId="54870"/>
    <cellStyle name="Normal 151" xfId="54908"/>
    <cellStyle name="Normal 152" xfId="54923"/>
    <cellStyle name="Normal 153" xfId="54924"/>
    <cellStyle name="Normal 154" xfId="54925"/>
    <cellStyle name="Normal 155" xfId="54926"/>
    <cellStyle name="Normal 156" xfId="54940"/>
    <cellStyle name="Normal 157" xfId="54942"/>
    <cellStyle name="Normal 157 2" xfId="55222"/>
    <cellStyle name="Normal 158" xfId="54943"/>
    <cellStyle name="Normal 159" xfId="54957"/>
    <cellStyle name="Normal 16" xfId="101"/>
    <cellStyle name="Normal 16 10" xfId="1024"/>
    <cellStyle name="Normal 16 10 2" xfId="2122"/>
    <cellStyle name="Normal 16 10 2 2" xfId="4305"/>
    <cellStyle name="Normal 16 10 2 2 2" xfId="10848"/>
    <cellStyle name="Normal 16 10 2 2 2 2" xfId="21767"/>
    <cellStyle name="Normal 16 10 2 2 2 2 2" xfId="26932"/>
    <cellStyle name="Normal 16 10 2 2 2 3" xfId="26931"/>
    <cellStyle name="Normal 16 10 2 2 2 4" xfId="54536"/>
    <cellStyle name="Normal 16 10 2 2 3" xfId="15224"/>
    <cellStyle name="Normal 16 10 2 2 3 2" xfId="26933"/>
    <cellStyle name="Normal 16 10 2 2 4" xfId="26930"/>
    <cellStyle name="Normal 16 10 2 2 5" xfId="47993"/>
    <cellStyle name="Normal 16 10 2 3" xfId="8667"/>
    <cellStyle name="Normal 16 10 2 3 2" xfId="19586"/>
    <cellStyle name="Normal 16 10 2 3 2 2" xfId="26935"/>
    <cellStyle name="Normal 16 10 2 3 3" xfId="26934"/>
    <cellStyle name="Normal 16 10 2 3 4" xfId="52355"/>
    <cellStyle name="Normal 16 10 2 4" xfId="6486"/>
    <cellStyle name="Normal 16 10 2 4 2" xfId="17405"/>
    <cellStyle name="Normal 16 10 2 4 2 2" xfId="26937"/>
    <cellStyle name="Normal 16 10 2 4 3" xfId="26936"/>
    <cellStyle name="Normal 16 10 2 4 4" xfId="50174"/>
    <cellStyle name="Normal 16 10 2 5" xfId="13043"/>
    <cellStyle name="Normal 16 10 2 5 2" xfId="26938"/>
    <cellStyle name="Normal 16 10 2 6" xfId="26929"/>
    <cellStyle name="Normal 16 10 2 7" xfId="45812"/>
    <cellStyle name="Normal 16 10 3" xfId="3214"/>
    <cellStyle name="Normal 16 10 3 2" xfId="9757"/>
    <cellStyle name="Normal 16 10 3 2 2" xfId="20676"/>
    <cellStyle name="Normal 16 10 3 2 2 2" xfId="26941"/>
    <cellStyle name="Normal 16 10 3 2 3" xfId="26940"/>
    <cellStyle name="Normal 16 10 3 2 4" xfId="53445"/>
    <cellStyle name="Normal 16 10 3 3" xfId="14133"/>
    <cellStyle name="Normal 16 10 3 3 2" xfId="26942"/>
    <cellStyle name="Normal 16 10 3 4" xfId="26939"/>
    <cellStyle name="Normal 16 10 3 5" xfId="46902"/>
    <cellStyle name="Normal 16 10 4" xfId="7576"/>
    <cellStyle name="Normal 16 10 4 2" xfId="18495"/>
    <cellStyle name="Normal 16 10 4 2 2" xfId="26944"/>
    <cellStyle name="Normal 16 10 4 3" xfId="26943"/>
    <cellStyle name="Normal 16 10 4 4" xfId="51264"/>
    <cellStyle name="Normal 16 10 5" xfId="5395"/>
    <cellStyle name="Normal 16 10 5 2" xfId="16314"/>
    <cellStyle name="Normal 16 10 5 2 2" xfId="26946"/>
    <cellStyle name="Normal 16 10 5 3" xfId="26945"/>
    <cellStyle name="Normal 16 10 5 4" xfId="49083"/>
    <cellStyle name="Normal 16 10 6" xfId="11952"/>
    <cellStyle name="Normal 16 10 6 2" xfId="26947"/>
    <cellStyle name="Normal 16 10 7" xfId="26928"/>
    <cellStyle name="Normal 16 10 8" xfId="44721"/>
    <cellStyle name="Normal 16 11" xfId="1122"/>
    <cellStyle name="Normal 16 11 2" xfId="2220"/>
    <cellStyle name="Normal 16 11 2 2" xfId="4403"/>
    <cellStyle name="Normal 16 11 2 2 2" xfId="10946"/>
    <cellStyle name="Normal 16 11 2 2 2 2" xfId="21865"/>
    <cellStyle name="Normal 16 11 2 2 2 2 2" xfId="26952"/>
    <cellStyle name="Normal 16 11 2 2 2 3" xfId="26951"/>
    <cellStyle name="Normal 16 11 2 2 2 4" xfId="54634"/>
    <cellStyle name="Normal 16 11 2 2 3" xfId="15322"/>
    <cellStyle name="Normal 16 11 2 2 3 2" xfId="26953"/>
    <cellStyle name="Normal 16 11 2 2 4" xfId="26950"/>
    <cellStyle name="Normal 16 11 2 2 5" xfId="48091"/>
    <cellStyle name="Normal 16 11 2 3" xfId="8765"/>
    <cellStyle name="Normal 16 11 2 3 2" xfId="19684"/>
    <cellStyle name="Normal 16 11 2 3 2 2" xfId="26955"/>
    <cellStyle name="Normal 16 11 2 3 3" xfId="26954"/>
    <cellStyle name="Normal 16 11 2 3 4" xfId="52453"/>
    <cellStyle name="Normal 16 11 2 4" xfId="6584"/>
    <cellStyle name="Normal 16 11 2 4 2" xfId="17503"/>
    <cellStyle name="Normal 16 11 2 4 2 2" xfId="26957"/>
    <cellStyle name="Normal 16 11 2 4 3" xfId="26956"/>
    <cellStyle name="Normal 16 11 2 4 4" xfId="50272"/>
    <cellStyle name="Normal 16 11 2 5" xfId="13141"/>
    <cellStyle name="Normal 16 11 2 5 2" xfId="26958"/>
    <cellStyle name="Normal 16 11 2 6" xfId="26949"/>
    <cellStyle name="Normal 16 11 2 7" xfId="45910"/>
    <cellStyle name="Normal 16 11 3" xfId="3312"/>
    <cellStyle name="Normal 16 11 3 2" xfId="9855"/>
    <cellStyle name="Normal 16 11 3 2 2" xfId="20774"/>
    <cellStyle name="Normal 16 11 3 2 2 2" xfId="26961"/>
    <cellStyle name="Normal 16 11 3 2 3" xfId="26960"/>
    <cellStyle name="Normal 16 11 3 2 4" xfId="53543"/>
    <cellStyle name="Normal 16 11 3 3" xfId="14231"/>
    <cellStyle name="Normal 16 11 3 3 2" xfId="26962"/>
    <cellStyle name="Normal 16 11 3 4" xfId="26959"/>
    <cellStyle name="Normal 16 11 3 5" xfId="47000"/>
    <cellStyle name="Normal 16 11 4" xfId="7674"/>
    <cellStyle name="Normal 16 11 4 2" xfId="18593"/>
    <cellStyle name="Normal 16 11 4 2 2" xfId="26964"/>
    <cellStyle name="Normal 16 11 4 3" xfId="26963"/>
    <cellStyle name="Normal 16 11 4 4" xfId="51362"/>
    <cellStyle name="Normal 16 11 5" xfId="5493"/>
    <cellStyle name="Normal 16 11 5 2" xfId="16412"/>
    <cellStyle name="Normal 16 11 5 2 2" xfId="26966"/>
    <cellStyle name="Normal 16 11 5 3" xfId="26965"/>
    <cellStyle name="Normal 16 11 5 4" xfId="49181"/>
    <cellStyle name="Normal 16 11 6" xfId="12050"/>
    <cellStyle name="Normal 16 11 6 2" xfId="26967"/>
    <cellStyle name="Normal 16 11 7" xfId="26948"/>
    <cellStyle name="Normal 16 11 8" xfId="44819"/>
    <cellStyle name="Normal 16 12" xfId="1226"/>
    <cellStyle name="Normal 16 12 2" xfId="2324"/>
    <cellStyle name="Normal 16 12 2 2" xfId="4505"/>
    <cellStyle name="Normal 16 12 2 2 2" xfId="11048"/>
    <cellStyle name="Normal 16 12 2 2 2 2" xfId="21967"/>
    <cellStyle name="Normal 16 12 2 2 2 2 2" xfId="26972"/>
    <cellStyle name="Normal 16 12 2 2 2 3" xfId="26971"/>
    <cellStyle name="Normal 16 12 2 2 2 4" xfId="54736"/>
    <cellStyle name="Normal 16 12 2 2 3" xfId="15424"/>
    <cellStyle name="Normal 16 12 2 2 3 2" xfId="26973"/>
    <cellStyle name="Normal 16 12 2 2 4" xfId="26970"/>
    <cellStyle name="Normal 16 12 2 2 5" xfId="48193"/>
    <cellStyle name="Normal 16 12 2 3" xfId="8867"/>
    <cellStyle name="Normal 16 12 2 3 2" xfId="19786"/>
    <cellStyle name="Normal 16 12 2 3 2 2" xfId="26975"/>
    <cellStyle name="Normal 16 12 2 3 3" xfId="26974"/>
    <cellStyle name="Normal 16 12 2 3 4" xfId="52555"/>
    <cellStyle name="Normal 16 12 2 4" xfId="6686"/>
    <cellStyle name="Normal 16 12 2 4 2" xfId="17605"/>
    <cellStyle name="Normal 16 12 2 4 2 2" xfId="26977"/>
    <cellStyle name="Normal 16 12 2 4 3" xfId="26976"/>
    <cellStyle name="Normal 16 12 2 4 4" xfId="50374"/>
    <cellStyle name="Normal 16 12 2 5" xfId="13243"/>
    <cellStyle name="Normal 16 12 2 5 2" xfId="26978"/>
    <cellStyle name="Normal 16 12 2 6" xfId="26969"/>
    <cellStyle name="Normal 16 12 2 7" xfId="46012"/>
    <cellStyle name="Normal 16 12 3" xfId="3414"/>
    <cellStyle name="Normal 16 12 3 2" xfId="9957"/>
    <cellStyle name="Normal 16 12 3 2 2" xfId="20876"/>
    <cellStyle name="Normal 16 12 3 2 2 2" xfId="26981"/>
    <cellStyle name="Normal 16 12 3 2 3" xfId="26980"/>
    <cellStyle name="Normal 16 12 3 2 4" xfId="53645"/>
    <cellStyle name="Normal 16 12 3 3" xfId="14333"/>
    <cellStyle name="Normal 16 12 3 3 2" xfId="26982"/>
    <cellStyle name="Normal 16 12 3 4" xfId="26979"/>
    <cellStyle name="Normal 16 12 3 5" xfId="47102"/>
    <cellStyle name="Normal 16 12 4" xfId="7776"/>
    <cellStyle name="Normal 16 12 4 2" xfId="18695"/>
    <cellStyle name="Normal 16 12 4 2 2" xfId="26984"/>
    <cellStyle name="Normal 16 12 4 3" xfId="26983"/>
    <cellStyle name="Normal 16 12 4 4" xfId="51464"/>
    <cellStyle name="Normal 16 12 5" xfId="5595"/>
    <cellStyle name="Normal 16 12 5 2" xfId="16514"/>
    <cellStyle name="Normal 16 12 5 2 2" xfId="26986"/>
    <cellStyle name="Normal 16 12 5 3" xfId="26985"/>
    <cellStyle name="Normal 16 12 5 4" xfId="49283"/>
    <cellStyle name="Normal 16 12 6" xfId="12152"/>
    <cellStyle name="Normal 16 12 6 2" xfId="26987"/>
    <cellStyle name="Normal 16 12 7" xfId="26968"/>
    <cellStyle name="Normal 16 12 8" xfId="44921"/>
    <cellStyle name="Normal 16 13" xfId="1345"/>
    <cellStyle name="Normal 16 13 2" xfId="3528"/>
    <cellStyle name="Normal 16 13 2 2" xfId="10071"/>
    <cellStyle name="Normal 16 13 2 2 2" xfId="20990"/>
    <cellStyle name="Normal 16 13 2 2 2 2" xfId="26991"/>
    <cellStyle name="Normal 16 13 2 2 3" xfId="26990"/>
    <cellStyle name="Normal 16 13 2 2 4" xfId="53759"/>
    <cellStyle name="Normal 16 13 2 3" xfId="14447"/>
    <cellStyle name="Normal 16 13 2 3 2" xfId="26992"/>
    <cellStyle name="Normal 16 13 2 4" xfId="26989"/>
    <cellStyle name="Normal 16 13 2 5" xfId="47216"/>
    <cellStyle name="Normal 16 13 3" xfId="7890"/>
    <cellStyle name="Normal 16 13 3 2" xfId="18809"/>
    <cellStyle name="Normal 16 13 3 2 2" xfId="26994"/>
    <cellStyle name="Normal 16 13 3 3" xfId="26993"/>
    <cellStyle name="Normal 16 13 3 4" xfId="51578"/>
    <cellStyle name="Normal 16 13 4" xfId="5709"/>
    <cellStyle name="Normal 16 13 4 2" xfId="16628"/>
    <cellStyle name="Normal 16 13 4 2 2" xfId="26996"/>
    <cellStyle name="Normal 16 13 4 3" xfId="26995"/>
    <cellStyle name="Normal 16 13 4 4" xfId="49397"/>
    <cellStyle name="Normal 16 13 5" xfId="12266"/>
    <cellStyle name="Normal 16 13 5 2" xfId="26997"/>
    <cellStyle name="Normal 16 13 6" xfId="26988"/>
    <cellStyle name="Normal 16 13 7" xfId="45035"/>
    <cellStyle name="Normal 16 14" xfId="2425"/>
    <cellStyle name="Normal 16 14 2" xfId="8968"/>
    <cellStyle name="Normal 16 14 2 2" xfId="19887"/>
    <cellStyle name="Normal 16 14 2 2 2" xfId="27000"/>
    <cellStyle name="Normal 16 14 2 3" xfId="26999"/>
    <cellStyle name="Normal 16 14 2 4" xfId="52656"/>
    <cellStyle name="Normal 16 14 3" xfId="13344"/>
    <cellStyle name="Normal 16 14 3 2" xfId="27001"/>
    <cellStyle name="Normal 16 14 4" xfId="26998"/>
    <cellStyle name="Normal 16 14 5" xfId="46113"/>
    <cellStyle name="Normal 16 15" xfId="6787"/>
    <cellStyle name="Normal 16 15 2" xfId="17706"/>
    <cellStyle name="Normal 16 15 2 2" xfId="27003"/>
    <cellStyle name="Normal 16 15 3" xfId="27002"/>
    <cellStyle name="Normal 16 15 4" xfId="50475"/>
    <cellStyle name="Normal 16 16" xfId="4606"/>
    <cellStyle name="Normal 16 16 2" xfId="15525"/>
    <cellStyle name="Normal 16 16 2 2" xfId="27005"/>
    <cellStyle name="Normal 16 16 3" xfId="27004"/>
    <cellStyle name="Normal 16 16 4" xfId="48294"/>
    <cellStyle name="Normal 16 17" xfId="11175"/>
    <cellStyle name="Normal 16 17 2" xfId="27006"/>
    <cellStyle name="Normal 16 18" xfId="26927"/>
    <cellStyle name="Normal 16 19" xfId="43932"/>
    <cellStyle name="Normal 16 2" xfId="111"/>
    <cellStyle name="Normal 16 2 10" xfId="1127"/>
    <cellStyle name="Normal 16 2 10 2" xfId="2225"/>
    <cellStyle name="Normal 16 2 10 2 2" xfId="4408"/>
    <cellStyle name="Normal 16 2 10 2 2 2" xfId="10951"/>
    <cellStyle name="Normal 16 2 10 2 2 2 2" xfId="21870"/>
    <cellStyle name="Normal 16 2 10 2 2 2 2 2" xfId="27012"/>
    <cellStyle name="Normal 16 2 10 2 2 2 3" xfId="27011"/>
    <cellStyle name="Normal 16 2 10 2 2 2 4" xfId="54639"/>
    <cellStyle name="Normal 16 2 10 2 2 3" xfId="15327"/>
    <cellStyle name="Normal 16 2 10 2 2 3 2" xfId="27013"/>
    <cellStyle name="Normal 16 2 10 2 2 4" xfId="27010"/>
    <cellStyle name="Normal 16 2 10 2 2 5" xfId="48096"/>
    <cellStyle name="Normal 16 2 10 2 3" xfId="8770"/>
    <cellStyle name="Normal 16 2 10 2 3 2" xfId="19689"/>
    <cellStyle name="Normal 16 2 10 2 3 2 2" xfId="27015"/>
    <cellStyle name="Normal 16 2 10 2 3 3" xfId="27014"/>
    <cellStyle name="Normal 16 2 10 2 3 4" xfId="52458"/>
    <cellStyle name="Normal 16 2 10 2 4" xfId="6589"/>
    <cellStyle name="Normal 16 2 10 2 4 2" xfId="17508"/>
    <cellStyle name="Normal 16 2 10 2 4 2 2" xfId="27017"/>
    <cellStyle name="Normal 16 2 10 2 4 3" xfId="27016"/>
    <cellStyle name="Normal 16 2 10 2 4 4" xfId="50277"/>
    <cellStyle name="Normal 16 2 10 2 5" xfId="13146"/>
    <cellStyle name="Normal 16 2 10 2 5 2" xfId="27018"/>
    <cellStyle name="Normal 16 2 10 2 6" xfId="27009"/>
    <cellStyle name="Normal 16 2 10 2 7" xfId="45915"/>
    <cellStyle name="Normal 16 2 10 3" xfId="3317"/>
    <cellStyle name="Normal 16 2 10 3 2" xfId="9860"/>
    <cellStyle name="Normal 16 2 10 3 2 2" xfId="20779"/>
    <cellStyle name="Normal 16 2 10 3 2 2 2" xfId="27021"/>
    <cellStyle name="Normal 16 2 10 3 2 3" xfId="27020"/>
    <cellStyle name="Normal 16 2 10 3 2 4" xfId="53548"/>
    <cellStyle name="Normal 16 2 10 3 3" xfId="14236"/>
    <cellStyle name="Normal 16 2 10 3 3 2" xfId="27022"/>
    <cellStyle name="Normal 16 2 10 3 4" xfId="27019"/>
    <cellStyle name="Normal 16 2 10 3 5" xfId="47005"/>
    <cellStyle name="Normal 16 2 10 4" xfId="7679"/>
    <cellStyle name="Normal 16 2 10 4 2" xfId="18598"/>
    <cellStyle name="Normal 16 2 10 4 2 2" xfId="27024"/>
    <cellStyle name="Normal 16 2 10 4 3" xfId="27023"/>
    <cellStyle name="Normal 16 2 10 4 4" xfId="51367"/>
    <cellStyle name="Normal 16 2 10 5" xfId="5498"/>
    <cellStyle name="Normal 16 2 10 5 2" xfId="16417"/>
    <cellStyle name="Normal 16 2 10 5 2 2" xfId="27026"/>
    <cellStyle name="Normal 16 2 10 5 3" xfId="27025"/>
    <cellStyle name="Normal 16 2 10 5 4" xfId="49186"/>
    <cellStyle name="Normal 16 2 10 6" xfId="12055"/>
    <cellStyle name="Normal 16 2 10 6 2" xfId="27027"/>
    <cellStyle name="Normal 16 2 10 7" xfId="27008"/>
    <cellStyle name="Normal 16 2 10 8" xfId="44824"/>
    <cellStyle name="Normal 16 2 11" xfId="1231"/>
    <cellStyle name="Normal 16 2 11 2" xfId="2329"/>
    <cellStyle name="Normal 16 2 11 2 2" xfId="4510"/>
    <cellStyle name="Normal 16 2 11 2 2 2" xfId="11053"/>
    <cellStyle name="Normal 16 2 11 2 2 2 2" xfId="21972"/>
    <cellStyle name="Normal 16 2 11 2 2 2 2 2" xfId="27032"/>
    <cellStyle name="Normal 16 2 11 2 2 2 3" xfId="27031"/>
    <cellStyle name="Normal 16 2 11 2 2 2 4" xfId="54741"/>
    <cellStyle name="Normal 16 2 11 2 2 3" xfId="15429"/>
    <cellStyle name="Normal 16 2 11 2 2 3 2" xfId="27033"/>
    <cellStyle name="Normal 16 2 11 2 2 4" xfId="27030"/>
    <cellStyle name="Normal 16 2 11 2 2 5" xfId="48198"/>
    <cellStyle name="Normal 16 2 11 2 3" xfId="8872"/>
    <cellStyle name="Normal 16 2 11 2 3 2" xfId="19791"/>
    <cellStyle name="Normal 16 2 11 2 3 2 2" xfId="27035"/>
    <cellStyle name="Normal 16 2 11 2 3 3" xfId="27034"/>
    <cellStyle name="Normal 16 2 11 2 3 4" xfId="52560"/>
    <cellStyle name="Normal 16 2 11 2 4" xfId="6691"/>
    <cellStyle name="Normal 16 2 11 2 4 2" xfId="17610"/>
    <cellStyle name="Normal 16 2 11 2 4 2 2" xfId="27037"/>
    <cellStyle name="Normal 16 2 11 2 4 3" xfId="27036"/>
    <cellStyle name="Normal 16 2 11 2 4 4" xfId="50379"/>
    <cellStyle name="Normal 16 2 11 2 5" xfId="13248"/>
    <cellStyle name="Normal 16 2 11 2 5 2" xfId="27038"/>
    <cellStyle name="Normal 16 2 11 2 6" xfId="27029"/>
    <cellStyle name="Normal 16 2 11 2 7" xfId="46017"/>
    <cellStyle name="Normal 16 2 11 3" xfId="3419"/>
    <cellStyle name="Normal 16 2 11 3 2" xfId="9962"/>
    <cellStyle name="Normal 16 2 11 3 2 2" xfId="20881"/>
    <cellStyle name="Normal 16 2 11 3 2 2 2" xfId="27041"/>
    <cellStyle name="Normal 16 2 11 3 2 3" xfId="27040"/>
    <cellStyle name="Normal 16 2 11 3 2 4" xfId="53650"/>
    <cellStyle name="Normal 16 2 11 3 3" xfId="14338"/>
    <cellStyle name="Normal 16 2 11 3 3 2" xfId="27042"/>
    <cellStyle name="Normal 16 2 11 3 4" xfId="27039"/>
    <cellStyle name="Normal 16 2 11 3 5" xfId="47107"/>
    <cellStyle name="Normal 16 2 11 4" xfId="7781"/>
    <cellStyle name="Normal 16 2 11 4 2" xfId="18700"/>
    <cellStyle name="Normal 16 2 11 4 2 2" xfId="27044"/>
    <cellStyle name="Normal 16 2 11 4 3" xfId="27043"/>
    <cellStyle name="Normal 16 2 11 4 4" xfId="51469"/>
    <cellStyle name="Normal 16 2 11 5" xfId="5600"/>
    <cellStyle name="Normal 16 2 11 5 2" xfId="16519"/>
    <cellStyle name="Normal 16 2 11 5 2 2" xfId="27046"/>
    <cellStyle name="Normal 16 2 11 5 3" xfId="27045"/>
    <cellStyle name="Normal 16 2 11 5 4" xfId="49288"/>
    <cellStyle name="Normal 16 2 11 6" xfId="12157"/>
    <cellStyle name="Normal 16 2 11 6 2" xfId="27047"/>
    <cellStyle name="Normal 16 2 11 7" xfId="27028"/>
    <cellStyle name="Normal 16 2 11 8" xfId="44926"/>
    <cellStyle name="Normal 16 2 12" xfId="1350"/>
    <cellStyle name="Normal 16 2 12 2" xfId="3533"/>
    <cellStyle name="Normal 16 2 12 2 2" xfId="10076"/>
    <cellStyle name="Normal 16 2 12 2 2 2" xfId="20995"/>
    <cellStyle name="Normal 16 2 12 2 2 2 2" xfId="27051"/>
    <cellStyle name="Normal 16 2 12 2 2 3" xfId="27050"/>
    <cellStyle name="Normal 16 2 12 2 2 4" xfId="53764"/>
    <cellStyle name="Normal 16 2 12 2 3" xfId="14452"/>
    <cellStyle name="Normal 16 2 12 2 3 2" xfId="27052"/>
    <cellStyle name="Normal 16 2 12 2 4" xfId="27049"/>
    <cellStyle name="Normal 16 2 12 2 5" xfId="47221"/>
    <cellStyle name="Normal 16 2 12 3" xfId="7895"/>
    <cellStyle name="Normal 16 2 12 3 2" xfId="18814"/>
    <cellStyle name="Normal 16 2 12 3 2 2" xfId="27054"/>
    <cellStyle name="Normal 16 2 12 3 3" xfId="27053"/>
    <cellStyle name="Normal 16 2 12 3 4" xfId="51583"/>
    <cellStyle name="Normal 16 2 12 4" xfId="5714"/>
    <cellStyle name="Normal 16 2 12 4 2" xfId="16633"/>
    <cellStyle name="Normal 16 2 12 4 2 2" xfId="27056"/>
    <cellStyle name="Normal 16 2 12 4 3" xfId="27055"/>
    <cellStyle name="Normal 16 2 12 4 4" xfId="49402"/>
    <cellStyle name="Normal 16 2 12 5" xfId="12271"/>
    <cellStyle name="Normal 16 2 12 5 2" xfId="27057"/>
    <cellStyle name="Normal 16 2 12 6" xfId="27048"/>
    <cellStyle name="Normal 16 2 12 7" xfId="45040"/>
    <cellStyle name="Normal 16 2 13" xfId="2430"/>
    <cellStyle name="Normal 16 2 13 2" xfId="8973"/>
    <cellStyle name="Normal 16 2 13 2 2" xfId="19892"/>
    <cellStyle name="Normal 16 2 13 2 2 2" xfId="27060"/>
    <cellStyle name="Normal 16 2 13 2 3" xfId="27059"/>
    <cellStyle name="Normal 16 2 13 2 4" xfId="52661"/>
    <cellStyle name="Normal 16 2 13 3" xfId="13349"/>
    <cellStyle name="Normal 16 2 13 3 2" xfId="27061"/>
    <cellStyle name="Normal 16 2 13 4" xfId="27058"/>
    <cellStyle name="Normal 16 2 13 5" xfId="46118"/>
    <cellStyle name="Normal 16 2 14" xfId="6792"/>
    <cellStyle name="Normal 16 2 14 2" xfId="17711"/>
    <cellStyle name="Normal 16 2 14 2 2" xfId="27063"/>
    <cellStyle name="Normal 16 2 14 3" xfId="27062"/>
    <cellStyle name="Normal 16 2 14 4" xfId="50480"/>
    <cellStyle name="Normal 16 2 15" xfId="4611"/>
    <cellStyle name="Normal 16 2 15 2" xfId="15530"/>
    <cellStyle name="Normal 16 2 15 2 2" xfId="27065"/>
    <cellStyle name="Normal 16 2 15 3" xfId="27064"/>
    <cellStyle name="Normal 16 2 15 4" xfId="48299"/>
    <cellStyle name="Normal 16 2 16" xfId="11180"/>
    <cellStyle name="Normal 16 2 16 2" xfId="27066"/>
    <cellStyle name="Normal 16 2 17" xfId="27007"/>
    <cellStyle name="Normal 16 2 18" xfId="43937"/>
    <cellStyle name="Normal 16 2 2" xfId="153"/>
    <cellStyle name="Normal 16 2 2 10" xfId="1267"/>
    <cellStyle name="Normal 16 2 2 10 2" xfId="2365"/>
    <cellStyle name="Normal 16 2 2 10 2 2" xfId="4546"/>
    <cellStyle name="Normal 16 2 2 10 2 2 2" xfId="11089"/>
    <cellStyle name="Normal 16 2 2 10 2 2 2 2" xfId="22008"/>
    <cellStyle name="Normal 16 2 2 10 2 2 2 2 2" xfId="27072"/>
    <cellStyle name="Normal 16 2 2 10 2 2 2 3" xfId="27071"/>
    <cellStyle name="Normal 16 2 2 10 2 2 2 4" xfId="54777"/>
    <cellStyle name="Normal 16 2 2 10 2 2 3" xfId="15465"/>
    <cellStyle name="Normal 16 2 2 10 2 2 3 2" xfId="27073"/>
    <cellStyle name="Normal 16 2 2 10 2 2 4" xfId="27070"/>
    <cellStyle name="Normal 16 2 2 10 2 2 5" xfId="48234"/>
    <cellStyle name="Normal 16 2 2 10 2 3" xfId="8908"/>
    <cellStyle name="Normal 16 2 2 10 2 3 2" xfId="19827"/>
    <cellStyle name="Normal 16 2 2 10 2 3 2 2" xfId="27075"/>
    <cellStyle name="Normal 16 2 2 10 2 3 3" xfId="27074"/>
    <cellStyle name="Normal 16 2 2 10 2 3 4" xfId="52596"/>
    <cellStyle name="Normal 16 2 2 10 2 4" xfId="6727"/>
    <cellStyle name="Normal 16 2 2 10 2 4 2" xfId="17646"/>
    <cellStyle name="Normal 16 2 2 10 2 4 2 2" xfId="27077"/>
    <cellStyle name="Normal 16 2 2 10 2 4 3" xfId="27076"/>
    <cellStyle name="Normal 16 2 2 10 2 4 4" xfId="50415"/>
    <cellStyle name="Normal 16 2 2 10 2 5" xfId="13284"/>
    <cellStyle name="Normal 16 2 2 10 2 5 2" xfId="27078"/>
    <cellStyle name="Normal 16 2 2 10 2 6" xfId="27069"/>
    <cellStyle name="Normal 16 2 2 10 2 7" xfId="46053"/>
    <cellStyle name="Normal 16 2 2 10 3" xfId="3455"/>
    <cellStyle name="Normal 16 2 2 10 3 2" xfId="9998"/>
    <cellStyle name="Normal 16 2 2 10 3 2 2" xfId="20917"/>
    <cellStyle name="Normal 16 2 2 10 3 2 2 2" xfId="27081"/>
    <cellStyle name="Normal 16 2 2 10 3 2 3" xfId="27080"/>
    <cellStyle name="Normal 16 2 2 10 3 2 4" xfId="53686"/>
    <cellStyle name="Normal 16 2 2 10 3 3" xfId="14374"/>
    <cellStyle name="Normal 16 2 2 10 3 3 2" xfId="27082"/>
    <cellStyle name="Normal 16 2 2 10 3 4" xfId="27079"/>
    <cellStyle name="Normal 16 2 2 10 3 5" xfId="47143"/>
    <cellStyle name="Normal 16 2 2 10 4" xfId="7817"/>
    <cellStyle name="Normal 16 2 2 10 4 2" xfId="18736"/>
    <cellStyle name="Normal 16 2 2 10 4 2 2" xfId="27084"/>
    <cellStyle name="Normal 16 2 2 10 4 3" xfId="27083"/>
    <cellStyle name="Normal 16 2 2 10 4 4" xfId="51505"/>
    <cellStyle name="Normal 16 2 2 10 5" xfId="5636"/>
    <cellStyle name="Normal 16 2 2 10 5 2" xfId="16555"/>
    <cellStyle name="Normal 16 2 2 10 5 2 2" xfId="27086"/>
    <cellStyle name="Normal 16 2 2 10 5 3" xfId="27085"/>
    <cellStyle name="Normal 16 2 2 10 5 4" xfId="49324"/>
    <cellStyle name="Normal 16 2 2 10 6" xfId="12193"/>
    <cellStyle name="Normal 16 2 2 10 6 2" xfId="27087"/>
    <cellStyle name="Normal 16 2 2 10 7" xfId="27068"/>
    <cellStyle name="Normal 16 2 2 10 8" xfId="44962"/>
    <cellStyle name="Normal 16 2 2 11" xfId="1386"/>
    <cellStyle name="Normal 16 2 2 11 2" xfId="3569"/>
    <cellStyle name="Normal 16 2 2 11 2 2" xfId="10112"/>
    <cellStyle name="Normal 16 2 2 11 2 2 2" xfId="21031"/>
    <cellStyle name="Normal 16 2 2 11 2 2 2 2" xfId="27091"/>
    <cellStyle name="Normal 16 2 2 11 2 2 3" xfId="27090"/>
    <cellStyle name="Normal 16 2 2 11 2 2 4" xfId="53800"/>
    <cellStyle name="Normal 16 2 2 11 2 3" xfId="14488"/>
    <cellStyle name="Normal 16 2 2 11 2 3 2" xfId="27092"/>
    <cellStyle name="Normal 16 2 2 11 2 4" xfId="27089"/>
    <cellStyle name="Normal 16 2 2 11 2 5" xfId="47257"/>
    <cellStyle name="Normal 16 2 2 11 3" xfId="7931"/>
    <cellStyle name="Normal 16 2 2 11 3 2" xfId="18850"/>
    <cellStyle name="Normal 16 2 2 11 3 2 2" xfId="27094"/>
    <cellStyle name="Normal 16 2 2 11 3 3" xfId="27093"/>
    <cellStyle name="Normal 16 2 2 11 3 4" xfId="51619"/>
    <cellStyle name="Normal 16 2 2 11 4" xfId="5750"/>
    <cellStyle name="Normal 16 2 2 11 4 2" xfId="16669"/>
    <cellStyle name="Normal 16 2 2 11 4 2 2" xfId="27096"/>
    <cellStyle name="Normal 16 2 2 11 4 3" xfId="27095"/>
    <cellStyle name="Normal 16 2 2 11 4 4" xfId="49438"/>
    <cellStyle name="Normal 16 2 2 11 5" xfId="12307"/>
    <cellStyle name="Normal 16 2 2 11 5 2" xfId="27097"/>
    <cellStyle name="Normal 16 2 2 11 6" xfId="27088"/>
    <cellStyle name="Normal 16 2 2 11 7" xfId="45076"/>
    <cellStyle name="Normal 16 2 2 12" xfId="2466"/>
    <cellStyle name="Normal 16 2 2 12 2" xfId="9009"/>
    <cellStyle name="Normal 16 2 2 12 2 2" xfId="19928"/>
    <cellStyle name="Normal 16 2 2 12 2 2 2" xfId="27100"/>
    <cellStyle name="Normal 16 2 2 12 2 3" xfId="27099"/>
    <cellStyle name="Normal 16 2 2 12 2 4" xfId="52697"/>
    <cellStyle name="Normal 16 2 2 12 3" xfId="13385"/>
    <cellStyle name="Normal 16 2 2 12 3 2" xfId="27101"/>
    <cellStyle name="Normal 16 2 2 12 4" xfId="27098"/>
    <cellStyle name="Normal 16 2 2 12 5" xfId="46154"/>
    <cellStyle name="Normal 16 2 2 13" xfId="6828"/>
    <cellStyle name="Normal 16 2 2 13 2" xfId="17747"/>
    <cellStyle name="Normal 16 2 2 13 2 2" xfId="27103"/>
    <cellStyle name="Normal 16 2 2 13 3" xfId="27102"/>
    <cellStyle name="Normal 16 2 2 13 4" xfId="50516"/>
    <cellStyle name="Normal 16 2 2 14" xfId="4647"/>
    <cellStyle name="Normal 16 2 2 14 2" xfId="15566"/>
    <cellStyle name="Normal 16 2 2 14 2 2" xfId="27105"/>
    <cellStyle name="Normal 16 2 2 14 3" xfId="27104"/>
    <cellStyle name="Normal 16 2 2 14 4" xfId="48335"/>
    <cellStyle name="Normal 16 2 2 15" xfId="11216"/>
    <cellStyle name="Normal 16 2 2 15 2" xfId="27106"/>
    <cellStyle name="Normal 16 2 2 16" xfId="27067"/>
    <cellStyle name="Normal 16 2 2 17" xfId="43973"/>
    <cellStyle name="Normal 16 2 2 2" xfId="321"/>
    <cellStyle name="Normal 16 2 2 2 2" xfId="584"/>
    <cellStyle name="Normal 16 2 2 2 2 2" xfId="1683"/>
    <cellStyle name="Normal 16 2 2 2 2 2 2" xfId="3866"/>
    <cellStyle name="Normal 16 2 2 2 2 2 2 2" xfId="10409"/>
    <cellStyle name="Normal 16 2 2 2 2 2 2 2 2" xfId="21328"/>
    <cellStyle name="Normal 16 2 2 2 2 2 2 2 2 2" xfId="27112"/>
    <cellStyle name="Normal 16 2 2 2 2 2 2 2 3" xfId="27111"/>
    <cellStyle name="Normal 16 2 2 2 2 2 2 2 4" xfId="54097"/>
    <cellStyle name="Normal 16 2 2 2 2 2 2 3" xfId="14785"/>
    <cellStyle name="Normal 16 2 2 2 2 2 2 3 2" xfId="27113"/>
    <cellStyle name="Normal 16 2 2 2 2 2 2 4" xfId="27110"/>
    <cellStyle name="Normal 16 2 2 2 2 2 2 5" xfId="47554"/>
    <cellStyle name="Normal 16 2 2 2 2 2 3" xfId="8228"/>
    <cellStyle name="Normal 16 2 2 2 2 2 3 2" xfId="19147"/>
    <cellStyle name="Normal 16 2 2 2 2 2 3 2 2" xfId="27115"/>
    <cellStyle name="Normal 16 2 2 2 2 2 3 3" xfId="27114"/>
    <cellStyle name="Normal 16 2 2 2 2 2 3 4" xfId="51916"/>
    <cellStyle name="Normal 16 2 2 2 2 2 4" xfId="6047"/>
    <cellStyle name="Normal 16 2 2 2 2 2 4 2" xfId="16966"/>
    <cellStyle name="Normal 16 2 2 2 2 2 4 2 2" xfId="27117"/>
    <cellStyle name="Normal 16 2 2 2 2 2 4 3" xfId="27116"/>
    <cellStyle name="Normal 16 2 2 2 2 2 4 4" xfId="49735"/>
    <cellStyle name="Normal 16 2 2 2 2 2 5" xfId="12604"/>
    <cellStyle name="Normal 16 2 2 2 2 2 5 2" xfId="27118"/>
    <cellStyle name="Normal 16 2 2 2 2 2 6" xfId="27109"/>
    <cellStyle name="Normal 16 2 2 2 2 2 7" xfId="45373"/>
    <cellStyle name="Normal 16 2 2 2 2 3" xfId="2775"/>
    <cellStyle name="Normal 16 2 2 2 2 3 2" xfId="9318"/>
    <cellStyle name="Normal 16 2 2 2 2 3 2 2" xfId="20237"/>
    <cellStyle name="Normal 16 2 2 2 2 3 2 2 2" xfId="27121"/>
    <cellStyle name="Normal 16 2 2 2 2 3 2 3" xfId="27120"/>
    <cellStyle name="Normal 16 2 2 2 2 3 2 4" xfId="53006"/>
    <cellStyle name="Normal 16 2 2 2 2 3 3" xfId="13694"/>
    <cellStyle name="Normal 16 2 2 2 2 3 3 2" xfId="27122"/>
    <cellStyle name="Normal 16 2 2 2 2 3 4" xfId="27119"/>
    <cellStyle name="Normal 16 2 2 2 2 3 5" xfId="46463"/>
    <cellStyle name="Normal 16 2 2 2 2 4" xfId="7137"/>
    <cellStyle name="Normal 16 2 2 2 2 4 2" xfId="18056"/>
    <cellStyle name="Normal 16 2 2 2 2 4 2 2" xfId="27124"/>
    <cellStyle name="Normal 16 2 2 2 2 4 3" xfId="27123"/>
    <cellStyle name="Normal 16 2 2 2 2 4 4" xfId="50825"/>
    <cellStyle name="Normal 16 2 2 2 2 5" xfId="4956"/>
    <cellStyle name="Normal 16 2 2 2 2 5 2" xfId="15875"/>
    <cellStyle name="Normal 16 2 2 2 2 5 2 2" xfId="27126"/>
    <cellStyle name="Normal 16 2 2 2 2 5 3" xfId="27125"/>
    <cellStyle name="Normal 16 2 2 2 2 5 4" xfId="48644"/>
    <cellStyle name="Normal 16 2 2 2 2 6" xfId="11513"/>
    <cellStyle name="Normal 16 2 2 2 2 6 2" xfId="27127"/>
    <cellStyle name="Normal 16 2 2 2 2 7" xfId="27108"/>
    <cellStyle name="Normal 16 2 2 2 2 8" xfId="44282"/>
    <cellStyle name="Normal 16 2 2 2 3" xfId="1485"/>
    <cellStyle name="Normal 16 2 2 2 3 2" xfId="3668"/>
    <cellStyle name="Normal 16 2 2 2 3 2 2" xfId="10211"/>
    <cellStyle name="Normal 16 2 2 2 3 2 2 2" xfId="21130"/>
    <cellStyle name="Normal 16 2 2 2 3 2 2 2 2" xfId="27131"/>
    <cellStyle name="Normal 16 2 2 2 3 2 2 3" xfId="27130"/>
    <cellStyle name="Normal 16 2 2 2 3 2 2 4" xfId="53899"/>
    <cellStyle name="Normal 16 2 2 2 3 2 3" xfId="14587"/>
    <cellStyle name="Normal 16 2 2 2 3 2 3 2" xfId="27132"/>
    <cellStyle name="Normal 16 2 2 2 3 2 4" xfId="27129"/>
    <cellStyle name="Normal 16 2 2 2 3 2 5" xfId="47356"/>
    <cellStyle name="Normal 16 2 2 2 3 3" xfId="8030"/>
    <cellStyle name="Normal 16 2 2 2 3 3 2" xfId="18949"/>
    <cellStyle name="Normal 16 2 2 2 3 3 2 2" xfId="27134"/>
    <cellStyle name="Normal 16 2 2 2 3 3 3" xfId="27133"/>
    <cellStyle name="Normal 16 2 2 2 3 3 4" xfId="51718"/>
    <cellStyle name="Normal 16 2 2 2 3 4" xfId="5849"/>
    <cellStyle name="Normal 16 2 2 2 3 4 2" xfId="16768"/>
    <cellStyle name="Normal 16 2 2 2 3 4 2 2" xfId="27136"/>
    <cellStyle name="Normal 16 2 2 2 3 4 3" xfId="27135"/>
    <cellStyle name="Normal 16 2 2 2 3 4 4" xfId="49537"/>
    <cellStyle name="Normal 16 2 2 2 3 5" xfId="12406"/>
    <cellStyle name="Normal 16 2 2 2 3 5 2" xfId="27137"/>
    <cellStyle name="Normal 16 2 2 2 3 6" xfId="27128"/>
    <cellStyle name="Normal 16 2 2 2 3 7" xfId="45175"/>
    <cellStyle name="Normal 16 2 2 2 4" xfId="2577"/>
    <cellStyle name="Normal 16 2 2 2 4 2" xfId="9120"/>
    <cellStyle name="Normal 16 2 2 2 4 2 2" xfId="20039"/>
    <cellStyle name="Normal 16 2 2 2 4 2 2 2" xfId="27140"/>
    <cellStyle name="Normal 16 2 2 2 4 2 3" xfId="27139"/>
    <cellStyle name="Normal 16 2 2 2 4 2 4" xfId="52808"/>
    <cellStyle name="Normal 16 2 2 2 4 3" xfId="13496"/>
    <cellStyle name="Normal 16 2 2 2 4 3 2" xfId="27141"/>
    <cellStyle name="Normal 16 2 2 2 4 4" xfId="27138"/>
    <cellStyle name="Normal 16 2 2 2 4 5" xfId="46265"/>
    <cellStyle name="Normal 16 2 2 2 5" xfId="6939"/>
    <cellStyle name="Normal 16 2 2 2 5 2" xfId="17858"/>
    <cellStyle name="Normal 16 2 2 2 5 2 2" xfId="27143"/>
    <cellStyle name="Normal 16 2 2 2 5 3" xfId="27142"/>
    <cellStyle name="Normal 16 2 2 2 5 4" xfId="50627"/>
    <cellStyle name="Normal 16 2 2 2 6" xfId="4758"/>
    <cellStyle name="Normal 16 2 2 2 6 2" xfId="15677"/>
    <cellStyle name="Normal 16 2 2 2 6 2 2" xfId="27145"/>
    <cellStyle name="Normal 16 2 2 2 6 3" xfId="27144"/>
    <cellStyle name="Normal 16 2 2 2 6 4" xfId="48446"/>
    <cellStyle name="Normal 16 2 2 2 7" xfId="11315"/>
    <cellStyle name="Normal 16 2 2 2 7 2" xfId="27146"/>
    <cellStyle name="Normal 16 2 2 2 8" xfId="27107"/>
    <cellStyle name="Normal 16 2 2 2 9" xfId="44084"/>
    <cellStyle name="Normal 16 2 2 3" xfId="484"/>
    <cellStyle name="Normal 16 2 2 3 2" xfId="1584"/>
    <cellStyle name="Normal 16 2 2 3 2 2" xfId="3767"/>
    <cellStyle name="Normal 16 2 2 3 2 2 2" xfId="10310"/>
    <cellStyle name="Normal 16 2 2 3 2 2 2 2" xfId="21229"/>
    <cellStyle name="Normal 16 2 2 3 2 2 2 2 2" xfId="27151"/>
    <cellStyle name="Normal 16 2 2 3 2 2 2 3" xfId="27150"/>
    <cellStyle name="Normal 16 2 2 3 2 2 2 4" xfId="53998"/>
    <cellStyle name="Normal 16 2 2 3 2 2 3" xfId="14686"/>
    <cellStyle name="Normal 16 2 2 3 2 2 3 2" xfId="27152"/>
    <cellStyle name="Normal 16 2 2 3 2 2 4" xfId="27149"/>
    <cellStyle name="Normal 16 2 2 3 2 2 5" xfId="47455"/>
    <cellStyle name="Normal 16 2 2 3 2 3" xfId="8129"/>
    <cellStyle name="Normal 16 2 2 3 2 3 2" xfId="19048"/>
    <cellStyle name="Normal 16 2 2 3 2 3 2 2" xfId="27154"/>
    <cellStyle name="Normal 16 2 2 3 2 3 3" xfId="27153"/>
    <cellStyle name="Normal 16 2 2 3 2 3 4" xfId="51817"/>
    <cellStyle name="Normal 16 2 2 3 2 4" xfId="5948"/>
    <cellStyle name="Normal 16 2 2 3 2 4 2" xfId="16867"/>
    <cellStyle name="Normal 16 2 2 3 2 4 2 2" xfId="27156"/>
    <cellStyle name="Normal 16 2 2 3 2 4 3" xfId="27155"/>
    <cellStyle name="Normal 16 2 2 3 2 4 4" xfId="49636"/>
    <cellStyle name="Normal 16 2 2 3 2 5" xfId="12505"/>
    <cellStyle name="Normal 16 2 2 3 2 5 2" xfId="27157"/>
    <cellStyle name="Normal 16 2 2 3 2 6" xfId="27148"/>
    <cellStyle name="Normal 16 2 2 3 2 7" xfId="45274"/>
    <cellStyle name="Normal 16 2 2 3 3" xfId="2676"/>
    <cellStyle name="Normal 16 2 2 3 3 2" xfId="9219"/>
    <cellStyle name="Normal 16 2 2 3 3 2 2" xfId="20138"/>
    <cellStyle name="Normal 16 2 2 3 3 2 2 2" xfId="27160"/>
    <cellStyle name="Normal 16 2 2 3 3 2 3" xfId="27159"/>
    <cellStyle name="Normal 16 2 2 3 3 2 4" xfId="52907"/>
    <cellStyle name="Normal 16 2 2 3 3 3" xfId="13595"/>
    <cellStyle name="Normal 16 2 2 3 3 3 2" xfId="27161"/>
    <cellStyle name="Normal 16 2 2 3 3 4" xfId="27158"/>
    <cellStyle name="Normal 16 2 2 3 3 5" xfId="46364"/>
    <cellStyle name="Normal 16 2 2 3 4" xfId="7038"/>
    <cellStyle name="Normal 16 2 2 3 4 2" xfId="17957"/>
    <cellStyle name="Normal 16 2 2 3 4 2 2" xfId="27163"/>
    <cellStyle name="Normal 16 2 2 3 4 3" xfId="27162"/>
    <cellStyle name="Normal 16 2 2 3 4 4" xfId="50726"/>
    <cellStyle name="Normal 16 2 2 3 5" xfId="4857"/>
    <cellStyle name="Normal 16 2 2 3 5 2" xfId="15776"/>
    <cellStyle name="Normal 16 2 2 3 5 2 2" xfId="27165"/>
    <cellStyle name="Normal 16 2 2 3 5 3" xfId="27164"/>
    <cellStyle name="Normal 16 2 2 3 5 4" xfId="48545"/>
    <cellStyle name="Normal 16 2 2 3 6" xfId="11414"/>
    <cellStyle name="Normal 16 2 2 3 6 2" xfId="27166"/>
    <cellStyle name="Normal 16 2 2 3 7" xfId="27147"/>
    <cellStyle name="Normal 16 2 2 3 8" xfId="44183"/>
    <cellStyle name="Normal 16 2 2 4" xfId="671"/>
    <cellStyle name="Normal 16 2 2 4 2" xfId="1770"/>
    <cellStyle name="Normal 16 2 2 4 2 2" xfId="3953"/>
    <cellStyle name="Normal 16 2 2 4 2 2 2" xfId="10496"/>
    <cellStyle name="Normal 16 2 2 4 2 2 2 2" xfId="21415"/>
    <cellStyle name="Normal 16 2 2 4 2 2 2 2 2" xfId="27171"/>
    <cellStyle name="Normal 16 2 2 4 2 2 2 3" xfId="27170"/>
    <cellStyle name="Normal 16 2 2 4 2 2 2 4" xfId="54184"/>
    <cellStyle name="Normal 16 2 2 4 2 2 3" xfId="14872"/>
    <cellStyle name="Normal 16 2 2 4 2 2 3 2" xfId="27172"/>
    <cellStyle name="Normal 16 2 2 4 2 2 4" xfId="27169"/>
    <cellStyle name="Normal 16 2 2 4 2 2 5" xfId="47641"/>
    <cellStyle name="Normal 16 2 2 4 2 3" xfId="8315"/>
    <cellStyle name="Normal 16 2 2 4 2 3 2" xfId="19234"/>
    <cellStyle name="Normal 16 2 2 4 2 3 2 2" xfId="27174"/>
    <cellStyle name="Normal 16 2 2 4 2 3 3" xfId="27173"/>
    <cellStyle name="Normal 16 2 2 4 2 3 4" xfId="52003"/>
    <cellStyle name="Normal 16 2 2 4 2 4" xfId="6134"/>
    <cellStyle name="Normal 16 2 2 4 2 4 2" xfId="17053"/>
    <cellStyle name="Normal 16 2 2 4 2 4 2 2" xfId="27176"/>
    <cellStyle name="Normal 16 2 2 4 2 4 3" xfId="27175"/>
    <cellStyle name="Normal 16 2 2 4 2 4 4" xfId="49822"/>
    <cellStyle name="Normal 16 2 2 4 2 5" xfId="12691"/>
    <cellStyle name="Normal 16 2 2 4 2 5 2" xfId="27177"/>
    <cellStyle name="Normal 16 2 2 4 2 6" xfId="27168"/>
    <cellStyle name="Normal 16 2 2 4 2 7" xfId="45460"/>
    <cellStyle name="Normal 16 2 2 4 3" xfId="2862"/>
    <cellStyle name="Normal 16 2 2 4 3 2" xfId="9405"/>
    <cellStyle name="Normal 16 2 2 4 3 2 2" xfId="20324"/>
    <cellStyle name="Normal 16 2 2 4 3 2 2 2" xfId="27180"/>
    <cellStyle name="Normal 16 2 2 4 3 2 3" xfId="27179"/>
    <cellStyle name="Normal 16 2 2 4 3 2 4" xfId="53093"/>
    <cellStyle name="Normal 16 2 2 4 3 3" xfId="13781"/>
    <cellStyle name="Normal 16 2 2 4 3 3 2" xfId="27181"/>
    <cellStyle name="Normal 16 2 2 4 3 4" xfId="27178"/>
    <cellStyle name="Normal 16 2 2 4 3 5" xfId="46550"/>
    <cellStyle name="Normal 16 2 2 4 4" xfId="7224"/>
    <cellStyle name="Normal 16 2 2 4 4 2" xfId="18143"/>
    <cellStyle name="Normal 16 2 2 4 4 2 2" xfId="27183"/>
    <cellStyle name="Normal 16 2 2 4 4 3" xfId="27182"/>
    <cellStyle name="Normal 16 2 2 4 4 4" xfId="50912"/>
    <cellStyle name="Normal 16 2 2 4 5" xfId="5043"/>
    <cellStyle name="Normal 16 2 2 4 5 2" xfId="15962"/>
    <cellStyle name="Normal 16 2 2 4 5 2 2" xfId="27185"/>
    <cellStyle name="Normal 16 2 2 4 5 3" xfId="27184"/>
    <cellStyle name="Normal 16 2 2 4 5 4" xfId="48731"/>
    <cellStyle name="Normal 16 2 2 4 6" xfId="11600"/>
    <cellStyle name="Normal 16 2 2 4 6 2" xfId="27186"/>
    <cellStyle name="Normal 16 2 2 4 7" xfId="27167"/>
    <cellStyle name="Normal 16 2 2 4 8" xfId="44369"/>
    <cellStyle name="Normal 16 2 2 5" xfId="769"/>
    <cellStyle name="Normal 16 2 2 5 2" xfId="1868"/>
    <cellStyle name="Normal 16 2 2 5 2 2" xfId="4051"/>
    <cellStyle name="Normal 16 2 2 5 2 2 2" xfId="10594"/>
    <cellStyle name="Normal 16 2 2 5 2 2 2 2" xfId="21513"/>
    <cellStyle name="Normal 16 2 2 5 2 2 2 2 2" xfId="27191"/>
    <cellStyle name="Normal 16 2 2 5 2 2 2 3" xfId="27190"/>
    <cellStyle name="Normal 16 2 2 5 2 2 2 4" xfId="54282"/>
    <cellStyle name="Normal 16 2 2 5 2 2 3" xfId="14970"/>
    <cellStyle name="Normal 16 2 2 5 2 2 3 2" xfId="27192"/>
    <cellStyle name="Normal 16 2 2 5 2 2 4" xfId="27189"/>
    <cellStyle name="Normal 16 2 2 5 2 2 5" xfId="47739"/>
    <cellStyle name="Normal 16 2 2 5 2 3" xfId="8413"/>
    <cellStyle name="Normal 16 2 2 5 2 3 2" xfId="19332"/>
    <cellStyle name="Normal 16 2 2 5 2 3 2 2" xfId="27194"/>
    <cellStyle name="Normal 16 2 2 5 2 3 3" xfId="27193"/>
    <cellStyle name="Normal 16 2 2 5 2 3 4" xfId="52101"/>
    <cellStyle name="Normal 16 2 2 5 2 4" xfId="6232"/>
    <cellStyle name="Normal 16 2 2 5 2 4 2" xfId="17151"/>
    <cellStyle name="Normal 16 2 2 5 2 4 2 2" xfId="27196"/>
    <cellStyle name="Normal 16 2 2 5 2 4 3" xfId="27195"/>
    <cellStyle name="Normal 16 2 2 5 2 4 4" xfId="49920"/>
    <cellStyle name="Normal 16 2 2 5 2 5" xfId="12789"/>
    <cellStyle name="Normal 16 2 2 5 2 5 2" xfId="27197"/>
    <cellStyle name="Normal 16 2 2 5 2 6" xfId="27188"/>
    <cellStyle name="Normal 16 2 2 5 2 7" xfId="45558"/>
    <cellStyle name="Normal 16 2 2 5 3" xfId="2960"/>
    <cellStyle name="Normal 16 2 2 5 3 2" xfId="9503"/>
    <cellStyle name="Normal 16 2 2 5 3 2 2" xfId="20422"/>
    <cellStyle name="Normal 16 2 2 5 3 2 2 2" xfId="27200"/>
    <cellStyle name="Normal 16 2 2 5 3 2 3" xfId="27199"/>
    <cellStyle name="Normal 16 2 2 5 3 2 4" xfId="53191"/>
    <cellStyle name="Normal 16 2 2 5 3 3" xfId="13879"/>
    <cellStyle name="Normal 16 2 2 5 3 3 2" xfId="27201"/>
    <cellStyle name="Normal 16 2 2 5 3 4" xfId="27198"/>
    <cellStyle name="Normal 16 2 2 5 3 5" xfId="46648"/>
    <cellStyle name="Normal 16 2 2 5 4" xfId="7322"/>
    <cellStyle name="Normal 16 2 2 5 4 2" xfId="18241"/>
    <cellStyle name="Normal 16 2 2 5 4 2 2" xfId="27203"/>
    <cellStyle name="Normal 16 2 2 5 4 3" xfId="27202"/>
    <cellStyle name="Normal 16 2 2 5 4 4" xfId="51010"/>
    <cellStyle name="Normal 16 2 2 5 5" xfId="5141"/>
    <cellStyle name="Normal 16 2 2 5 5 2" xfId="16060"/>
    <cellStyle name="Normal 16 2 2 5 5 2 2" xfId="27205"/>
    <cellStyle name="Normal 16 2 2 5 5 3" xfId="27204"/>
    <cellStyle name="Normal 16 2 2 5 5 4" xfId="48829"/>
    <cellStyle name="Normal 16 2 2 5 6" xfId="11698"/>
    <cellStyle name="Normal 16 2 2 5 6 2" xfId="27206"/>
    <cellStyle name="Normal 16 2 2 5 7" xfId="27187"/>
    <cellStyle name="Normal 16 2 2 5 8" xfId="44467"/>
    <cellStyle name="Normal 16 2 2 6" xfId="867"/>
    <cellStyle name="Normal 16 2 2 6 2" xfId="1966"/>
    <cellStyle name="Normal 16 2 2 6 2 2" xfId="4149"/>
    <cellStyle name="Normal 16 2 2 6 2 2 2" xfId="10692"/>
    <cellStyle name="Normal 16 2 2 6 2 2 2 2" xfId="21611"/>
    <cellStyle name="Normal 16 2 2 6 2 2 2 2 2" xfId="27211"/>
    <cellStyle name="Normal 16 2 2 6 2 2 2 3" xfId="27210"/>
    <cellStyle name="Normal 16 2 2 6 2 2 2 4" xfId="54380"/>
    <cellStyle name="Normal 16 2 2 6 2 2 3" xfId="15068"/>
    <cellStyle name="Normal 16 2 2 6 2 2 3 2" xfId="27212"/>
    <cellStyle name="Normal 16 2 2 6 2 2 4" xfId="27209"/>
    <cellStyle name="Normal 16 2 2 6 2 2 5" xfId="47837"/>
    <cellStyle name="Normal 16 2 2 6 2 3" xfId="8511"/>
    <cellStyle name="Normal 16 2 2 6 2 3 2" xfId="19430"/>
    <cellStyle name="Normal 16 2 2 6 2 3 2 2" xfId="27214"/>
    <cellStyle name="Normal 16 2 2 6 2 3 3" xfId="27213"/>
    <cellStyle name="Normal 16 2 2 6 2 3 4" xfId="52199"/>
    <cellStyle name="Normal 16 2 2 6 2 4" xfId="6330"/>
    <cellStyle name="Normal 16 2 2 6 2 4 2" xfId="17249"/>
    <cellStyle name="Normal 16 2 2 6 2 4 2 2" xfId="27216"/>
    <cellStyle name="Normal 16 2 2 6 2 4 3" xfId="27215"/>
    <cellStyle name="Normal 16 2 2 6 2 4 4" xfId="50018"/>
    <cellStyle name="Normal 16 2 2 6 2 5" xfId="12887"/>
    <cellStyle name="Normal 16 2 2 6 2 5 2" xfId="27217"/>
    <cellStyle name="Normal 16 2 2 6 2 6" xfId="27208"/>
    <cellStyle name="Normal 16 2 2 6 2 7" xfId="45656"/>
    <cellStyle name="Normal 16 2 2 6 3" xfId="3058"/>
    <cellStyle name="Normal 16 2 2 6 3 2" xfId="9601"/>
    <cellStyle name="Normal 16 2 2 6 3 2 2" xfId="20520"/>
    <cellStyle name="Normal 16 2 2 6 3 2 2 2" xfId="27220"/>
    <cellStyle name="Normal 16 2 2 6 3 2 3" xfId="27219"/>
    <cellStyle name="Normal 16 2 2 6 3 2 4" xfId="53289"/>
    <cellStyle name="Normal 16 2 2 6 3 3" xfId="13977"/>
    <cellStyle name="Normal 16 2 2 6 3 3 2" xfId="27221"/>
    <cellStyle name="Normal 16 2 2 6 3 4" xfId="27218"/>
    <cellStyle name="Normal 16 2 2 6 3 5" xfId="46746"/>
    <cellStyle name="Normal 16 2 2 6 4" xfId="7420"/>
    <cellStyle name="Normal 16 2 2 6 4 2" xfId="18339"/>
    <cellStyle name="Normal 16 2 2 6 4 2 2" xfId="27223"/>
    <cellStyle name="Normal 16 2 2 6 4 3" xfId="27222"/>
    <cellStyle name="Normal 16 2 2 6 4 4" xfId="51108"/>
    <cellStyle name="Normal 16 2 2 6 5" xfId="5239"/>
    <cellStyle name="Normal 16 2 2 6 5 2" xfId="16158"/>
    <cellStyle name="Normal 16 2 2 6 5 2 2" xfId="27225"/>
    <cellStyle name="Normal 16 2 2 6 5 3" xfId="27224"/>
    <cellStyle name="Normal 16 2 2 6 5 4" xfId="48927"/>
    <cellStyle name="Normal 16 2 2 6 6" xfId="11796"/>
    <cellStyle name="Normal 16 2 2 6 6 2" xfId="27226"/>
    <cellStyle name="Normal 16 2 2 6 7" xfId="27207"/>
    <cellStyle name="Normal 16 2 2 6 8" xfId="44565"/>
    <cellStyle name="Normal 16 2 2 7" xfId="979"/>
    <cellStyle name="Normal 16 2 2 7 2" xfId="2077"/>
    <cellStyle name="Normal 16 2 2 7 2 2" xfId="4260"/>
    <cellStyle name="Normal 16 2 2 7 2 2 2" xfId="10803"/>
    <cellStyle name="Normal 16 2 2 7 2 2 2 2" xfId="21722"/>
    <cellStyle name="Normal 16 2 2 7 2 2 2 2 2" xfId="27231"/>
    <cellStyle name="Normal 16 2 2 7 2 2 2 3" xfId="27230"/>
    <cellStyle name="Normal 16 2 2 7 2 2 2 4" xfId="54491"/>
    <cellStyle name="Normal 16 2 2 7 2 2 3" xfId="15179"/>
    <cellStyle name="Normal 16 2 2 7 2 2 3 2" xfId="27232"/>
    <cellStyle name="Normal 16 2 2 7 2 2 4" xfId="27229"/>
    <cellStyle name="Normal 16 2 2 7 2 2 5" xfId="47948"/>
    <cellStyle name="Normal 16 2 2 7 2 3" xfId="8622"/>
    <cellStyle name="Normal 16 2 2 7 2 3 2" xfId="19541"/>
    <cellStyle name="Normal 16 2 2 7 2 3 2 2" xfId="27234"/>
    <cellStyle name="Normal 16 2 2 7 2 3 3" xfId="27233"/>
    <cellStyle name="Normal 16 2 2 7 2 3 4" xfId="52310"/>
    <cellStyle name="Normal 16 2 2 7 2 4" xfId="6441"/>
    <cellStyle name="Normal 16 2 2 7 2 4 2" xfId="17360"/>
    <cellStyle name="Normal 16 2 2 7 2 4 2 2" xfId="27236"/>
    <cellStyle name="Normal 16 2 2 7 2 4 3" xfId="27235"/>
    <cellStyle name="Normal 16 2 2 7 2 4 4" xfId="50129"/>
    <cellStyle name="Normal 16 2 2 7 2 5" xfId="12998"/>
    <cellStyle name="Normal 16 2 2 7 2 5 2" xfId="27237"/>
    <cellStyle name="Normal 16 2 2 7 2 6" xfId="27228"/>
    <cellStyle name="Normal 16 2 2 7 2 7" xfId="45767"/>
    <cellStyle name="Normal 16 2 2 7 3" xfId="3169"/>
    <cellStyle name="Normal 16 2 2 7 3 2" xfId="9712"/>
    <cellStyle name="Normal 16 2 2 7 3 2 2" xfId="20631"/>
    <cellStyle name="Normal 16 2 2 7 3 2 2 2" xfId="27240"/>
    <cellStyle name="Normal 16 2 2 7 3 2 3" xfId="27239"/>
    <cellStyle name="Normal 16 2 2 7 3 2 4" xfId="53400"/>
    <cellStyle name="Normal 16 2 2 7 3 3" xfId="14088"/>
    <cellStyle name="Normal 16 2 2 7 3 3 2" xfId="27241"/>
    <cellStyle name="Normal 16 2 2 7 3 4" xfId="27238"/>
    <cellStyle name="Normal 16 2 2 7 3 5" xfId="46857"/>
    <cellStyle name="Normal 16 2 2 7 4" xfId="7531"/>
    <cellStyle name="Normal 16 2 2 7 4 2" xfId="18450"/>
    <cellStyle name="Normal 16 2 2 7 4 2 2" xfId="27243"/>
    <cellStyle name="Normal 16 2 2 7 4 3" xfId="27242"/>
    <cellStyle name="Normal 16 2 2 7 4 4" xfId="51219"/>
    <cellStyle name="Normal 16 2 2 7 5" xfId="5350"/>
    <cellStyle name="Normal 16 2 2 7 5 2" xfId="16269"/>
    <cellStyle name="Normal 16 2 2 7 5 2 2" xfId="27245"/>
    <cellStyle name="Normal 16 2 2 7 5 3" xfId="27244"/>
    <cellStyle name="Normal 16 2 2 7 5 4" xfId="49038"/>
    <cellStyle name="Normal 16 2 2 7 6" xfId="11907"/>
    <cellStyle name="Normal 16 2 2 7 6 2" xfId="27246"/>
    <cellStyle name="Normal 16 2 2 7 7" xfId="27227"/>
    <cellStyle name="Normal 16 2 2 7 8" xfId="44676"/>
    <cellStyle name="Normal 16 2 2 8" xfId="1065"/>
    <cellStyle name="Normal 16 2 2 8 2" xfId="2163"/>
    <cellStyle name="Normal 16 2 2 8 2 2" xfId="4346"/>
    <cellStyle name="Normal 16 2 2 8 2 2 2" xfId="10889"/>
    <cellStyle name="Normal 16 2 2 8 2 2 2 2" xfId="21808"/>
    <cellStyle name="Normal 16 2 2 8 2 2 2 2 2" xfId="27251"/>
    <cellStyle name="Normal 16 2 2 8 2 2 2 3" xfId="27250"/>
    <cellStyle name="Normal 16 2 2 8 2 2 2 4" xfId="54577"/>
    <cellStyle name="Normal 16 2 2 8 2 2 3" xfId="15265"/>
    <cellStyle name="Normal 16 2 2 8 2 2 3 2" xfId="27252"/>
    <cellStyle name="Normal 16 2 2 8 2 2 4" xfId="27249"/>
    <cellStyle name="Normal 16 2 2 8 2 2 5" xfId="48034"/>
    <cellStyle name="Normal 16 2 2 8 2 3" xfId="8708"/>
    <cellStyle name="Normal 16 2 2 8 2 3 2" xfId="19627"/>
    <cellStyle name="Normal 16 2 2 8 2 3 2 2" xfId="27254"/>
    <cellStyle name="Normal 16 2 2 8 2 3 3" xfId="27253"/>
    <cellStyle name="Normal 16 2 2 8 2 3 4" xfId="52396"/>
    <cellStyle name="Normal 16 2 2 8 2 4" xfId="6527"/>
    <cellStyle name="Normal 16 2 2 8 2 4 2" xfId="17446"/>
    <cellStyle name="Normal 16 2 2 8 2 4 2 2" xfId="27256"/>
    <cellStyle name="Normal 16 2 2 8 2 4 3" xfId="27255"/>
    <cellStyle name="Normal 16 2 2 8 2 4 4" xfId="50215"/>
    <cellStyle name="Normal 16 2 2 8 2 5" xfId="13084"/>
    <cellStyle name="Normal 16 2 2 8 2 5 2" xfId="27257"/>
    <cellStyle name="Normal 16 2 2 8 2 6" xfId="27248"/>
    <cellStyle name="Normal 16 2 2 8 2 7" xfId="45853"/>
    <cellStyle name="Normal 16 2 2 8 3" xfId="3255"/>
    <cellStyle name="Normal 16 2 2 8 3 2" xfId="9798"/>
    <cellStyle name="Normal 16 2 2 8 3 2 2" xfId="20717"/>
    <cellStyle name="Normal 16 2 2 8 3 2 2 2" xfId="27260"/>
    <cellStyle name="Normal 16 2 2 8 3 2 3" xfId="27259"/>
    <cellStyle name="Normal 16 2 2 8 3 2 4" xfId="53486"/>
    <cellStyle name="Normal 16 2 2 8 3 3" xfId="14174"/>
    <cellStyle name="Normal 16 2 2 8 3 3 2" xfId="27261"/>
    <cellStyle name="Normal 16 2 2 8 3 4" xfId="27258"/>
    <cellStyle name="Normal 16 2 2 8 3 5" xfId="46943"/>
    <cellStyle name="Normal 16 2 2 8 4" xfId="7617"/>
    <cellStyle name="Normal 16 2 2 8 4 2" xfId="18536"/>
    <cellStyle name="Normal 16 2 2 8 4 2 2" xfId="27263"/>
    <cellStyle name="Normal 16 2 2 8 4 3" xfId="27262"/>
    <cellStyle name="Normal 16 2 2 8 4 4" xfId="51305"/>
    <cellStyle name="Normal 16 2 2 8 5" xfId="5436"/>
    <cellStyle name="Normal 16 2 2 8 5 2" xfId="16355"/>
    <cellStyle name="Normal 16 2 2 8 5 2 2" xfId="27265"/>
    <cellStyle name="Normal 16 2 2 8 5 3" xfId="27264"/>
    <cellStyle name="Normal 16 2 2 8 5 4" xfId="49124"/>
    <cellStyle name="Normal 16 2 2 8 6" xfId="11993"/>
    <cellStyle name="Normal 16 2 2 8 6 2" xfId="27266"/>
    <cellStyle name="Normal 16 2 2 8 7" xfId="27247"/>
    <cellStyle name="Normal 16 2 2 8 8" xfId="44762"/>
    <cellStyle name="Normal 16 2 2 9" xfId="1163"/>
    <cellStyle name="Normal 16 2 2 9 2" xfId="2261"/>
    <cellStyle name="Normal 16 2 2 9 2 2" xfId="4444"/>
    <cellStyle name="Normal 16 2 2 9 2 2 2" xfId="10987"/>
    <cellStyle name="Normal 16 2 2 9 2 2 2 2" xfId="21906"/>
    <cellStyle name="Normal 16 2 2 9 2 2 2 2 2" xfId="27271"/>
    <cellStyle name="Normal 16 2 2 9 2 2 2 3" xfId="27270"/>
    <cellStyle name="Normal 16 2 2 9 2 2 2 4" xfId="54675"/>
    <cellStyle name="Normal 16 2 2 9 2 2 3" xfId="15363"/>
    <cellStyle name="Normal 16 2 2 9 2 2 3 2" xfId="27272"/>
    <cellStyle name="Normal 16 2 2 9 2 2 4" xfId="27269"/>
    <cellStyle name="Normal 16 2 2 9 2 2 5" xfId="48132"/>
    <cellStyle name="Normal 16 2 2 9 2 3" xfId="8806"/>
    <cellStyle name="Normal 16 2 2 9 2 3 2" xfId="19725"/>
    <cellStyle name="Normal 16 2 2 9 2 3 2 2" xfId="27274"/>
    <cellStyle name="Normal 16 2 2 9 2 3 3" xfId="27273"/>
    <cellStyle name="Normal 16 2 2 9 2 3 4" xfId="52494"/>
    <cellStyle name="Normal 16 2 2 9 2 4" xfId="6625"/>
    <cellStyle name="Normal 16 2 2 9 2 4 2" xfId="17544"/>
    <cellStyle name="Normal 16 2 2 9 2 4 2 2" xfId="27276"/>
    <cellStyle name="Normal 16 2 2 9 2 4 3" xfId="27275"/>
    <cellStyle name="Normal 16 2 2 9 2 4 4" xfId="50313"/>
    <cellStyle name="Normal 16 2 2 9 2 5" xfId="13182"/>
    <cellStyle name="Normal 16 2 2 9 2 5 2" xfId="27277"/>
    <cellStyle name="Normal 16 2 2 9 2 6" xfId="27268"/>
    <cellStyle name="Normal 16 2 2 9 2 7" xfId="45951"/>
    <cellStyle name="Normal 16 2 2 9 3" xfId="3353"/>
    <cellStyle name="Normal 16 2 2 9 3 2" xfId="9896"/>
    <cellStyle name="Normal 16 2 2 9 3 2 2" xfId="20815"/>
    <cellStyle name="Normal 16 2 2 9 3 2 2 2" xfId="27280"/>
    <cellStyle name="Normal 16 2 2 9 3 2 3" xfId="27279"/>
    <cellStyle name="Normal 16 2 2 9 3 2 4" xfId="53584"/>
    <cellStyle name="Normal 16 2 2 9 3 3" xfId="14272"/>
    <cellStyle name="Normal 16 2 2 9 3 3 2" xfId="27281"/>
    <cellStyle name="Normal 16 2 2 9 3 4" xfId="27278"/>
    <cellStyle name="Normal 16 2 2 9 3 5" xfId="47041"/>
    <cellStyle name="Normal 16 2 2 9 4" xfId="7715"/>
    <cellStyle name="Normal 16 2 2 9 4 2" xfId="18634"/>
    <cellStyle name="Normal 16 2 2 9 4 2 2" xfId="27283"/>
    <cellStyle name="Normal 16 2 2 9 4 3" xfId="27282"/>
    <cellStyle name="Normal 16 2 2 9 4 4" xfId="51403"/>
    <cellStyle name="Normal 16 2 2 9 5" xfId="5534"/>
    <cellStyle name="Normal 16 2 2 9 5 2" xfId="16453"/>
    <cellStyle name="Normal 16 2 2 9 5 2 2" xfId="27285"/>
    <cellStyle name="Normal 16 2 2 9 5 3" xfId="27284"/>
    <cellStyle name="Normal 16 2 2 9 5 4" xfId="49222"/>
    <cellStyle name="Normal 16 2 2 9 6" xfId="12091"/>
    <cellStyle name="Normal 16 2 2 9 6 2" xfId="27286"/>
    <cellStyle name="Normal 16 2 2 9 7" xfId="27267"/>
    <cellStyle name="Normal 16 2 2 9 8" xfId="44860"/>
    <cellStyle name="Normal 16 2 3" xfId="282"/>
    <cellStyle name="Normal 16 2 3 2" xfId="548"/>
    <cellStyle name="Normal 16 2 3 2 2" xfId="1647"/>
    <cellStyle name="Normal 16 2 3 2 2 2" xfId="3830"/>
    <cellStyle name="Normal 16 2 3 2 2 2 2" xfId="10373"/>
    <cellStyle name="Normal 16 2 3 2 2 2 2 2" xfId="21292"/>
    <cellStyle name="Normal 16 2 3 2 2 2 2 2 2" xfId="27292"/>
    <cellStyle name="Normal 16 2 3 2 2 2 2 3" xfId="27291"/>
    <cellStyle name="Normal 16 2 3 2 2 2 2 4" xfId="54061"/>
    <cellStyle name="Normal 16 2 3 2 2 2 3" xfId="14749"/>
    <cellStyle name="Normal 16 2 3 2 2 2 3 2" xfId="27293"/>
    <cellStyle name="Normal 16 2 3 2 2 2 4" xfId="27290"/>
    <cellStyle name="Normal 16 2 3 2 2 2 5" xfId="47518"/>
    <cellStyle name="Normal 16 2 3 2 2 3" xfId="8192"/>
    <cellStyle name="Normal 16 2 3 2 2 3 2" xfId="19111"/>
    <cellStyle name="Normal 16 2 3 2 2 3 2 2" xfId="27295"/>
    <cellStyle name="Normal 16 2 3 2 2 3 3" xfId="27294"/>
    <cellStyle name="Normal 16 2 3 2 2 3 4" xfId="51880"/>
    <cellStyle name="Normal 16 2 3 2 2 4" xfId="6011"/>
    <cellStyle name="Normal 16 2 3 2 2 4 2" xfId="16930"/>
    <cellStyle name="Normal 16 2 3 2 2 4 2 2" xfId="27297"/>
    <cellStyle name="Normal 16 2 3 2 2 4 3" xfId="27296"/>
    <cellStyle name="Normal 16 2 3 2 2 4 4" xfId="49699"/>
    <cellStyle name="Normal 16 2 3 2 2 5" xfId="12568"/>
    <cellStyle name="Normal 16 2 3 2 2 5 2" xfId="27298"/>
    <cellStyle name="Normal 16 2 3 2 2 6" xfId="27289"/>
    <cellStyle name="Normal 16 2 3 2 2 7" xfId="45337"/>
    <cellStyle name="Normal 16 2 3 2 3" xfId="2739"/>
    <cellStyle name="Normal 16 2 3 2 3 2" xfId="9282"/>
    <cellStyle name="Normal 16 2 3 2 3 2 2" xfId="20201"/>
    <cellStyle name="Normal 16 2 3 2 3 2 2 2" xfId="27301"/>
    <cellStyle name="Normal 16 2 3 2 3 2 3" xfId="27300"/>
    <cellStyle name="Normal 16 2 3 2 3 2 4" xfId="52970"/>
    <cellStyle name="Normal 16 2 3 2 3 3" xfId="13658"/>
    <cellStyle name="Normal 16 2 3 2 3 3 2" xfId="27302"/>
    <cellStyle name="Normal 16 2 3 2 3 4" xfId="27299"/>
    <cellStyle name="Normal 16 2 3 2 3 5" xfId="46427"/>
    <cellStyle name="Normal 16 2 3 2 4" xfId="7101"/>
    <cellStyle name="Normal 16 2 3 2 4 2" xfId="18020"/>
    <cellStyle name="Normal 16 2 3 2 4 2 2" xfId="27304"/>
    <cellStyle name="Normal 16 2 3 2 4 3" xfId="27303"/>
    <cellStyle name="Normal 16 2 3 2 4 4" xfId="50789"/>
    <cellStyle name="Normal 16 2 3 2 5" xfId="4920"/>
    <cellStyle name="Normal 16 2 3 2 5 2" xfId="15839"/>
    <cellStyle name="Normal 16 2 3 2 5 2 2" xfId="27306"/>
    <cellStyle name="Normal 16 2 3 2 5 3" xfId="27305"/>
    <cellStyle name="Normal 16 2 3 2 5 4" xfId="48608"/>
    <cellStyle name="Normal 16 2 3 2 6" xfId="11477"/>
    <cellStyle name="Normal 16 2 3 2 6 2" xfId="27307"/>
    <cellStyle name="Normal 16 2 3 2 7" xfId="27288"/>
    <cellStyle name="Normal 16 2 3 2 8" xfId="44246"/>
    <cellStyle name="Normal 16 2 3 3" xfId="1449"/>
    <cellStyle name="Normal 16 2 3 3 2" xfId="3632"/>
    <cellStyle name="Normal 16 2 3 3 2 2" xfId="10175"/>
    <cellStyle name="Normal 16 2 3 3 2 2 2" xfId="21094"/>
    <cellStyle name="Normal 16 2 3 3 2 2 2 2" xfId="27311"/>
    <cellStyle name="Normal 16 2 3 3 2 2 3" xfId="27310"/>
    <cellStyle name="Normal 16 2 3 3 2 2 4" xfId="53863"/>
    <cellStyle name="Normal 16 2 3 3 2 3" xfId="14551"/>
    <cellStyle name="Normal 16 2 3 3 2 3 2" xfId="27312"/>
    <cellStyle name="Normal 16 2 3 3 2 4" xfId="27309"/>
    <cellStyle name="Normal 16 2 3 3 2 5" xfId="47320"/>
    <cellStyle name="Normal 16 2 3 3 3" xfId="7994"/>
    <cellStyle name="Normal 16 2 3 3 3 2" xfId="18913"/>
    <cellStyle name="Normal 16 2 3 3 3 2 2" xfId="27314"/>
    <cellStyle name="Normal 16 2 3 3 3 3" xfId="27313"/>
    <cellStyle name="Normal 16 2 3 3 3 4" xfId="51682"/>
    <cellStyle name="Normal 16 2 3 3 4" xfId="5813"/>
    <cellStyle name="Normal 16 2 3 3 4 2" xfId="16732"/>
    <cellStyle name="Normal 16 2 3 3 4 2 2" xfId="27316"/>
    <cellStyle name="Normal 16 2 3 3 4 3" xfId="27315"/>
    <cellStyle name="Normal 16 2 3 3 4 4" xfId="49501"/>
    <cellStyle name="Normal 16 2 3 3 5" xfId="12370"/>
    <cellStyle name="Normal 16 2 3 3 5 2" xfId="27317"/>
    <cellStyle name="Normal 16 2 3 3 6" xfId="27308"/>
    <cellStyle name="Normal 16 2 3 3 7" xfId="45139"/>
    <cellStyle name="Normal 16 2 3 4" xfId="2541"/>
    <cellStyle name="Normal 16 2 3 4 2" xfId="9084"/>
    <cellStyle name="Normal 16 2 3 4 2 2" xfId="20003"/>
    <cellStyle name="Normal 16 2 3 4 2 2 2" xfId="27320"/>
    <cellStyle name="Normal 16 2 3 4 2 3" xfId="27319"/>
    <cellStyle name="Normal 16 2 3 4 2 4" xfId="52772"/>
    <cellStyle name="Normal 16 2 3 4 3" xfId="13460"/>
    <cellStyle name="Normal 16 2 3 4 3 2" xfId="27321"/>
    <cellStyle name="Normal 16 2 3 4 4" xfId="27318"/>
    <cellStyle name="Normal 16 2 3 4 5" xfId="46229"/>
    <cellStyle name="Normal 16 2 3 5" xfId="6903"/>
    <cellStyle name="Normal 16 2 3 5 2" xfId="17822"/>
    <cellStyle name="Normal 16 2 3 5 2 2" xfId="27323"/>
    <cellStyle name="Normal 16 2 3 5 3" xfId="27322"/>
    <cellStyle name="Normal 16 2 3 5 4" xfId="50591"/>
    <cellStyle name="Normal 16 2 3 6" xfId="4722"/>
    <cellStyle name="Normal 16 2 3 6 2" xfId="15641"/>
    <cellStyle name="Normal 16 2 3 6 2 2" xfId="27325"/>
    <cellStyle name="Normal 16 2 3 6 3" xfId="27324"/>
    <cellStyle name="Normal 16 2 3 6 4" xfId="48410"/>
    <cellStyle name="Normal 16 2 3 7" xfId="11279"/>
    <cellStyle name="Normal 16 2 3 7 2" xfId="27326"/>
    <cellStyle name="Normal 16 2 3 8" xfId="27287"/>
    <cellStyle name="Normal 16 2 3 9" xfId="44048"/>
    <cellStyle name="Normal 16 2 4" xfId="448"/>
    <cellStyle name="Normal 16 2 4 2" xfId="1548"/>
    <cellStyle name="Normal 16 2 4 2 2" xfId="3731"/>
    <cellStyle name="Normal 16 2 4 2 2 2" xfId="10274"/>
    <cellStyle name="Normal 16 2 4 2 2 2 2" xfId="21193"/>
    <cellStyle name="Normal 16 2 4 2 2 2 2 2" xfId="27331"/>
    <cellStyle name="Normal 16 2 4 2 2 2 3" xfId="27330"/>
    <cellStyle name="Normal 16 2 4 2 2 2 4" xfId="53962"/>
    <cellStyle name="Normal 16 2 4 2 2 3" xfId="14650"/>
    <cellStyle name="Normal 16 2 4 2 2 3 2" xfId="27332"/>
    <cellStyle name="Normal 16 2 4 2 2 4" xfId="27329"/>
    <cellStyle name="Normal 16 2 4 2 2 5" xfId="47419"/>
    <cellStyle name="Normal 16 2 4 2 3" xfId="8093"/>
    <cellStyle name="Normal 16 2 4 2 3 2" xfId="19012"/>
    <cellStyle name="Normal 16 2 4 2 3 2 2" xfId="27334"/>
    <cellStyle name="Normal 16 2 4 2 3 3" xfId="27333"/>
    <cellStyle name="Normal 16 2 4 2 3 4" xfId="51781"/>
    <cellStyle name="Normal 16 2 4 2 4" xfId="5912"/>
    <cellStyle name="Normal 16 2 4 2 4 2" xfId="16831"/>
    <cellStyle name="Normal 16 2 4 2 4 2 2" xfId="27336"/>
    <cellStyle name="Normal 16 2 4 2 4 3" xfId="27335"/>
    <cellStyle name="Normal 16 2 4 2 4 4" xfId="49600"/>
    <cellStyle name="Normal 16 2 4 2 5" xfId="12469"/>
    <cellStyle name="Normal 16 2 4 2 5 2" xfId="27337"/>
    <cellStyle name="Normal 16 2 4 2 6" xfId="27328"/>
    <cellStyle name="Normal 16 2 4 2 7" xfId="45238"/>
    <cellStyle name="Normal 16 2 4 3" xfId="2640"/>
    <cellStyle name="Normal 16 2 4 3 2" xfId="9183"/>
    <cellStyle name="Normal 16 2 4 3 2 2" xfId="20102"/>
    <cellStyle name="Normal 16 2 4 3 2 2 2" xfId="27340"/>
    <cellStyle name="Normal 16 2 4 3 2 3" xfId="27339"/>
    <cellStyle name="Normal 16 2 4 3 2 4" xfId="52871"/>
    <cellStyle name="Normal 16 2 4 3 3" xfId="13559"/>
    <cellStyle name="Normal 16 2 4 3 3 2" xfId="27341"/>
    <cellStyle name="Normal 16 2 4 3 4" xfId="27338"/>
    <cellStyle name="Normal 16 2 4 3 5" xfId="46328"/>
    <cellStyle name="Normal 16 2 4 4" xfId="7002"/>
    <cellStyle name="Normal 16 2 4 4 2" xfId="17921"/>
    <cellStyle name="Normal 16 2 4 4 2 2" xfId="27343"/>
    <cellStyle name="Normal 16 2 4 4 3" xfId="27342"/>
    <cellStyle name="Normal 16 2 4 4 4" xfId="50690"/>
    <cellStyle name="Normal 16 2 4 5" xfId="4821"/>
    <cellStyle name="Normal 16 2 4 5 2" xfId="15740"/>
    <cellStyle name="Normal 16 2 4 5 2 2" xfId="27345"/>
    <cellStyle name="Normal 16 2 4 5 3" xfId="27344"/>
    <cellStyle name="Normal 16 2 4 5 4" xfId="48509"/>
    <cellStyle name="Normal 16 2 4 6" xfId="11378"/>
    <cellStyle name="Normal 16 2 4 6 2" xfId="27346"/>
    <cellStyle name="Normal 16 2 4 7" xfId="27327"/>
    <cellStyle name="Normal 16 2 4 8" xfId="44147"/>
    <cellStyle name="Normal 16 2 5" xfId="635"/>
    <cellStyle name="Normal 16 2 5 2" xfId="1734"/>
    <cellStyle name="Normal 16 2 5 2 2" xfId="3917"/>
    <cellStyle name="Normal 16 2 5 2 2 2" xfId="10460"/>
    <cellStyle name="Normal 16 2 5 2 2 2 2" xfId="21379"/>
    <cellStyle name="Normal 16 2 5 2 2 2 2 2" xfId="27351"/>
    <cellStyle name="Normal 16 2 5 2 2 2 3" xfId="27350"/>
    <cellStyle name="Normal 16 2 5 2 2 2 4" xfId="54148"/>
    <cellStyle name="Normal 16 2 5 2 2 3" xfId="14836"/>
    <cellStyle name="Normal 16 2 5 2 2 3 2" xfId="27352"/>
    <cellStyle name="Normal 16 2 5 2 2 4" xfId="27349"/>
    <cellStyle name="Normal 16 2 5 2 2 5" xfId="47605"/>
    <cellStyle name="Normal 16 2 5 2 3" xfId="8279"/>
    <cellStyle name="Normal 16 2 5 2 3 2" xfId="19198"/>
    <cellStyle name="Normal 16 2 5 2 3 2 2" xfId="27354"/>
    <cellStyle name="Normal 16 2 5 2 3 3" xfId="27353"/>
    <cellStyle name="Normal 16 2 5 2 3 4" xfId="51967"/>
    <cellStyle name="Normal 16 2 5 2 4" xfId="6098"/>
    <cellStyle name="Normal 16 2 5 2 4 2" xfId="17017"/>
    <cellStyle name="Normal 16 2 5 2 4 2 2" xfId="27356"/>
    <cellStyle name="Normal 16 2 5 2 4 3" xfId="27355"/>
    <cellStyle name="Normal 16 2 5 2 4 4" xfId="49786"/>
    <cellStyle name="Normal 16 2 5 2 5" xfId="12655"/>
    <cellStyle name="Normal 16 2 5 2 5 2" xfId="27357"/>
    <cellStyle name="Normal 16 2 5 2 6" xfId="27348"/>
    <cellStyle name="Normal 16 2 5 2 7" xfId="45424"/>
    <cellStyle name="Normal 16 2 5 3" xfId="2826"/>
    <cellStyle name="Normal 16 2 5 3 2" xfId="9369"/>
    <cellStyle name="Normal 16 2 5 3 2 2" xfId="20288"/>
    <cellStyle name="Normal 16 2 5 3 2 2 2" xfId="27360"/>
    <cellStyle name="Normal 16 2 5 3 2 3" xfId="27359"/>
    <cellStyle name="Normal 16 2 5 3 2 4" xfId="53057"/>
    <cellStyle name="Normal 16 2 5 3 3" xfId="13745"/>
    <cellStyle name="Normal 16 2 5 3 3 2" xfId="27361"/>
    <cellStyle name="Normal 16 2 5 3 4" xfId="27358"/>
    <cellStyle name="Normal 16 2 5 3 5" xfId="46514"/>
    <cellStyle name="Normal 16 2 5 4" xfId="7188"/>
    <cellStyle name="Normal 16 2 5 4 2" xfId="18107"/>
    <cellStyle name="Normal 16 2 5 4 2 2" xfId="27363"/>
    <cellStyle name="Normal 16 2 5 4 3" xfId="27362"/>
    <cellStyle name="Normal 16 2 5 4 4" xfId="50876"/>
    <cellStyle name="Normal 16 2 5 5" xfId="5007"/>
    <cellStyle name="Normal 16 2 5 5 2" xfId="15926"/>
    <cellStyle name="Normal 16 2 5 5 2 2" xfId="27365"/>
    <cellStyle name="Normal 16 2 5 5 3" xfId="27364"/>
    <cellStyle name="Normal 16 2 5 5 4" xfId="48695"/>
    <cellStyle name="Normal 16 2 5 6" xfId="11564"/>
    <cellStyle name="Normal 16 2 5 6 2" xfId="27366"/>
    <cellStyle name="Normal 16 2 5 7" xfId="27347"/>
    <cellStyle name="Normal 16 2 5 8" xfId="44333"/>
    <cellStyle name="Normal 16 2 6" xfId="733"/>
    <cellStyle name="Normal 16 2 6 2" xfId="1832"/>
    <cellStyle name="Normal 16 2 6 2 2" xfId="4015"/>
    <cellStyle name="Normal 16 2 6 2 2 2" xfId="10558"/>
    <cellStyle name="Normal 16 2 6 2 2 2 2" xfId="21477"/>
    <cellStyle name="Normal 16 2 6 2 2 2 2 2" xfId="27371"/>
    <cellStyle name="Normal 16 2 6 2 2 2 3" xfId="27370"/>
    <cellStyle name="Normal 16 2 6 2 2 2 4" xfId="54246"/>
    <cellStyle name="Normal 16 2 6 2 2 3" xfId="14934"/>
    <cellStyle name="Normal 16 2 6 2 2 3 2" xfId="27372"/>
    <cellStyle name="Normal 16 2 6 2 2 4" xfId="27369"/>
    <cellStyle name="Normal 16 2 6 2 2 5" xfId="47703"/>
    <cellStyle name="Normal 16 2 6 2 3" xfId="8377"/>
    <cellStyle name="Normal 16 2 6 2 3 2" xfId="19296"/>
    <cellStyle name="Normal 16 2 6 2 3 2 2" xfId="27374"/>
    <cellStyle name="Normal 16 2 6 2 3 3" xfId="27373"/>
    <cellStyle name="Normal 16 2 6 2 3 4" xfId="52065"/>
    <cellStyle name="Normal 16 2 6 2 4" xfId="6196"/>
    <cellStyle name="Normal 16 2 6 2 4 2" xfId="17115"/>
    <cellStyle name="Normal 16 2 6 2 4 2 2" xfId="27376"/>
    <cellStyle name="Normal 16 2 6 2 4 3" xfId="27375"/>
    <cellStyle name="Normal 16 2 6 2 4 4" xfId="49884"/>
    <cellStyle name="Normal 16 2 6 2 5" xfId="12753"/>
    <cellStyle name="Normal 16 2 6 2 5 2" xfId="27377"/>
    <cellStyle name="Normal 16 2 6 2 6" xfId="27368"/>
    <cellStyle name="Normal 16 2 6 2 7" xfId="45522"/>
    <cellStyle name="Normal 16 2 6 3" xfId="2924"/>
    <cellStyle name="Normal 16 2 6 3 2" xfId="9467"/>
    <cellStyle name="Normal 16 2 6 3 2 2" xfId="20386"/>
    <cellStyle name="Normal 16 2 6 3 2 2 2" xfId="27380"/>
    <cellStyle name="Normal 16 2 6 3 2 3" xfId="27379"/>
    <cellStyle name="Normal 16 2 6 3 2 4" xfId="53155"/>
    <cellStyle name="Normal 16 2 6 3 3" xfId="13843"/>
    <cellStyle name="Normal 16 2 6 3 3 2" xfId="27381"/>
    <cellStyle name="Normal 16 2 6 3 4" xfId="27378"/>
    <cellStyle name="Normal 16 2 6 3 5" xfId="46612"/>
    <cellStyle name="Normal 16 2 6 4" xfId="7286"/>
    <cellStyle name="Normal 16 2 6 4 2" xfId="18205"/>
    <cellStyle name="Normal 16 2 6 4 2 2" xfId="27383"/>
    <cellStyle name="Normal 16 2 6 4 3" xfId="27382"/>
    <cellStyle name="Normal 16 2 6 4 4" xfId="50974"/>
    <cellStyle name="Normal 16 2 6 5" xfId="5105"/>
    <cellStyle name="Normal 16 2 6 5 2" xfId="16024"/>
    <cellStyle name="Normal 16 2 6 5 2 2" xfId="27385"/>
    <cellStyle name="Normal 16 2 6 5 3" xfId="27384"/>
    <cellStyle name="Normal 16 2 6 5 4" xfId="48793"/>
    <cellStyle name="Normal 16 2 6 6" xfId="11662"/>
    <cellStyle name="Normal 16 2 6 6 2" xfId="27386"/>
    <cellStyle name="Normal 16 2 6 7" xfId="27367"/>
    <cellStyle name="Normal 16 2 6 8" xfId="44431"/>
    <cellStyle name="Normal 16 2 7" xfId="831"/>
    <cellStyle name="Normal 16 2 7 2" xfId="1930"/>
    <cellStyle name="Normal 16 2 7 2 2" xfId="4113"/>
    <cellStyle name="Normal 16 2 7 2 2 2" xfId="10656"/>
    <cellStyle name="Normal 16 2 7 2 2 2 2" xfId="21575"/>
    <cellStyle name="Normal 16 2 7 2 2 2 2 2" xfId="27391"/>
    <cellStyle name="Normal 16 2 7 2 2 2 3" xfId="27390"/>
    <cellStyle name="Normal 16 2 7 2 2 2 4" xfId="54344"/>
    <cellStyle name="Normal 16 2 7 2 2 3" xfId="15032"/>
    <cellStyle name="Normal 16 2 7 2 2 3 2" xfId="27392"/>
    <cellStyle name="Normal 16 2 7 2 2 4" xfId="27389"/>
    <cellStyle name="Normal 16 2 7 2 2 5" xfId="47801"/>
    <cellStyle name="Normal 16 2 7 2 3" xfId="8475"/>
    <cellStyle name="Normal 16 2 7 2 3 2" xfId="19394"/>
    <cellStyle name="Normal 16 2 7 2 3 2 2" xfId="27394"/>
    <cellStyle name="Normal 16 2 7 2 3 3" xfId="27393"/>
    <cellStyle name="Normal 16 2 7 2 3 4" xfId="52163"/>
    <cellStyle name="Normal 16 2 7 2 4" xfId="6294"/>
    <cellStyle name="Normal 16 2 7 2 4 2" xfId="17213"/>
    <cellStyle name="Normal 16 2 7 2 4 2 2" xfId="27396"/>
    <cellStyle name="Normal 16 2 7 2 4 3" xfId="27395"/>
    <cellStyle name="Normal 16 2 7 2 4 4" xfId="49982"/>
    <cellStyle name="Normal 16 2 7 2 5" xfId="12851"/>
    <cellStyle name="Normal 16 2 7 2 5 2" xfId="27397"/>
    <cellStyle name="Normal 16 2 7 2 6" xfId="27388"/>
    <cellStyle name="Normal 16 2 7 2 7" xfId="45620"/>
    <cellStyle name="Normal 16 2 7 3" xfId="3022"/>
    <cellStyle name="Normal 16 2 7 3 2" xfId="9565"/>
    <cellStyle name="Normal 16 2 7 3 2 2" xfId="20484"/>
    <cellStyle name="Normal 16 2 7 3 2 2 2" xfId="27400"/>
    <cellStyle name="Normal 16 2 7 3 2 3" xfId="27399"/>
    <cellStyle name="Normal 16 2 7 3 2 4" xfId="53253"/>
    <cellStyle name="Normal 16 2 7 3 3" xfId="13941"/>
    <cellStyle name="Normal 16 2 7 3 3 2" xfId="27401"/>
    <cellStyle name="Normal 16 2 7 3 4" xfId="27398"/>
    <cellStyle name="Normal 16 2 7 3 5" xfId="46710"/>
    <cellStyle name="Normal 16 2 7 4" xfId="7384"/>
    <cellStyle name="Normal 16 2 7 4 2" xfId="18303"/>
    <cellStyle name="Normal 16 2 7 4 2 2" xfId="27403"/>
    <cellStyle name="Normal 16 2 7 4 3" xfId="27402"/>
    <cellStyle name="Normal 16 2 7 4 4" xfId="51072"/>
    <cellStyle name="Normal 16 2 7 5" xfId="5203"/>
    <cellStyle name="Normal 16 2 7 5 2" xfId="16122"/>
    <cellStyle name="Normal 16 2 7 5 2 2" xfId="27405"/>
    <cellStyle name="Normal 16 2 7 5 3" xfId="27404"/>
    <cellStyle name="Normal 16 2 7 5 4" xfId="48891"/>
    <cellStyle name="Normal 16 2 7 6" xfId="11760"/>
    <cellStyle name="Normal 16 2 7 6 2" xfId="27406"/>
    <cellStyle name="Normal 16 2 7 7" xfId="27387"/>
    <cellStyle name="Normal 16 2 7 8" xfId="44529"/>
    <cellStyle name="Normal 16 2 8" xfId="943"/>
    <cellStyle name="Normal 16 2 8 2" xfId="2041"/>
    <cellStyle name="Normal 16 2 8 2 2" xfId="4224"/>
    <cellStyle name="Normal 16 2 8 2 2 2" xfId="10767"/>
    <cellStyle name="Normal 16 2 8 2 2 2 2" xfId="21686"/>
    <cellStyle name="Normal 16 2 8 2 2 2 2 2" xfId="27411"/>
    <cellStyle name="Normal 16 2 8 2 2 2 3" xfId="27410"/>
    <cellStyle name="Normal 16 2 8 2 2 2 4" xfId="54455"/>
    <cellStyle name="Normal 16 2 8 2 2 3" xfId="15143"/>
    <cellStyle name="Normal 16 2 8 2 2 3 2" xfId="27412"/>
    <cellStyle name="Normal 16 2 8 2 2 4" xfId="27409"/>
    <cellStyle name="Normal 16 2 8 2 2 5" xfId="47912"/>
    <cellStyle name="Normal 16 2 8 2 3" xfId="8586"/>
    <cellStyle name="Normal 16 2 8 2 3 2" xfId="19505"/>
    <cellStyle name="Normal 16 2 8 2 3 2 2" xfId="27414"/>
    <cellStyle name="Normal 16 2 8 2 3 3" xfId="27413"/>
    <cellStyle name="Normal 16 2 8 2 3 4" xfId="52274"/>
    <cellStyle name="Normal 16 2 8 2 4" xfId="6405"/>
    <cellStyle name="Normal 16 2 8 2 4 2" xfId="17324"/>
    <cellStyle name="Normal 16 2 8 2 4 2 2" xfId="27416"/>
    <cellStyle name="Normal 16 2 8 2 4 3" xfId="27415"/>
    <cellStyle name="Normal 16 2 8 2 4 4" xfId="50093"/>
    <cellStyle name="Normal 16 2 8 2 5" xfId="12962"/>
    <cellStyle name="Normal 16 2 8 2 5 2" xfId="27417"/>
    <cellStyle name="Normal 16 2 8 2 6" xfId="27408"/>
    <cellStyle name="Normal 16 2 8 2 7" xfId="45731"/>
    <cellStyle name="Normal 16 2 8 3" xfId="3133"/>
    <cellStyle name="Normal 16 2 8 3 2" xfId="9676"/>
    <cellStyle name="Normal 16 2 8 3 2 2" xfId="20595"/>
    <cellStyle name="Normal 16 2 8 3 2 2 2" xfId="27420"/>
    <cellStyle name="Normal 16 2 8 3 2 3" xfId="27419"/>
    <cellStyle name="Normal 16 2 8 3 2 4" xfId="53364"/>
    <cellStyle name="Normal 16 2 8 3 3" xfId="14052"/>
    <cellStyle name="Normal 16 2 8 3 3 2" xfId="27421"/>
    <cellStyle name="Normal 16 2 8 3 4" xfId="27418"/>
    <cellStyle name="Normal 16 2 8 3 5" xfId="46821"/>
    <cellStyle name="Normal 16 2 8 4" xfId="7495"/>
    <cellStyle name="Normal 16 2 8 4 2" xfId="18414"/>
    <cellStyle name="Normal 16 2 8 4 2 2" xfId="27423"/>
    <cellStyle name="Normal 16 2 8 4 3" xfId="27422"/>
    <cellStyle name="Normal 16 2 8 4 4" xfId="51183"/>
    <cellStyle name="Normal 16 2 8 5" xfId="5314"/>
    <cellStyle name="Normal 16 2 8 5 2" xfId="16233"/>
    <cellStyle name="Normal 16 2 8 5 2 2" xfId="27425"/>
    <cellStyle name="Normal 16 2 8 5 3" xfId="27424"/>
    <cellStyle name="Normal 16 2 8 5 4" xfId="49002"/>
    <cellStyle name="Normal 16 2 8 6" xfId="11871"/>
    <cellStyle name="Normal 16 2 8 6 2" xfId="27426"/>
    <cellStyle name="Normal 16 2 8 7" xfId="27407"/>
    <cellStyle name="Normal 16 2 8 8" xfId="44640"/>
    <cellStyle name="Normal 16 2 9" xfId="1029"/>
    <cellStyle name="Normal 16 2 9 2" xfId="2127"/>
    <cellStyle name="Normal 16 2 9 2 2" xfId="4310"/>
    <cellStyle name="Normal 16 2 9 2 2 2" xfId="10853"/>
    <cellStyle name="Normal 16 2 9 2 2 2 2" xfId="21772"/>
    <cellStyle name="Normal 16 2 9 2 2 2 2 2" xfId="27431"/>
    <cellStyle name="Normal 16 2 9 2 2 2 3" xfId="27430"/>
    <cellStyle name="Normal 16 2 9 2 2 2 4" xfId="54541"/>
    <cellStyle name="Normal 16 2 9 2 2 3" xfId="15229"/>
    <cellStyle name="Normal 16 2 9 2 2 3 2" xfId="27432"/>
    <cellStyle name="Normal 16 2 9 2 2 4" xfId="27429"/>
    <cellStyle name="Normal 16 2 9 2 2 5" xfId="47998"/>
    <cellStyle name="Normal 16 2 9 2 3" xfId="8672"/>
    <cellStyle name="Normal 16 2 9 2 3 2" xfId="19591"/>
    <cellStyle name="Normal 16 2 9 2 3 2 2" xfId="27434"/>
    <cellStyle name="Normal 16 2 9 2 3 3" xfId="27433"/>
    <cellStyle name="Normal 16 2 9 2 3 4" xfId="52360"/>
    <cellStyle name="Normal 16 2 9 2 4" xfId="6491"/>
    <cellStyle name="Normal 16 2 9 2 4 2" xfId="17410"/>
    <cellStyle name="Normal 16 2 9 2 4 2 2" xfId="27436"/>
    <cellStyle name="Normal 16 2 9 2 4 3" xfId="27435"/>
    <cellStyle name="Normal 16 2 9 2 4 4" xfId="50179"/>
    <cellStyle name="Normal 16 2 9 2 5" xfId="13048"/>
    <cellStyle name="Normal 16 2 9 2 5 2" xfId="27437"/>
    <cellStyle name="Normal 16 2 9 2 6" xfId="27428"/>
    <cellStyle name="Normal 16 2 9 2 7" xfId="45817"/>
    <cellStyle name="Normal 16 2 9 3" xfId="3219"/>
    <cellStyle name="Normal 16 2 9 3 2" xfId="9762"/>
    <cellStyle name="Normal 16 2 9 3 2 2" xfId="20681"/>
    <cellStyle name="Normal 16 2 9 3 2 2 2" xfId="27440"/>
    <cellStyle name="Normal 16 2 9 3 2 3" xfId="27439"/>
    <cellStyle name="Normal 16 2 9 3 2 4" xfId="53450"/>
    <cellStyle name="Normal 16 2 9 3 3" xfId="14138"/>
    <cellStyle name="Normal 16 2 9 3 3 2" xfId="27441"/>
    <cellStyle name="Normal 16 2 9 3 4" xfId="27438"/>
    <cellStyle name="Normal 16 2 9 3 5" xfId="46907"/>
    <cellStyle name="Normal 16 2 9 4" xfId="7581"/>
    <cellStyle name="Normal 16 2 9 4 2" xfId="18500"/>
    <cellStyle name="Normal 16 2 9 4 2 2" xfId="27443"/>
    <cellStyle name="Normal 16 2 9 4 3" xfId="27442"/>
    <cellStyle name="Normal 16 2 9 4 4" xfId="51269"/>
    <cellStyle name="Normal 16 2 9 5" xfId="5400"/>
    <cellStyle name="Normal 16 2 9 5 2" xfId="16319"/>
    <cellStyle name="Normal 16 2 9 5 2 2" xfId="27445"/>
    <cellStyle name="Normal 16 2 9 5 3" xfId="27444"/>
    <cellStyle name="Normal 16 2 9 5 4" xfId="49088"/>
    <cellStyle name="Normal 16 2 9 6" xfId="11957"/>
    <cellStyle name="Normal 16 2 9 6 2" xfId="27446"/>
    <cellStyle name="Normal 16 2 9 7" xfId="27427"/>
    <cellStyle name="Normal 16 2 9 8" xfId="44726"/>
    <cellStyle name="Normal 16 20" xfId="54988"/>
    <cellStyle name="Normal 16 21" xfId="55288"/>
    <cellStyle name="Normal 16 3" xfId="146"/>
    <cellStyle name="Normal 16 3 10" xfId="1262"/>
    <cellStyle name="Normal 16 3 10 2" xfId="2360"/>
    <cellStyle name="Normal 16 3 10 2 2" xfId="4541"/>
    <cellStyle name="Normal 16 3 10 2 2 2" xfId="11084"/>
    <cellStyle name="Normal 16 3 10 2 2 2 2" xfId="22003"/>
    <cellStyle name="Normal 16 3 10 2 2 2 2 2" xfId="27452"/>
    <cellStyle name="Normal 16 3 10 2 2 2 3" xfId="27451"/>
    <cellStyle name="Normal 16 3 10 2 2 2 4" xfId="54772"/>
    <cellStyle name="Normal 16 3 10 2 2 3" xfId="15460"/>
    <cellStyle name="Normal 16 3 10 2 2 3 2" xfId="27453"/>
    <cellStyle name="Normal 16 3 10 2 2 4" xfId="27450"/>
    <cellStyle name="Normal 16 3 10 2 2 5" xfId="48229"/>
    <cellStyle name="Normal 16 3 10 2 3" xfId="8903"/>
    <cellStyle name="Normal 16 3 10 2 3 2" xfId="19822"/>
    <cellStyle name="Normal 16 3 10 2 3 2 2" xfId="27455"/>
    <cellStyle name="Normal 16 3 10 2 3 3" xfId="27454"/>
    <cellStyle name="Normal 16 3 10 2 3 4" xfId="52591"/>
    <cellStyle name="Normal 16 3 10 2 4" xfId="6722"/>
    <cellStyle name="Normal 16 3 10 2 4 2" xfId="17641"/>
    <cellStyle name="Normal 16 3 10 2 4 2 2" xfId="27457"/>
    <cellStyle name="Normal 16 3 10 2 4 3" xfId="27456"/>
    <cellStyle name="Normal 16 3 10 2 4 4" xfId="50410"/>
    <cellStyle name="Normal 16 3 10 2 5" xfId="13279"/>
    <cellStyle name="Normal 16 3 10 2 5 2" xfId="27458"/>
    <cellStyle name="Normal 16 3 10 2 6" xfId="27449"/>
    <cellStyle name="Normal 16 3 10 2 7" xfId="46048"/>
    <cellStyle name="Normal 16 3 10 3" xfId="3450"/>
    <cellStyle name="Normal 16 3 10 3 2" xfId="9993"/>
    <cellStyle name="Normal 16 3 10 3 2 2" xfId="20912"/>
    <cellStyle name="Normal 16 3 10 3 2 2 2" xfId="27461"/>
    <cellStyle name="Normal 16 3 10 3 2 3" xfId="27460"/>
    <cellStyle name="Normal 16 3 10 3 2 4" xfId="53681"/>
    <cellStyle name="Normal 16 3 10 3 3" xfId="14369"/>
    <cellStyle name="Normal 16 3 10 3 3 2" xfId="27462"/>
    <cellStyle name="Normal 16 3 10 3 4" xfId="27459"/>
    <cellStyle name="Normal 16 3 10 3 5" xfId="47138"/>
    <cellStyle name="Normal 16 3 10 4" xfId="7812"/>
    <cellStyle name="Normal 16 3 10 4 2" xfId="18731"/>
    <cellStyle name="Normal 16 3 10 4 2 2" xfId="27464"/>
    <cellStyle name="Normal 16 3 10 4 3" xfId="27463"/>
    <cellStyle name="Normal 16 3 10 4 4" xfId="51500"/>
    <cellStyle name="Normal 16 3 10 5" xfId="5631"/>
    <cellStyle name="Normal 16 3 10 5 2" xfId="16550"/>
    <cellStyle name="Normal 16 3 10 5 2 2" xfId="27466"/>
    <cellStyle name="Normal 16 3 10 5 3" xfId="27465"/>
    <cellStyle name="Normal 16 3 10 5 4" xfId="49319"/>
    <cellStyle name="Normal 16 3 10 6" xfId="12188"/>
    <cellStyle name="Normal 16 3 10 6 2" xfId="27467"/>
    <cellStyle name="Normal 16 3 10 7" xfId="27448"/>
    <cellStyle name="Normal 16 3 10 8" xfId="44957"/>
    <cellStyle name="Normal 16 3 11" xfId="1381"/>
    <cellStyle name="Normal 16 3 11 2" xfId="3564"/>
    <cellStyle name="Normal 16 3 11 2 2" xfId="10107"/>
    <cellStyle name="Normal 16 3 11 2 2 2" xfId="21026"/>
    <cellStyle name="Normal 16 3 11 2 2 2 2" xfId="27471"/>
    <cellStyle name="Normal 16 3 11 2 2 3" xfId="27470"/>
    <cellStyle name="Normal 16 3 11 2 2 4" xfId="53795"/>
    <cellStyle name="Normal 16 3 11 2 3" xfId="14483"/>
    <cellStyle name="Normal 16 3 11 2 3 2" xfId="27472"/>
    <cellStyle name="Normal 16 3 11 2 4" xfId="27469"/>
    <cellStyle name="Normal 16 3 11 2 5" xfId="47252"/>
    <cellStyle name="Normal 16 3 11 3" xfId="7926"/>
    <cellStyle name="Normal 16 3 11 3 2" xfId="18845"/>
    <cellStyle name="Normal 16 3 11 3 2 2" xfId="27474"/>
    <cellStyle name="Normal 16 3 11 3 3" xfId="27473"/>
    <cellStyle name="Normal 16 3 11 3 4" xfId="51614"/>
    <cellStyle name="Normal 16 3 11 4" xfId="5745"/>
    <cellStyle name="Normal 16 3 11 4 2" xfId="16664"/>
    <cellStyle name="Normal 16 3 11 4 2 2" xfId="27476"/>
    <cellStyle name="Normal 16 3 11 4 3" xfId="27475"/>
    <cellStyle name="Normal 16 3 11 4 4" xfId="49433"/>
    <cellStyle name="Normal 16 3 11 5" xfId="12302"/>
    <cellStyle name="Normal 16 3 11 5 2" xfId="27477"/>
    <cellStyle name="Normal 16 3 11 6" xfId="27468"/>
    <cellStyle name="Normal 16 3 11 7" xfId="45071"/>
    <cellStyle name="Normal 16 3 12" xfId="2461"/>
    <cellStyle name="Normal 16 3 12 2" xfId="9004"/>
    <cellStyle name="Normal 16 3 12 2 2" xfId="19923"/>
    <cellStyle name="Normal 16 3 12 2 2 2" xfId="27480"/>
    <cellStyle name="Normal 16 3 12 2 3" xfId="27479"/>
    <cellStyle name="Normal 16 3 12 2 4" xfId="52692"/>
    <cellStyle name="Normal 16 3 12 3" xfId="13380"/>
    <cellStyle name="Normal 16 3 12 3 2" xfId="27481"/>
    <cellStyle name="Normal 16 3 12 4" xfId="27478"/>
    <cellStyle name="Normal 16 3 12 5" xfId="46149"/>
    <cellStyle name="Normal 16 3 13" xfId="6823"/>
    <cellStyle name="Normal 16 3 13 2" xfId="17742"/>
    <cellStyle name="Normal 16 3 13 2 2" xfId="27483"/>
    <cellStyle name="Normal 16 3 13 3" xfId="27482"/>
    <cellStyle name="Normal 16 3 13 4" xfId="50511"/>
    <cellStyle name="Normal 16 3 14" xfId="4642"/>
    <cellStyle name="Normal 16 3 14 2" xfId="15561"/>
    <cellStyle name="Normal 16 3 14 2 2" xfId="27485"/>
    <cellStyle name="Normal 16 3 14 3" xfId="27484"/>
    <cellStyle name="Normal 16 3 14 4" xfId="48330"/>
    <cellStyle name="Normal 16 3 15" xfId="11211"/>
    <cellStyle name="Normal 16 3 15 2" xfId="27486"/>
    <cellStyle name="Normal 16 3 16" xfId="27447"/>
    <cellStyle name="Normal 16 3 17" xfId="43968"/>
    <cellStyle name="Normal 16 3 2" xfId="316"/>
    <cellStyle name="Normal 16 3 2 2" xfId="579"/>
    <cellStyle name="Normal 16 3 2 2 2" xfId="1678"/>
    <cellStyle name="Normal 16 3 2 2 2 2" xfId="3861"/>
    <cellStyle name="Normal 16 3 2 2 2 2 2" xfId="10404"/>
    <cellStyle name="Normal 16 3 2 2 2 2 2 2" xfId="21323"/>
    <cellStyle name="Normal 16 3 2 2 2 2 2 2 2" xfId="27492"/>
    <cellStyle name="Normal 16 3 2 2 2 2 2 3" xfId="27491"/>
    <cellStyle name="Normal 16 3 2 2 2 2 2 4" xfId="54092"/>
    <cellStyle name="Normal 16 3 2 2 2 2 3" xfId="14780"/>
    <cellStyle name="Normal 16 3 2 2 2 2 3 2" xfId="27493"/>
    <cellStyle name="Normal 16 3 2 2 2 2 4" xfId="27490"/>
    <cellStyle name="Normal 16 3 2 2 2 2 5" xfId="47549"/>
    <cellStyle name="Normal 16 3 2 2 2 3" xfId="8223"/>
    <cellStyle name="Normal 16 3 2 2 2 3 2" xfId="19142"/>
    <cellStyle name="Normal 16 3 2 2 2 3 2 2" xfId="27495"/>
    <cellStyle name="Normal 16 3 2 2 2 3 3" xfId="27494"/>
    <cellStyle name="Normal 16 3 2 2 2 3 4" xfId="51911"/>
    <cellStyle name="Normal 16 3 2 2 2 4" xfId="6042"/>
    <cellStyle name="Normal 16 3 2 2 2 4 2" xfId="16961"/>
    <cellStyle name="Normal 16 3 2 2 2 4 2 2" xfId="27497"/>
    <cellStyle name="Normal 16 3 2 2 2 4 3" xfId="27496"/>
    <cellStyle name="Normal 16 3 2 2 2 4 4" xfId="49730"/>
    <cellStyle name="Normal 16 3 2 2 2 5" xfId="12599"/>
    <cellStyle name="Normal 16 3 2 2 2 5 2" xfId="27498"/>
    <cellStyle name="Normal 16 3 2 2 2 6" xfId="27489"/>
    <cellStyle name="Normal 16 3 2 2 2 7" xfId="45368"/>
    <cellStyle name="Normal 16 3 2 2 3" xfId="2770"/>
    <cellStyle name="Normal 16 3 2 2 3 2" xfId="9313"/>
    <cellStyle name="Normal 16 3 2 2 3 2 2" xfId="20232"/>
    <cellStyle name="Normal 16 3 2 2 3 2 2 2" xfId="27501"/>
    <cellStyle name="Normal 16 3 2 2 3 2 3" xfId="27500"/>
    <cellStyle name="Normal 16 3 2 2 3 2 4" xfId="53001"/>
    <cellStyle name="Normal 16 3 2 2 3 3" xfId="13689"/>
    <cellStyle name="Normal 16 3 2 2 3 3 2" xfId="27502"/>
    <cellStyle name="Normal 16 3 2 2 3 4" xfId="27499"/>
    <cellStyle name="Normal 16 3 2 2 3 5" xfId="46458"/>
    <cellStyle name="Normal 16 3 2 2 4" xfId="7132"/>
    <cellStyle name="Normal 16 3 2 2 4 2" xfId="18051"/>
    <cellStyle name="Normal 16 3 2 2 4 2 2" xfId="27504"/>
    <cellStyle name="Normal 16 3 2 2 4 3" xfId="27503"/>
    <cellStyle name="Normal 16 3 2 2 4 4" xfId="50820"/>
    <cellStyle name="Normal 16 3 2 2 5" xfId="4951"/>
    <cellStyle name="Normal 16 3 2 2 5 2" xfId="15870"/>
    <cellStyle name="Normal 16 3 2 2 5 2 2" xfId="27506"/>
    <cellStyle name="Normal 16 3 2 2 5 3" xfId="27505"/>
    <cellStyle name="Normal 16 3 2 2 5 4" xfId="48639"/>
    <cellStyle name="Normal 16 3 2 2 6" xfId="11508"/>
    <cellStyle name="Normal 16 3 2 2 6 2" xfId="27507"/>
    <cellStyle name="Normal 16 3 2 2 7" xfId="27488"/>
    <cellStyle name="Normal 16 3 2 2 8" xfId="44277"/>
    <cellStyle name="Normal 16 3 2 3" xfId="1480"/>
    <cellStyle name="Normal 16 3 2 3 2" xfId="3663"/>
    <cellStyle name="Normal 16 3 2 3 2 2" xfId="10206"/>
    <cellStyle name="Normal 16 3 2 3 2 2 2" xfId="21125"/>
    <cellStyle name="Normal 16 3 2 3 2 2 2 2" xfId="27511"/>
    <cellStyle name="Normal 16 3 2 3 2 2 3" xfId="27510"/>
    <cellStyle name="Normal 16 3 2 3 2 2 4" xfId="53894"/>
    <cellStyle name="Normal 16 3 2 3 2 3" xfId="14582"/>
    <cellStyle name="Normal 16 3 2 3 2 3 2" xfId="27512"/>
    <cellStyle name="Normal 16 3 2 3 2 4" xfId="27509"/>
    <cellStyle name="Normal 16 3 2 3 2 5" xfId="47351"/>
    <cellStyle name="Normal 16 3 2 3 3" xfId="8025"/>
    <cellStyle name="Normal 16 3 2 3 3 2" xfId="18944"/>
    <cellStyle name="Normal 16 3 2 3 3 2 2" xfId="27514"/>
    <cellStyle name="Normal 16 3 2 3 3 3" xfId="27513"/>
    <cellStyle name="Normal 16 3 2 3 3 4" xfId="51713"/>
    <cellStyle name="Normal 16 3 2 3 4" xfId="5844"/>
    <cellStyle name="Normal 16 3 2 3 4 2" xfId="16763"/>
    <cellStyle name="Normal 16 3 2 3 4 2 2" xfId="27516"/>
    <cellStyle name="Normal 16 3 2 3 4 3" xfId="27515"/>
    <cellStyle name="Normal 16 3 2 3 4 4" xfId="49532"/>
    <cellStyle name="Normal 16 3 2 3 5" xfId="12401"/>
    <cellStyle name="Normal 16 3 2 3 5 2" xfId="27517"/>
    <cellStyle name="Normal 16 3 2 3 6" xfId="27508"/>
    <cellStyle name="Normal 16 3 2 3 7" xfId="45170"/>
    <cellStyle name="Normal 16 3 2 4" xfId="2572"/>
    <cellStyle name="Normal 16 3 2 4 2" xfId="9115"/>
    <cellStyle name="Normal 16 3 2 4 2 2" xfId="20034"/>
    <cellStyle name="Normal 16 3 2 4 2 2 2" xfId="27520"/>
    <cellStyle name="Normal 16 3 2 4 2 3" xfId="27519"/>
    <cellStyle name="Normal 16 3 2 4 2 4" xfId="52803"/>
    <cellStyle name="Normal 16 3 2 4 3" xfId="13491"/>
    <cellStyle name="Normal 16 3 2 4 3 2" xfId="27521"/>
    <cellStyle name="Normal 16 3 2 4 4" xfId="27518"/>
    <cellStyle name="Normal 16 3 2 4 5" xfId="46260"/>
    <cellStyle name="Normal 16 3 2 5" xfId="6934"/>
    <cellStyle name="Normal 16 3 2 5 2" xfId="17853"/>
    <cellStyle name="Normal 16 3 2 5 2 2" xfId="27523"/>
    <cellStyle name="Normal 16 3 2 5 3" xfId="27522"/>
    <cellStyle name="Normal 16 3 2 5 4" xfId="50622"/>
    <cellStyle name="Normal 16 3 2 6" xfId="4753"/>
    <cellStyle name="Normal 16 3 2 6 2" xfId="15672"/>
    <cellStyle name="Normal 16 3 2 6 2 2" xfId="27525"/>
    <cellStyle name="Normal 16 3 2 6 3" xfId="27524"/>
    <cellStyle name="Normal 16 3 2 6 4" xfId="48441"/>
    <cellStyle name="Normal 16 3 2 7" xfId="11310"/>
    <cellStyle name="Normal 16 3 2 7 2" xfId="27526"/>
    <cellStyle name="Normal 16 3 2 8" xfId="27487"/>
    <cellStyle name="Normal 16 3 2 9" xfId="44079"/>
    <cellStyle name="Normal 16 3 3" xfId="479"/>
    <cellStyle name="Normal 16 3 3 2" xfId="1579"/>
    <cellStyle name="Normal 16 3 3 2 2" xfId="3762"/>
    <cellStyle name="Normal 16 3 3 2 2 2" xfId="10305"/>
    <cellStyle name="Normal 16 3 3 2 2 2 2" xfId="21224"/>
    <cellStyle name="Normal 16 3 3 2 2 2 2 2" xfId="27531"/>
    <cellStyle name="Normal 16 3 3 2 2 2 3" xfId="27530"/>
    <cellStyle name="Normal 16 3 3 2 2 2 4" xfId="53993"/>
    <cellStyle name="Normal 16 3 3 2 2 3" xfId="14681"/>
    <cellStyle name="Normal 16 3 3 2 2 3 2" xfId="27532"/>
    <cellStyle name="Normal 16 3 3 2 2 4" xfId="27529"/>
    <cellStyle name="Normal 16 3 3 2 2 5" xfId="47450"/>
    <cellStyle name="Normal 16 3 3 2 3" xfId="8124"/>
    <cellStyle name="Normal 16 3 3 2 3 2" xfId="19043"/>
    <cellStyle name="Normal 16 3 3 2 3 2 2" xfId="27534"/>
    <cellStyle name="Normal 16 3 3 2 3 3" xfId="27533"/>
    <cellStyle name="Normal 16 3 3 2 3 4" xfId="51812"/>
    <cellStyle name="Normal 16 3 3 2 4" xfId="5943"/>
    <cellStyle name="Normal 16 3 3 2 4 2" xfId="16862"/>
    <cellStyle name="Normal 16 3 3 2 4 2 2" xfId="27536"/>
    <cellStyle name="Normal 16 3 3 2 4 3" xfId="27535"/>
    <cellStyle name="Normal 16 3 3 2 4 4" xfId="49631"/>
    <cellStyle name="Normal 16 3 3 2 5" xfId="12500"/>
    <cellStyle name="Normal 16 3 3 2 5 2" xfId="27537"/>
    <cellStyle name="Normal 16 3 3 2 6" xfId="27528"/>
    <cellStyle name="Normal 16 3 3 2 7" xfId="45269"/>
    <cellStyle name="Normal 16 3 3 3" xfId="2671"/>
    <cellStyle name="Normal 16 3 3 3 2" xfId="9214"/>
    <cellStyle name="Normal 16 3 3 3 2 2" xfId="20133"/>
    <cellStyle name="Normal 16 3 3 3 2 2 2" xfId="27540"/>
    <cellStyle name="Normal 16 3 3 3 2 3" xfId="27539"/>
    <cellStyle name="Normal 16 3 3 3 2 4" xfId="52902"/>
    <cellStyle name="Normal 16 3 3 3 3" xfId="13590"/>
    <cellStyle name="Normal 16 3 3 3 3 2" xfId="27541"/>
    <cellStyle name="Normal 16 3 3 3 4" xfId="27538"/>
    <cellStyle name="Normal 16 3 3 3 5" xfId="46359"/>
    <cellStyle name="Normal 16 3 3 4" xfId="7033"/>
    <cellStyle name="Normal 16 3 3 4 2" xfId="17952"/>
    <cellStyle name="Normal 16 3 3 4 2 2" xfId="27543"/>
    <cellStyle name="Normal 16 3 3 4 3" xfId="27542"/>
    <cellStyle name="Normal 16 3 3 4 4" xfId="50721"/>
    <cellStyle name="Normal 16 3 3 5" xfId="4852"/>
    <cellStyle name="Normal 16 3 3 5 2" xfId="15771"/>
    <cellStyle name="Normal 16 3 3 5 2 2" xfId="27545"/>
    <cellStyle name="Normal 16 3 3 5 3" xfId="27544"/>
    <cellStyle name="Normal 16 3 3 5 4" xfId="48540"/>
    <cellStyle name="Normal 16 3 3 6" xfId="11409"/>
    <cellStyle name="Normal 16 3 3 6 2" xfId="27546"/>
    <cellStyle name="Normal 16 3 3 7" xfId="27527"/>
    <cellStyle name="Normal 16 3 3 8" xfId="44178"/>
    <cellStyle name="Normal 16 3 4" xfId="666"/>
    <cellStyle name="Normal 16 3 4 2" xfId="1765"/>
    <cellStyle name="Normal 16 3 4 2 2" xfId="3948"/>
    <cellStyle name="Normal 16 3 4 2 2 2" xfId="10491"/>
    <cellStyle name="Normal 16 3 4 2 2 2 2" xfId="21410"/>
    <cellStyle name="Normal 16 3 4 2 2 2 2 2" xfId="27551"/>
    <cellStyle name="Normal 16 3 4 2 2 2 3" xfId="27550"/>
    <cellStyle name="Normal 16 3 4 2 2 2 4" xfId="54179"/>
    <cellStyle name="Normal 16 3 4 2 2 3" xfId="14867"/>
    <cellStyle name="Normal 16 3 4 2 2 3 2" xfId="27552"/>
    <cellStyle name="Normal 16 3 4 2 2 4" xfId="27549"/>
    <cellStyle name="Normal 16 3 4 2 2 5" xfId="47636"/>
    <cellStyle name="Normal 16 3 4 2 3" xfId="8310"/>
    <cellStyle name="Normal 16 3 4 2 3 2" xfId="19229"/>
    <cellStyle name="Normal 16 3 4 2 3 2 2" xfId="27554"/>
    <cellStyle name="Normal 16 3 4 2 3 3" xfId="27553"/>
    <cellStyle name="Normal 16 3 4 2 3 4" xfId="51998"/>
    <cellStyle name="Normal 16 3 4 2 4" xfId="6129"/>
    <cellStyle name="Normal 16 3 4 2 4 2" xfId="17048"/>
    <cellStyle name="Normal 16 3 4 2 4 2 2" xfId="27556"/>
    <cellStyle name="Normal 16 3 4 2 4 3" xfId="27555"/>
    <cellStyle name="Normal 16 3 4 2 4 4" xfId="49817"/>
    <cellStyle name="Normal 16 3 4 2 5" xfId="12686"/>
    <cellStyle name="Normal 16 3 4 2 5 2" xfId="27557"/>
    <cellStyle name="Normal 16 3 4 2 6" xfId="27548"/>
    <cellStyle name="Normal 16 3 4 2 7" xfId="45455"/>
    <cellStyle name="Normal 16 3 4 3" xfId="2857"/>
    <cellStyle name="Normal 16 3 4 3 2" xfId="9400"/>
    <cellStyle name="Normal 16 3 4 3 2 2" xfId="20319"/>
    <cellStyle name="Normal 16 3 4 3 2 2 2" xfId="27560"/>
    <cellStyle name="Normal 16 3 4 3 2 3" xfId="27559"/>
    <cellStyle name="Normal 16 3 4 3 2 4" xfId="53088"/>
    <cellStyle name="Normal 16 3 4 3 3" xfId="13776"/>
    <cellStyle name="Normal 16 3 4 3 3 2" xfId="27561"/>
    <cellStyle name="Normal 16 3 4 3 4" xfId="27558"/>
    <cellStyle name="Normal 16 3 4 3 5" xfId="46545"/>
    <cellStyle name="Normal 16 3 4 4" xfId="7219"/>
    <cellStyle name="Normal 16 3 4 4 2" xfId="18138"/>
    <cellStyle name="Normal 16 3 4 4 2 2" xfId="27563"/>
    <cellStyle name="Normal 16 3 4 4 3" xfId="27562"/>
    <cellStyle name="Normal 16 3 4 4 4" xfId="50907"/>
    <cellStyle name="Normal 16 3 4 5" xfId="5038"/>
    <cellStyle name="Normal 16 3 4 5 2" xfId="15957"/>
    <cellStyle name="Normal 16 3 4 5 2 2" xfId="27565"/>
    <cellStyle name="Normal 16 3 4 5 3" xfId="27564"/>
    <cellStyle name="Normal 16 3 4 5 4" xfId="48726"/>
    <cellStyle name="Normal 16 3 4 6" xfId="11595"/>
    <cellStyle name="Normal 16 3 4 6 2" xfId="27566"/>
    <cellStyle name="Normal 16 3 4 7" xfId="27547"/>
    <cellStyle name="Normal 16 3 4 8" xfId="44364"/>
    <cellStyle name="Normal 16 3 5" xfId="764"/>
    <cellStyle name="Normal 16 3 5 2" xfId="1863"/>
    <cellStyle name="Normal 16 3 5 2 2" xfId="4046"/>
    <cellStyle name="Normal 16 3 5 2 2 2" xfId="10589"/>
    <cellStyle name="Normal 16 3 5 2 2 2 2" xfId="21508"/>
    <cellStyle name="Normal 16 3 5 2 2 2 2 2" xfId="27571"/>
    <cellStyle name="Normal 16 3 5 2 2 2 3" xfId="27570"/>
    <cellStyle name="Normal 16 3 5 2 2 2 4" xfId="54277"/>
    <cellStyle name="Normal 16 3 5 2 2 3" xfId="14965"/>
    <cellStyle name="Normal 16 3 5 2 2 3 2" xfId="27572"/>
    <cellStyle name="Normal 16 3 5 2 2 4" xfId="27569"/>
    <cellStyle name="Normal 16 3 5 2 2 5" xfId="47734"/>
    <cellStyle name="Normal 16 3 5 2 3" xfId="8408"/>
    <cellStyle name="Normal 16 3 5 2 3 2" xfId="19327"/>
    <cellStyle name="Normal 16 3 5 2 3 2 2" xfId="27574"/>
    <cellStyle name="Normal 16 3 5 2 3 3" xfId="27573"/>
    <cellStyle name="Normal 16 3 5 2 3 4" xfId="52096"/>
    <cellStyle name="Normal 16 3 5 2 4" xfId="6227"/>
    <cellStyle name="Normal 16 3 5 2 4 2" xfId="17146"/>
    <cellStyle name="Normal 16 3 5 2 4 2 2" xfId="27576"/>
    <cellStyle name="Normal 16 3 5 2 4 3" xfId="27575"/>
    <cellStyle name="Normal 16 3 5 2 4 4" xfId="49915"/>
    <cellStyle name="Normal 16 3 5 2 5" xfId="12784"/>
    <cellStyle name="Normal 16 3 5 2 5 2" xfId="27577"/>
    <cellStyle name="Normal 16 3 5 2 6" xfId="27568"/>
    <cellStyle name="Normal 16 3 5 2 7" xfId="45553"/>
    <cellStyle name="Normal 16 3 5 3" xfId="2955"/>
    <cellStyle name="Normal 16 3 5 3 2" xfId="9498"/>
    <cellStyle name="Normal 16 3 5 3 2 2" xfId="20417"/>
    <cellStyle name="Normal 16 3 5 3 2 2 2" xfId="27580"/>
    <cellStyle name="Normal 16 3 5 3 2 3" xfId="27579"/>
    <cellStyle name="Normal 16 3 5 3 2 4" xfId="53186"/>
    <cellStyle name="Normal 16 3 5 3 3" xfId="13874"/>
    <cellStyle name="Normal 16 3 5 3 3 2" xfId="27581"/>
    <cellStyle name="Normal 16 3 5 3 4" xfId="27578"/>
    <cellStyle name="Normal 16 3 5 3 5" xfId="46643"/>
    <cellStyle name="Normal 16 3 5 4" xfId="7317"/>
    <cellStyle name="Normal 16 3 5 4 2" xfId="18236"/>
    <cellStyle name="Normal 16 3 5 4 2 2" xfId="27583"/>
    <cellStyle name="Normal 16 3 5 4 3" xfId="27582"/>
    <cellStyle name="Normal 16 3 5 4 4" xfId="51005"/>
    <cellStyle name="Normal 16 3 5 5" xfId="5136"/>
    <cellStyle name="Normal 16 3 5 5 2" xfId="16055"/>
    <cellStyle name="Normal 16 3 5 5 2 2" xfId="27585"/>
    <cellStyle name="Normal 16 3 5 5 3" xfId="27584"/>
    <cellStyle name="Normal 16 3 5 5 4" xfId="48824"/>
    <cellStyle name="Normal 16 3 5 6" xfId="11693"/>
    <cellStyle name="Normal 16 3 5 6 2" xfId="27586"/>
    <cellStyle name="Normal 16 3 5 7" xfId="27567"/>
    <cellStyle name="Normal 16 3 5 8" xfId="44462"/>
    <cellStyle name="Normal 16 3 6" xfId="862"/>
    <cellStyle name="Normal 16 3 6 2" xfId="1961"/>
    <cellStyle name="Normal 16 3 6 2 2" xfId="4144"/>
    <cellStyle name="Normal 16 3 6 2 2 2" xfId="10687"/>
    <cellStyle name="Normal 16 3 6 2 2 2 2" xfId="21606"/>
    <cellStyle name="Normal 16 3 6 2 2 2 2 2" xfId="27591"/>
    <cellStyle name="Normal 16 3 6 2 2 2 3" xfId="27590"/>
    <cellStyle name="Normal 16 3 6 2 2 2 4" xfId="54375"/>
    <cellStyle name="Normal 16 3 6 2 2 3" xfId="15063"/>
    <cellStyle name="Normal 16 3 6 2 2 3 2" xfId="27592"/>
    <cellStyle name="Normal 16 3 6 2 2 4" xfId="27589"/>
    <cellStyle name="Normal 16 3 6 2 2 5" xfId="47832"/>
    <cellStyle name="Normal 16 3 6 2 3" xfId="8506"/>
    <cellStyle name="Normal 16 3 6 2 3 2" xfId="19425"/>
    <cellStyle name="Normal 16 3 6 2 3 2 2" xfId="27594"/>
    <cellStyle name="Normal 16 3 6 2 3 3" xfId="27593"/>
    <cellStyle name="Normal 16 3 6 2 3 4" xfId="52194"/>
    <cellStyle name="Normal 16 3 6 2 4" xfId="6325"/>
    <cellStyle name="Normal 16 3 6 2 4 2" xfId="17244"/>
    <cellStyle name="Normal 16 3 6 2 4 2 2" xfId="27596"/>
    <cellStyle name="Normal 16 3 6 2 4 3" xfId="27595"/>
    <cellStyle name="Normal 16 3 6 2 4 4" xfId="50013"/>
    <cellStyle name="Normal 16 3 6 2 5" xfId="12882"/>
    <cellStyle name="Normal 16 3 6 2 5 2" xfId="27597"/>
    <cellStyle name="Normal 16 3 6 2 6" xfId="27588"/>
    <cellStyle name="Normal 16 3 6 2 7" xfId="45651"/>
    <cellStyle name="Normal 16 3 6 3" xfId="3053"/>
    <cellStyle name="Normal 16 3 6 3 2" xfId="9596"/>
    <cellStyle name="Normal 16 3 6 3 2 2" xfId="20515"/>
    <cellStyle name="Normal 16 3 6 3 2 2 2" xfId="27600"/>
    <cellStyle name="Normal 16 3 6 3 2 3" xfId="27599"/>
    <cellStyle name="Normal 16 3 6 3 2 4" xfId="53284"/>
    <cellStyle name="Normal 16 3 6 3 3" xfId="13972"/>
    <cellStyle name="Normal 16 3 6 3 3 2" xfId="27601"/>
    <cellStyle name="Normal 16 3 6 3 4" xfId="27598"/>
    <cellStyle name="Normal 16 3 6 3 5" xfId="46741"/>
    <cellStyle name="Normal 16 3 6 4" xfId="7415"/>
    <cellStyle name="Normal 16 3 6 4 2" xfId="18334"/>
    <cellStyle name="Normal 16 3 6 4 2 2" xfId="27603"/>
    <cellStyle name="Normal 16 3 6 4 3" xfId="27602"/>
    <cellStyle name="Normal 16 3 6 4 4" xfId="51103"/>
    <cellStyle name="Normal 16 3 6 5" xfId="5234"/>
    <cellStyle name="Normal 16 3 6 5 2" xfId="16153"/>
    <cellStyle name="Normal 16 3 6 5 2 2" xfId="27605"/>
    <cellStyle name="Normal 16 3 6 5 3" xfId="27604"/>
    <cellStyle name="Normal 16 3 6 5 4" xfId="48922"/>
    <cellStyle name="Normal 16 3 6 6" xfId="11791"/>
    <cellStyle name="Normal 16 3 6 6 2" xfId="27606"/>
    <cellStyle name="Normal 16 3 6 7" xfId="27587"/>
    <cellStyle name="Normal 16 3 6 8" xfId="44560"/>
    <cellStyle name="Normal 16 3 7" xfId="974"/>
    <cellStyle name="Normal 16 3 7 2" xfId="2072"/>
    <cellStyle name="Normal 16 3 7 2 2" xfId="4255"/>
    <cellStyle name="Normal 16 3 7 2 2 2" xfId="10798"/>
    <cellStyle name="Normal 16 3 7 2 2 2 2" xfId="21717"/>
    <cellStyle name="Normal 16 3 7 2 2 2 2 2" xfId="27611"/>
    <cellStyle name="Normal 16 3 7 2 2 2 3" xfId="27610"/>
    <cellStyle name="Normal 16 3 7 2 2 2 4" xfId="54486"/>
    <cellStyle name="Normal 16 3 7 2 2 3" xfId="15174"/>
    <cellStyle name="Normal 16 3 7 2 2 3 2" xfId="27612"/>
    <cellStyle name="Normal 16 3 7 2 2 4" xfId="27609"/>
    <cellStyle name="Normal 16 3 7 2 2 5" xfId="47943"/>
    <cellStyle name="Normal 16 3 7 2 3" xfId="8617"/>
    <cellStyle name="Normal 16 3 7 2 3 2" xfId="19536"/>
    <cellStyle name="Normal 16 3 7 2 3 2 2" xfId="27614"/>
    <cellStyle name="Normal 16 3 7 2 3 3" xfId="27613"/>
    <cellStyle name="Normal 16 3 7 2 3 4" xfId="52305"/>
    <cellStyle name="Normal 16 3 7 2 4" xfId="6436"/>
    <cellStyle name="Normal 16 3 7 2 4 2" xfId="17355"/>
    <cellStyle name="Normal 16 3 7 2 4 2 2" xfId="27616"/>
    <cellStyle name="Normal 16 3 7 2 4 3" xfId="27615"/>
    <cellStyle name="Normal 16 3 7 2 4 4" xfId="50124"/>
    <cellStyle name="Normal 16 3 7 2 5" xfId="12993"/>
    <cellStyle name="Normal 16 3 7 2 5 2" xfId="27617"/>
    <cellStyle name="Normal 16 3 7 2 6" xfId="27608"/>
    <cellStyle name="Normal 16 3 7 2 7" xfId="45762"/>
    <cellStyle name="Normal 16 3 7 3" xfId="3164"/>
    <cellStyle name="Normal 16 3 7 3 2" xfId="9707"/>
    <cellStyle name="Normal 16 3 7 3 2 2" xfId="20626"/>
    <cellStyle name="Normal 16 3 7 3 2 2 2" xfId="27620"/>
    <cellStyle name="Normal 16 3 7 3 2 3" xfId="27619"/>
    <cellStyle name="Normal 16 3 7 3 2 4" xfId="53395"/>
    <cellStyle name="Normal 16 3 7 3 3" xfId="14083"/>
    <cellStyle name="Normal 16 3 7 3 3 2" xfId="27621"/>
    <cellStyle name="Normal 16 3 7 3 4" xfId="27618"/>
    <cellStyle name="Normal 16 3 7 3 5" xfId="46852"/>
    <cellStyle name="Normal 16 3 7 4" xfId="7526"/>
    <cellStyle name="Normal 16 3 7 4 2" xfId="18445"/>
    <cellStyle name="Normal 16 3 7 4 2 2" xfId="27623"/>
    <cellStyle name="Normal 16 3 7 4 3" xfId="27622"/>
    <cellStyle name="Normal 16 3 7 4 4" xfId="51214"/>
    <cellStyle name="Normal 16 3 7 5" xfId="5345"/>
    <cellStyle name="Normal 16 3 7 5 2" xfId="16264"/>
    <cellStyle name="Normal 16 3 7 5 2 2" xfId="27625"/>
    <cellStyle name="Normal 16 3 7 5 3" xfId="27624"/>
    <cellStyle name="Normal 16 3 7 5 4" xfId="49033"/>
    <cellStyle name="Normal 16 3 7 6" xfId="11902"/>
    <cellStyle name="Normal 16 3 7 6 2" xfId="27626"/>
    <cellStyle name="Normal 16 3 7 7" xfId="27607"/>
    <cellStyle name="Normal 16 3 7 8" xfId="44671"/>
    <cellStyle name="Normal 16 3 8" xfId="1060"/>
    <cellStyle name="Normal 16 3 8 2" xfId="2158"/>
    <cellStyle name="Normal 16 3 8 2 2" xfId="4341"/>
    <cellStyle name="Normal 16 3 8 2 2 2" xfId="10884"/>
    <cellStyle name="Normal 16 3 8 2 2 2 2" xfId="21803"/>
    <cellStyle name="Normal 16 3 8 2 2 2 2 2" xfId="27631"/>
    <cellStyle name="Normal 16 3 8 2 2 2 3" xfId="27630"/>
    <cellStyle name="Normal 16 3 8 2 2 2 4" xfId="54572"/>
    <cellStyle name="Normal 16 3 8 2 2 3" xfId="15260"/>
    <cellStyle name="Normal 16 3 8 2 2 3 2" xfId="27632"/>
    <cellStyle name="Normal 16 3 8 2 2 4" xfId="27629"/>
    <cellStyle name="Normal 16 3 8 2 2 5" xfId="48029"/>
    <cellStyle name="Normal 16 3 8 2 3" xfId="8703"/>
    <cellStyle name="Normal 16 3 8 2 3 2" xfId="19622"/>
    <cellStyle name="Normal 16 3 8 2 3 2 2" xfId="27634"/>
    <cellStyle name="Normal 16 3 8 2 3 3" xfId="27633"/>
    <cellStyle name="Normal 16 3 8 2 3 4" xfId="52391"/>
    <cellStyle name="Normal 16 3 8 2 4" xfId="6522"/>
    <cellStyle name="Normal 16 3 8 2 4 2" xfId="17441"/>
    <cellStyle name="Normal 16 3 8 2 4 2 2" xfId="27636"/>
    <cellStyle name="Normal 16 3 8 2 4 3" xfId="27635"/>
    <cellStyle name="Normal 16 3 8 2 4 4" xfId="50210"/>
    <cellStyle name="Normal 16 3 8 2 5" xfId="13079"/>
    <cellStyle name="Normal 16 3 8 2 5 2" xfId="27637"/>
    <cellStyle name="Normal 16 3 8 2 6" xfId="27628"/>
    <cellStyle name="Normal 16 3 8 2 7" xfId="45848"/>
    <cellStyle name="Normal 16 3 8 3" xfId="3250"/>
    <cellStyle name="Normal 16 3 8 3 2" xfId="9793"/>
    <cellStyle name="Normal 16 3 8 3 2 2" xfId="20712"/>
    <cellStyle name="Normal 16 3 8 3 2 2 2" xfId="27640"/>
    <cellStyle name="Normal 16 3 8 3 2 3" xfId="27639"/>
    <cellStyle name="Normal 16 3 8 3 2 4" xfId="53481"/>
    <cellStyle name="Normal 16 3 8 3 3" xfId="14169"/>
    <cellStyle name="Normal 16 3 8 3 3 2" xfId="27641"/>
    <cellStyle name="Normal 16 3 8 3 4" xfId="27638"/>
    <cellStyle name="Normal 16 3 8 3 5" xfId="46938"/>
    <cellStyle name="Normal 16 3 8 4" xfId="7612"/>
    <cellStyle name="Normal 16 3 8 4 2" xfId="18531"/>
    <cellStyle name="Normal 16 3 8 4 2 2" xfId="27643"/>
    <cellStyle name="Normal 16 3 8 4 3" xfId="27642"/>
    <cellStyle name="Normal 16 3 8 4 4" xfId="51300"/>
    <cellStyle name="Normal 16 3 8 5" xfId="5431"/>
    <cellStyle name="Normal 16 3 8 5 2" xfId="16350"/>
    <cellStyle name="Normal 16 3 8 5 2 2" xfId="27645"/>
    <cellStyle name="Normal 16 3 8 5 3" xfId="27644"/>
    <cellStyle name="Normal 16 3 8 5 4" xfId="49119"/>
    <cellStyle name="Normal 16 3 8 6" xfId="11988"/>
    <cellStyle name="Normal 16 3 8 6 2" xfId="27646"/>
    <cellStyle name="Normal 16 3 8 7" xfId="27627"/>
    <cellStyle name="Normal 16 3 8 8" xfId="44757"/>
    <cellStyle name="Normal 16 3 9" xfId="1158"/>
    <cellStyle name="Normal 16 3 9 2" xfId="2256"/>
    <cellStyle name="Normal 16 3 9 2 2" xfId="4439"/>
    <cellStyle name="Normal 16 3 9 2 2 2" xfId="10982"/>
    <cellStyle name="Normal 16 3 9 2 2 2 2" xfId="21901"/>
    <cellStyle name="Normal 16 3 9 2 2 2 2 2" xfId="27651"/>
    <cellStyle name="Normal 16 3 9 2 2 2 3" xfId="27650"/>
    <cellStyle name="Normal 16 3 9 2 2 2 4" xfId="54670"/>
    <cellStyle name="Normal 16 3 9 2 2 3" xfId="15358"/>
    <cellStyle name="Normal 16 3 9 2 2 3 2" xfId="27652"/>
    <cellStyle name="Normal 16 3 9 2 2 4" xfId="27649"/>
    <cellStyle name="Normal 16 3 9 2 2 5" xfId="48127"/>
    <cellStyle name="Normal 16 3 9 2 3" xfId="8801"/>
    <cellStyle name="Normal 16 3 9 2 3 2" xfId="19720"/>
    <cellStyle name="Normal 16 3 9 2 3 2 2" xfId="27654"/>
    <cellStyle name="Normal 16 3 9 2 3 3" xfId="27653"/>
    <cellStyle name="Normal 16 3 9 2 3 4" xfId="52489"/>
    <cellStyle name="Normal 16 3 9 2 4" xfId="6620"/>
    <cellStyle name="Normal 16 3 9 2 4 2" xfId="17539"/>
    <cellStyle name="Normal 16 3 9 2 4 2 2" xfId="27656"/>
    <cellStyle name="Normal 16 3 9 2 4 3" xfId="27655"/>
    <cellStyle name="Normal 16 3 9 2 4 4" xfId="50308"/>
    <cellStyle name="Normal 16 3 9 2 5" xfId="13177"/>
    <cellStyle name="Normal 16 3 9 2 5 2" xfId="27657"/>
    <cellStyle name="Normal 16 3 9 2 6" xfId="27648"/>
    <cellStyle name="Normal 16 3 9 2 7" xfId="45946"/>
    <cellStyle name="Normal 16 3 9 3" xfId="3348"/>
    <cellStyle name="Normal 16 3 9 3 2" xfId="9891"/>
    <cellStyle name="Normal 16 3 9 3 2 2" xfId="20810"/>
    <cellStyle name="Normal 16 3 9 3 2 2 2" xfId="27660"/>
    <cellStyle name="Normal 16 3 9 3 2 3" xfId="27659"/>
    <cellStyle name="Normal 16 3 9 3 2 4" xfId="53579"/>
    <cellStyle name="Normal 16 3 9 3 3" xfId="14267"/>
    <cellStyle name="Normal 16 3 9 3 3 2" xfId="27661"/>
    <cellStyle name="Normal 16 3 9 3 4" xfId="27658"/>
    <cellStyle name="Normal 16 3 9 3 5" xfId="47036"/>
    <cellStyle name="Normal 16 3 9 4" xfId="7710"/>
    <cellStyle name="Normal 16 3 9 4 2" xfId="18629"/>
    <cellStyle name="Normal 16 3 9 4 2 2" xfId="27663"/>
    <cellStyle name="Normal 16 3 9 4 3" xfId="27662"/>
    <cellStyle name="Normal 16 3 9 4 4" xfId="51398"/>
    <cellStyle name="Normal 16 3 9 5" xfId="5529"/>
    <cellStyle name="Normal 16 3 9 5 2" xfId="16448"/>
    <cellStyle name="Normal 16 3 9 5 2 2" xfId="27665"/>
    <cellStyle name="Normal 16 3 9 5 3" xfId="27664"/>
    <cellStyle name="Normal 16 3 9 5 4" xfId="49217"/>
    <cellStyle name="Normal 16 3 9 6" xfId="12086"/>
    <cellStyle name="Normal 16 3 9 6 2" xfId="27666"/>
    <cellStyle name="Normal 16 3 9 7" xfId="27647"/>
    <cellStyle name="Normal 16 3 9 8" xfId="44855"/>
    <cellStyle name="Normal 16 4" xfId="277"/>
    <cellStyle name="Normal 16 4 2" xfId="543"/>
    <cellStyle name="Normal 16 4 2 2" xfId="1642"/>
    <cellStyle name="Normal 16 4 2 2 2" xfId="3825"/>
    <cellStyle name="Normal 16 4 2 2 2 2" xfId="10368"/>
    <cellStyle name="Normal 16 4 2 2 2 2 2" xfId="21287"/>
    <cellStyle name="Normal 16 4 2 2 2 2 2 2" xfId="27672"/>
    <cellStyle name="Normal 16 4 2 2 2 2 3" xfId="27671"/>
    <cellStyle name="Normal 16 4 2 2 2 2 4" xfId="54056"/>
    <cellStyle name="Normal 16 4 2 2 2 3" xfId="14744"/>
    <cellStyle name="Normal 16 4 2 2 2 3 2" xfId="27673"/>
    <cellStyle name="Normal 16 4 2 2 2 4" xfId="27670"/>
    <cellStyle name="Normal 16 4 2 2 2 5" xfId="47513"/>
    <cellStyle name="Normal 16 4 2 2 3" xfId="8187"/>
    <cellStyle name="Normal 16 4 2 2 3 2" xfId="19106"/>
    <cellStyle name="Normal 16 4 2 2 3 2 2" xfId="27675"/>
    <cellStyle name="Normal 16 4 2 2 3 3" xfId="27674"/>
    <cellStyle name="Normal 16 4 2 2 3 4" xfId="51875"/>
    <cellStyle name="Normal 16 4 2 2 4" xfId="6006"/>
    <cellStyle name="Normal 16 4 2 2 4 2" xfId="16925"/>
    <cellStyle name="Normal 16 4 2 2 4 2 2" xfId="27677"/>
    <cellStyle name="Normal 16 4 2 2 4 3" xfId="27676"/>
    <cellStyle name="Normal 16 4 2 2 4 4" xfId="49694"/>
    <cellStyle name="Normal 16 4 2 2 5" xfId="12563"/>
    <cellStyle name="Normal 16 4 2 2 5 2" xfId="27678"/>
    <cellStyle name="Normal 16 4 2 2 6" xfId="27669"/>
    <cellStyle name="Normal 16 4 2 2 7" xfId="45332"/>
    <cellStyle name="Normal 16 4 2 3" xfId="2734"/>
    <cellStyle name="Normal 16 4 2 3 2" xfId="9277"/>
    <cellStyle name="Normal 16 4 2 3 2 2" xfId="20196"/>
    <cellStyle name="Normal 16 4 2 3 2 2 2" xfId="27681"/>
    <cellStyle name="Normal 16 4 2 3 2 3" xfId="27680"/>
    <cellStyle name="Normal 16 4 2 3 2 4" xfId="52965"/>
    <cellStyle name="Normal 16 4 2 3 3" xfId="13653"/>
    <cellStyle name="Normal 16 4 2 3 3 2" xfId="27682"/>
    <cellStyle name="Normal 16 4 2 3 4" xfId="27679"/>
    <cellStyle name="Normal 16 4 2 3 5" xfId="46422"/>
    <cellStyle name="Normal 16 4 2 4" xfId="7096"/>
    <cellStyle name="Normal 16 4 2 4 2" xfId="18015"/>
    <cellStyle name="Normal 16 4 2 4 2 2" xfId="27684"/>
    <cellStyle name="Normal 16 4 2 4 3" xfId="27683"/>
    <cellStyle name="Normal 16 4 2 4 4" xfId="50784"/>
    <cellStyle name="Normal 16 4 2 5" xfId="4915"/>
    <cellStyle name="Normal 16 4 2 5 2" xfId="15834"/>
    <cellStyle name="Normal 16 4 2 5 2 2" xfId="27686"/>
    <cellStyle name="Normal 16 4 2 5 3" xfId="27685"/>
    <cellStyle name="Normal 16 4 2 5 4" xfId="48603"/>
    <cellStyle name="Normal 16 4 2 6" xfId="11472"/>
    <cellStyle name="Normal 16 4 2 6 2" xfId="27687"/>
    <cellStyle name="Normal 16 4 2 7" xfId="27668"/>
    <cellStyle name="Normal 16 4 2 8" xfId="44241"/>
    <cellStyle name="Normal 16 4 3" xfId="1444"/>
    <cellStyle name="Normal 16 4 3 2" xfId="3627"/>
    <cellStyle name="Normal 16 4 3 2 2" xfId="10170"/>
    <cellStyle name="Normal 16 4 3 2 2 2" xfId="21089"/>
    <cellStyle name="Normal 16 4 3 2 2 2 2" xfId="27691"/>
    <cellStyle name="Normal 16 4 3 2 2 3" xfId="27690"/>
    <cellStyle name="Normal 16 4 3 2 2 4" xfId="53858"/>
    <cellStyle name="Normal 16 4 3 2 3" xfId="14546"/>
    <cellStyle name="Normal 16 4 3 2 3 2" xfId="27692"/>
    <cellStyle name="Normal 16 4 3 2 4" xfId="27689"/>
    <cellStyle name="Normal 16 4 3 2 5" xfId="47315"/>
    <cellStyle name="Normal 16 4 3 3" xfId="7989"/>
    <cellStyle name="Normal 16 4 3 3 2" xfId="18908"/>
    <cellStyle name="Normal 16 4 3 3 2 2" xfId="27694"/>
    <cellStyle name="Normal 16 4 3 3 3" xfId="27693"/>
    <cellStyle name="Normal 16 4 3 3 4" xfId="51677"/>
    <cellStyle name="Normal 16 4 3 4" xfId="5808"/>
    <cellStyle name="Normal 16 4 3 4 2" xfId="16727"/>
    <cellStyle name="Normal 16 4 3 4 2 2" xfId="27696"/>
    <cellStyle name="Normal 16 4 3 4 3" xfId="27695"/>
    <cellStyle name="Normal 16 4 3 4 4" xfId="49496"/>
    <cellStyle name="Normal 16 4 3 5" xfId="12365"/>
    <cellStyle name="Normal 16 4 3 5 2" xfId="27697"/>
    <cellStyle name="Normal 16 4 3 6" xfId="27688"/>
    <cellStyle name="Normal 16 4 3 7" xfId="45134"/>
    <cellStyle name="Normal 16 4 4" xfId="2536"/>
    <cellStyle name="Normal 16 4 4 2" xfId="9079"/>
    <cellStyle name="Normal 16 4 4 2 2" xfId="19998"/>
    <cellStyle name="Normal 16 4 4 2 2 2" xfId="27700"/>
    <cellStyle name="Normal 16 4 4 2 3" xfId="27699"/>
    <cellStyle name="Normal 16 4 4 2 4" xfId="52767"/>
    <cellStyle name="Normal 16 4 4 3" xfId="13455"/>
    <cellStyle name="Normal 16 4 4 3 2" xfId="27701"/>
    <cellStyle name="Normal 16 4 4 4" xfId="27698"/>
    <cellStyle name="Normal 16 4 4 5" xfId="46224"/>
    <cellStyle name="Normal 16 4 5" xfId="6898"/>
    <cellStyle name="Normal 16 4 5 2" xfId="17817"/>
    <cellStyle name="Normal 16 4 5 2 2" xfId="27703"/>
    <cellStyle name="Normal 16 4 5 3" xfId="27702"/>
    <cellStyle name="Normal 16 4 5 4" xfId="50586"/>
    <cellStyle name="Normal 16 4 6" xfId="4717"/>
    <cellStyle name="Normal 16 4 6 2" xfId="15636"/>
    <cellStyle name="Normal 16 4 6 2 2" xfId="27705"/>
    <cellStyle name="Normal 16 4 6 3" xfId="27704"/>
    <cellStyle name="Normal 16 4 6 4" xfId="48405"/>
    <cellStyle name="Normal 16 4 7" xfId="11274"/>
    <cellStyle name="Normal 16 4 7 2" xfId="27706"/>
    <cellStyle name="Normal 16 4 8" xfId="27667"/>
    <cellStyle name="Normal 16 4 9" xfId="44043"/>
    <cellStyle name="Normal 16 5" xfId="443"/>
    <cellStyle name="Normal 16 5 2" xfId="1543"/>
    <cellStyle name="Normal 16 5 2 2" xfId="3726"/>
    <cellStyle name="Normal 16 5 2 2 2" xfId="10269"/>
    <cellStyle name="Normal 16 5 2 2 2 2" xfId="21188"/>
    <cellStyle name="Normal 16 5 2 2 2 2 2" xfId="27711"/>
    <cellStyle name="Normal 16 5 2 2 2 3" xfId="27710"/>
    <cellStyle name="Normal 16 5 2 2 2 4" xfId="53957"/>
    <cellStyle name="Normal 16 5 2 2 3" xfId="14645"/>
    <cellStyle name="Normal 16 5 2 2 3 2" xfId="27712"/>
    <cellStyle name="Normal 16 5 2 2 4" xfId="27709"/>
    <cellStyle name="Normal 16 5 2 2 5" xfId="47414"/>
    <cellStyle name="Normal 16 5 2 3" xfId="8088"/>
    <cellStyle name="Normal 16 5 2 3 2" xfId="19007"/>
    <cellStyle name="Normal 16 5 2 3 2 2" xfId="27714"/>
    <cellStyle name="Normal 16 5 2 3 3" xfId="27713"/>
    <cellStyle name="Normal 16 5 2 3 4" xfId="51776"/>
    <cellStyle name="Normal 16 5 2 4" xfId="5907"/>
    <cellStyle name="Normal 16 5 2 4 2" xfId="16826"/>
    <cellStyle name="Normal 16 5 2 4 2 2" xfId="27716"/>
    <cellStyle name="Normal 16 5 2 4 3" xfId="27715"/>
    <cellStyle name="Normal 16 5 2 4 4" xfId="49595"/>
    <cellStyle name="Normal 16 5 2 5" xfId="12464"/>
    <cellStyle name="Normal 16 5 2 5 2" xfId="27717"/>
    <cellStyle name="Normal 16 5 2 6" xfId="27708"/>
    <cellStyle name="Normal 16 5 2 7" xfId="45233"/>
    <cellStyle name="Normal 16 5 3" xfId="2635"/>
    <cellStyle name="Normal 16 5 3 2" xfId="9178"/>
    <cellStyle name="Normal 16 5 3 2 2" xfId="20097"/>
    <cellStyle name="Normal 16 5 3 2 2 2" xfId="27720"/>
    <cellStyle name="Normal 16 5 3 2 3" xfId="27719"/>
    <cellStyle name="Normal 16 5 3 2 4" xfId="52866"/>
    <cellStyle name="Normal 16 5 3 3" xfId="13554"/>
    <cellStyle name="Normal 16 5 3 3 2" xfId="27721"/>
    <cellStyle name="Normal 16 5 3 4" xfId="27718"/>
    <cellStyle name="Normal 16 5 3 5" xfId="46323"/>
    <cellStyle name="Normal 16 5 4" xfId="6997"/>
    <cellStyle name="Normal 16 5 4 2" xfId="17916"/>
    <cellStyle name="Normal 16 5 4 2 2" xfId="27723"/>
    <cellStyle name="Normal 16 5 4 3" xfId="27722"/>
    <cellStyle name="Normal 16 5 4 4" xfId="50685"/>
    <cellStyle name="Normal 16 5 5" xfId="4816"/>
    <cellStyle name="Normal 16 5 5 2" xfId="15735"/>
    <cellStyle name="Normal 16 5 5 2 2" xfId="27725"/>
    <cellStyle name="Normal 16 5 5 3" xfId="27724"/>
    <cellStyle name="Normal 16 5 5 4" xfId="48504"/>
    <cellStyle name="Normal 16 5 6" xfId="11373"/>
    <cellStyle name="Normal 16 5 6 2" xfId="27726"/>
    <cellStyle name="Normal 16 5 7" xfId="27707"/>
    <cellStyle name="Normal 16 5 8" xfId="44142"/>
    <cellStyle name="Normal 16 6" xfId="630"/>
    <cellStyle name="Normal 16 6 2" xfId="1729"/>
    <cellStyle name="Normal 16 6 2 2" xfId="3912"/>
    <cellStyle name="Normal 16 6 2 2 2" xfId="10455"/>
    <cellStyle name="Normal 16 6 2 2 2 2" xfId="21374"/>
    <cellStyle name="Normal 16 6 2 2 2 2 2" xfId="27731"/>
    <cellStyle name="Normal 16 6 2 2 2 3" xfId="27730"/>
    <cellStyle name="Normal 16 6 2 2 2 4" xfId="54143"/>
    <cellStyle name="Normal 16 6 2 2 3" xfId="14831"/>
    <cellStyle name="Normal 16 6 2 2 3 2" xfId="27732"/>
    <cellStyle name="Normal 16 6 2 2 4" xfId="27729"/>
    <cellStyle name="Normal 16 6 2 2 5" xfId="47600"/>
    <cellStyle name="Normal 16 6 2 3" xfId="8274"/>
    <cellStyle name="Normal 16 6 2 3 2" xfId="19193"/>
    <cellStyle name="Normal 16 6 2 3 2 2" xfId="27734"/>
    <cellStyle name="Normal 16 6 2 3 3" xfId="27733"/>
    <cellStyle name="Normal 16 6 2 3 4" xfId="51962"/>
    <cellStyle name="Normal 16 6 2 4" xfId="6093"/>
    <cellStyle name="Normal 16 6 2 4 2" xfId="17012"/>
    <cellStyle name="Normal 16 6 2 4 2 2" xfId="27736"/>
    <cellStyle name="Normal 16 6 2 4 3" xfId="27735"/>
    <cellStyle name="Normal 16 6 2 4 4" xfId="49781"/>
    <cellStyle name="Normal 16 6 2 5" xfId="12650"/>
    <cellStyle name="Normal 16 6 2 5 2" xfId="27737"/>
    <cellStyle name="Normal 16 6 2 6" xfId="27728"/>
    <cellStyle name="Normal 16 6 2 7" xfId="45419"/>
    <cellStyle name="Normal 16 6 3" xfId="2821"/>
    <cellStyle name="Normal 16 6 3 2" xfId="9364"/>
    <cellStyle name="Normal 16 6 3 2 2" xfId="20283"/>
    <cellStyle name="Normal 16 6 3 2 2 2" xfId="27740"/>
    <cellStyle name="Normal 16 6 3 2 3" xfId="27739"/>
    <cellStyle name="Normal 16 6 3 2 4" xfId="53052"/>
    <cellStyle name="Normal 16 6 3 3" xfId="13740"/>
    <cellStyle name="Normal 16 6 3 3 2" xfId="27741"/>
    <cellStyle name="Normal 16 6 3 4" xfId="27738"/>
    <cellStyle name="Normal 16 6 3 5" xfId="46509"/>
    <cellStyle name="Normal 16 6 4" xfId="7183"/>
    <cellStyle name="Normal 16 6 4 2" xfId="18102"/>
    <cellStyle name="Normal 16 6 4 2 2" xfId="27743"/>
    <cellStyle name="Normal 16 6 4 3" xfId="27742"/>
    <cellStyle name="Normal 16 6 4 4" xfId="50871"/>
    <cellStyle name="Normal 16 6 5" xfId="5002"/>
    <cellStyle name="Normal 16 6 5 2" xfId="15921"/>
    <cellStyle name="Normal 16 6 5 2 2" xfId="27745"/>
    <cellStyle name="Normal 16 6 5 3" xfId="27744"/>
    <cellStyle name="Normal 16 6 5 4" xfId="48690"/>
    <cellStyle name="Normal 16 6 6" xfId="11559"/>
    <cellStyle name="Normal 16 6 6 2" xfId="27746"/>
    <cellStyle name="Normal 16 6 7" xfId="27727"/>
    <cellStyle name="Normal 16 6 8" xfId="44328"/>
    <cellStyle name="Normal 16 7" xfId="728"/>
    <cellStyle name="Normal 16 7 2" xfId="1827"/>
    <cellStyle name="Normal 16 7 2 2" xfId="4010"/>
    <cellStyle name="Normal 16 7 2 2 2" xfId="10553"/>
    <cellStyle name="Normal 16 7 2 2 2 2" xfId="21472"/>
    <cellStyle name="Normal 16 7 2 2 2 2 2" xfId="27751"/>
    <cellStyle name="Normal 16 7 2 2 2 3" xfId="27750"/>
    <cellStyle name="Normal 16 7 2 2 2 4" xfId="54241"/>
    <cellStyle name="Normal 16 7 2 2 3" xfId="14929"/>
    <cellStyle name="Normal 16 7 2 2 3 2" xfId="27752"/>
    <cellStyle name="Normal 16 7 2 2 4" xfId="27749"/>
    <cellStyle name="Normal 16 7 2 2 5" xfId="47698"/>
    <cellStyle name="Normal 16 7 2 3" xfId="8372"/>
    <cellStyle name="Normal 16 7 2 3 2" xfId="19291"/>
    <cellStyle name="Normal 16 7 2 3 2 2" xfId="27754"/>
    <cellStyle name="Normal 16 7 2 3 3" xfId="27753"/>
    <cellStyle name="Normal 16 7 2 3 4" xfId="52060"/>
    <cellStyle name="Normal 16 7 2 4" xfId="6191"/>
    <cellStyle name="Normal 16 7 2 4 2" xfId="17110"/>
    <cellStyle name="Normal 16 7 2 4 2 2" xfId="27756"/>
    <cellStyle name="Normal 16 7 2 4 3" xfId="27755"/>
    <cellStyle name="Normal 16 7 2 4 4" xfId="49879"/>
    <cellStyle name="Normal 16 7 2 5" xfId="12748"/>
    <cellStyle name="Normal 16 7 2 5 2" xfId="27757"/>
    <cellStyle name="Normal 16 7 2 6" xfId="27748"/>
    <cellStyle name="Normal 16 7 2 7" xfId="45517"/>
    <cellStyle name="Normal 16 7 3" xfId="2919"/>
    <cellStyle name="Normal 16 7 3 2" xfId="9462"/>
    <cellStyle name="Normal 16 7 3 2 2" xfId="20381"/>
    <cellStyle name="Normal 16 7 3 2 2 2" xfId="27760"/>
    <cellStyle name="Normal 16 7 3 2 3" xfId="27759"/>
    <cellStyle name="Normal 16 7 3 2 4" xfId="53150"/>
    <cellStyle name="Normal 16 7 3 3" xfId="13838"/>
    <cellStyle name="Normal 16 7 3 3 2" xfId="27761"/>
    <cellStyle name="Normal 16 7 3 4" xfId="27758"/>
    <cellStyle name="Normal 16 7 3 5" xfId="46607"/>
    <cellStyle name="Normal 16 7 4" xfId="7281"/>
    <cellStyle name="Normal 16 7 4 2" xfId="18200"/>
    <cellStyle name="Normal 16 7 4 2 2" xfId="27763"/>
    <cellStyle name="Normal 16 7 4 3" xfId="27762"/>
    <cellStyle name="Normal 16 7 4 4" xfId="50969"/>
    <cellStyle name="Normal 16 7 5" xfId="5100"/>
    <cellStyle name="Normal 16 7 5 2" xfId="16019"/>
    <cellStyle name="Normal 16 7 5 2 2" xfId="27765"/>
    <cellStyle name="Normal 16 7 5 3" xfId="27764"/>
    <cellStyle name="Normal 16 7 5 4" xfId="48788"/>
    <cellStyle name="Normal 16 7 6" xfId="11657"/>
    <cellStyle name="Normal 16 7 6 2" xfId="27766"/>
    <cellStyle name="Normal 16 7 7" xfId="27747"/>
    <cellStyle name="Normal 16 7 8" xfId="44426"/>
    <cellStyle name="Normal 16 8" xfId="826"/>
    <cellStyle name="Normal 16 8 2" xfId="1925"/>
    <cellStyle name="Normal 16 8 2 2" xfId="4108"/>
    <cellStyle name="Normal 16 8 2 2 2" xfId="10651"/>
    <cellStyle name="Normal 16 8 2 2 2 2" xfId="21570"/>
    <cellStyle name="Normal 16 8 2 2 2 2 2" xfId="27771"/>
    <cellStyle name="Normal 16 8 2 2 2 3" xfId="27770"/>
    <cellStyle name="Normal 16 8 2 2 2 4" xfId="54339"/>
    <cellStyle name="Normal 16 8 2 2 3" xfId="15027"/>
    <cellStyle name="Normal 16 8 2 2 3 2" xfId="27772"/>
    <cellStyle name="Normal 16 8 2 2 4" xfId="27769"/>
    <cellStyle name="Normal 16 8 2 2 5" xfId="47796"/>
    <cellStyle name="Normal 16 8 2 3" xfId="8470"/>
    <cellStyle name="Normal 16 8 2 3 2" xfId="19389"/>
    <cellStyle name="Normal 16 8 2 3 2 2" xfId="27774"/>
    <cellStyle name="Normal 16 8 2 3 3" xfId="27773"/>
    <cellStyle name="Normal 16 8 2 3 4" xfId="52158"/>
    <cellStyle name="Normal 16 8 2 4" xfId="6289"/>
    <cellStyle name="Normal 16 8 2 4 2" xfId="17208"/>
    <cellStyle name="Normal 16 8 2 4 2 2" xfId="27776"/>
    <cellStyle name="Normal 16 8 2 4 3" xfId="27775"/>
    <cellStyle name="Normal 16 8 2 4 4" xfId="49977"/>
    <cellStyle name="Normal 16 8 2 5" xfId="12846"/>
    <cellStyle name="Normal 16 8 2 5 2" xfId="27777"/>
    <cellStyle name="Normal 16 8 2 6" xfId="27768"/>
    <cellStyle name="Normal 16 8 2 7" xfId="45615"/>
    <cellStyle name="Normal 16 8 3" xfId="3017"/>
    <cellStyle name="Normal 16 8 3 2" xfId="9560"/>
    <cellStyle name="Normal 16 8 3 2 2" xfId="20479"/>
    <cellStyle name="Normal 16 8 3 2 2 2" xfId="27780"/>
    <cellStyle name="Normal 16 8 3 2 3" xfId="27779"/>
    <cellStyle name="Normal 16 8 3 2 4" xfId="53248"/>
    <cellStyle name="Normal 16 8 3 3" xfId="13936"/>
    <cellStyle name="Normal 16 8 3 3 2" xfId="27781"/>
    <cellStyle name="Normal 16 8 3 4" xfId="27778"/>
    <cellStyle name="Normal 16 8 3 5" xfId="46705"/>
    <cellStyle name="Normal 16 8 4" xfId="7379"/>
    <cellStyle name="Normal 16 8 4 2" xfId="18298"/>
    <cellStyle name="Normal 16 8 4 2 2" xfId="27783"/>
    <cellStyle name="Normal 16 8 4 3" xfId="27782"/>
    <cellStyle name="Normal 16 8 4 4" xfId="51067"/>
    <cellStyle name="Normal 16 8 5" xfId="5198"/>
    <cellStyle name="Normal 16 8 5 2" xfId="16117"/>
    <cellStyle name="Normal 16 8 5 2 2" xfId="27785"/>
    <cellStyle name="Normal 16 8 5 3" xfId="27784"/>
    <cellStyle name="Normal 16 8 5 4" xfId="48886"/>
    <cellStyle name="Normal 16 8 6" xfId="11755"/>
    <cellStyle name="Normal 16 8 6 2" xfId="27786"/>
    <cellStyle name="Normal 16 8 7" xfId="27767"/>
    <cellStyle name="Normal 16 8 8" xfId="44524"/>
    <cellStyle name="Normal 16 9" xfId="938"/>
    <cellStyle name="Normal 16 9 2" xfId="2036"/>
    <cellStyle name="Normal 16 9 2 2" xfId="4219"/>
    <cellStyle name="Normal 16 9 2 2 2" xfId="10762"/>
    <cellStyle name="Normal 16 9 2 2 2 2" xfId="21681"/>
    <cellStyle name="Normal 16 9 2 2 2 2 2" xfId="27791"/>
    <cellStyle name="Normal 16 9 2 2 2 3" xfId="27790"/>
    <cellStyle name="Normal 16 9 2 2 2 4" xfId="54450"/>
    <cellStyle name="Normal 16 9 2 2 3" xfId="15138"/>
    <cellStyle name="Normal 16 9 2 2 3 2" xfId="27792"/>
    <cellStyle name="Normal 16 9 2 2 4" xfId="27789"/>
    <cellStyle name="Normal 16 9 2 2 5" xfId="47907"/>
    <cellStyle name="Normal 16 9 2 3" xfId="8581"/>
    <cellStyle name="Normal 16 9 2 3 2" xfId="19500"/>
    <cellStyle name="Normal 16 9 2 3 2 2" xfId="27794"/>
    <cellStyle name="Normal 16 9 2 3 3" xfId="27793"/>
    <cellStyle name="Normal 16 9 2 3 4" xfId="52269"/>
    <cellStyle name="Normal 16 9 2 4" xfId="6400"/>
    <cellStyle name="Normal 16 9 2 4 2" xfId="17319"/>
    <cellStyle name="Normal 16 9 2 4 2 2" xfId="27796"/>
    <cellStyle name="Normal 16 9 2 4 3" xfId="27795"/>
    <cellStyle name="Normal 16 9 2 4 4" xfId="50088"/>
    <cellStyle name="Normal 16 9 2 5" xfId="12957"/>
    <cellStyle name="Normal 16 9 2 5 2" xfId="27797"/>
    <cellStyle name="Normal 16 9 2 6" xfId="27788"/>
    <cellStyle name="Normal 16 9 2 7" xfId="45726"/>
    <cellStyle name="Normal 16 9 3" xfId="3128"/>
    <cellStyle name="Normal 16 9 3 2" xfId="9671"/>
    <cellStyle name="Normal 16 9 3 2 2" xfId="20590"/>
    <cellStyle name="Normal 16 9 3 2 2 2" xfId="27800"/>
    <cellStyle name="Normal 16 9 3 2 3" xfId="27799"/>
    <cellStyle name="Normal 16 9 3 2 4" xfId="53359"/>
    <cellStyle name="Normal 16 9 3 3" xfId="14047"/>
    <cellStyle name="Normal 16 9 3 3 2" xfId="27801"/>
    <cellStyle name="Normal 16 9 3 4" xfId="27798"/>
    <cellStyle name="Normal 16 9 3 5" xfId="46816"/>
    <cellStyle name="Normal 16 9 4" xfId="7490"/>
    <cellStyle name="Normal 16 9 4 2" xfId="18409"/>
    <cellStyle name="Normal 16 9 4 2 2" xfId="27803"/>
    <cellStyle name="Normal 16 9 4 3" xfId="27802"/>
    <cellStyle name="Normal 16 9 4 4" xfId="51178"/>
    <cellStyle name="Normal 16 9 5" xfId="5309"/>
    <cellStyle name="Normal 16 9 5 2" xfId="16228"/>
    <cellStyle name="Normal 16 9 5 2 2" xfId="27805"/>
    <cellStyle name="Normal 16 9 5 3" xfId="27804"/>
    <cellStyle name="Normal 16 9 5 4" xfId="48997"/>
    <cellStyle name="Normal 16 9 6" xfId="11866"/>
    <cellStyle name="Normal 16 9 6 2" xfId="27806"/>
    <cellStyle name="Normal 16 9 7" xfId="27787"/>
    <cellStyle name="Normal 16 9 8" xfId="44635"/>
    <cellStyle name="Normal 160" xfId="54958"/>
    <cellStyle name="Normal 161" xfId="54974"/>
    <cellStyle name="Normal 162" xfId="55003"/>
    <cellStyle name="Normal 163" xfId="55004"/>
    <cellStyle name="Normal 164" xfId="55018"/>
    <cellStyle name="Normal 165" xfId="55019"/>
    <cellStyle name="Normal 166" xfId="55033"/>
    <cellStyle name="Normal 167" xfId="55047"/>
    <cellStyle name="Normal 168" xfId="55048"/>
    <cellStyle name="Normal 169" xfId="55049"/>
    <cellStyle name="Normal 17" xfId="102"/>
    <cellStyle name="Normal 17 10" xfId="1123"/>
    <cellStyle name="Normal 17 10 2" xfId="2221"/>
    <cellStyle name="Normal 17 10 2 2" xfId="4404"/>
    <cellStyle name="Normal 17 10 2 2 2" xfId="10947"/>
    <cellStyle name="Normal 17 10 2 2 2 2" xfId="21866"/>
    <cellStyle name="Normal 17 10 2 2 2 2 2" xfId="27812"/>
    <cellStyle name="Normal 17 10 2 2 2 3" xfId="27811"/>
    <cellStyle name="Normal 17 10 2 2 2 4" xfId="54635"/>
    <cellStyle name="Normal 17 10 2 2 3" xfId="15323"/>
    <cellStyle name="Normal 17 10 2 2 3 2" xfId="27813"/>
    <cellStyle name="Normal 17 10 2 2 4" xfId="27810"/>
    <cellStyle name="Normal 17 10 2 2 5" xfId="48092"/>
    <cellStyle name="Normal 17 10 2 3" xfId="8766"/>
    <cellStyle name="Normal 17 10 2 3 2" xfId="19685"/>
    <cellStyle name="Normal 17 10 2 3 2 2" xfId="27815"/>
    <cellStyle name="Normal 17 10 2 3 3" xfId="27814"/>
    <cellStyle name="Normal 17 10 2 3 4" xfId="52454"/>
    <cellStyle name="Normal 17 10 2 4" xfId="6585"/>
    <cellStyle name="Normal 17 10 2 4 2" xfId="17504"/>
    <cellStyle name="Normal 17 10 2 4 2 2" xfId="27817"/>
    <cellStyle name="Normal 17 10 2 4 3" xfId="27816"/>
    <cellStyle name="Normal 17 10 2 4 4" xfId="50273"/>
    <cellStyle name="Normal 17 10 2 5" xfId="13142"/>
    <cellStyle name="Normal 17 10 2 5 2" xfId="27818"/>
    <cellStyle name="Normal 17 10 2 6" xfId="27809"/>
    <cellStyle name="Normal 17 10 2 7" xfId="45911"/>
    <cellStyle name="Normal 17 10 3" xfId="3313"/>
    <cellStyle name="Normal 17 10 3 2" xfId="9856"/>
    <cellStyle name="Normal 17 10 3 2 2" xfId="20775"/>
    <cellStyle name="Normal 17 10 3 2 2 2" xfId="27821"/>
    <cellStyle name="Normal 17 10 3 2 3" xfId="27820"/>
    <cellStyle name="Normal 17 10 3 2 4" xfId="53544"/>
    <cellStyle name="Normal 17 10 3 3" xfId="14232"/>
    <cellStyle name="Normal 17 10 3 3 2" xfId="27822"/>
    <cellStyle name="Normal 17 10 3 4" xfId="27819"/>
    <cellStyle name="Normal 17 10 3 5" xfId="47001"/>
    <cellStyle name="Normal 17 10 4" xfId="7675"/>
    <cellStyle name="Normal 17 10 4 2" xfId="18594"/>
    <cellStyle name="Normal 17 10 4 2 2" xfId="27824"/>
    <cellStyle name="Normal 17 10 4 3" xfId="27823"/>
    <cellStyle name="Normal 17 10 4 4" xfId="51363"/>
    <cellStyle name="Normal 17 10 5" xfId="5494"/>
    <cellStyle name="Normal 17 10 5 2" xfId="16413"/>
    <cellStyle name="Normal 17 10 5 2 2" xfId="27826"/>
    <cellStyle name="Normal 17 10 5 3" xfId="27825"/>
    <cellStyle name="Normal 17 10 5 4" xfId="49182"/>
    <cellStyle name="Normal 17 10 6" xfId="12051"/>
    <cellStyle name="Normal 17 10 6 2" xfId="27827"/>
    <cellStyle name="Normal 17 10 7" xfId="27808"/>
    <cellStyle name="Normal 17 10 8" xfId="44820"/>
    <cellStyle name="Normal 17 11" xfId="1227"/>
    <cellStyle name="Normal 17 11 2" xfId="2325"/>
    <cellStyle name="Normal 17 11 2 2" xfId="4506"/>
    <cellStyle name="Normal 17 11 2 2 2" xfId="11049"/>
    <cellStyle name="Normal 17 11 2 2 2 2" xfId="21968"/>
    <cellStyle name="Normal 17 11 2 2 2 2 2" xfId="27832"/>
    <cellStyle name="Normal 17 11 2 2 2 3" xfId="27831"/>
    <cellStyle name="Normal 17 11 2 2 2 4" xfId="54737"/>
    <cellStyle name="Normal 17 11 2 2 3" xfId="15425"/>
    <cellStyle name="Normal 17 11 2 2 3 2" xfId="27833"/>
    <cellStyle name="Normal 17 11 2 2 4" xfId="27830"/>
    <cellStyle name="Normal 17 11 2 2 5" xfId="48194"/>
    <cellStyle name="Normal 17 11 2 3" xfId="8868"/>
    <cellStyle name="Normal 17 11 2 3 2" xfId="19787"/>
    <cellStyle name="Normal 17 11 2 3 2 2" xfId="27835"/>
    <cellStyle name="Normal 17 11 2 3 3" xfId="27834"/>
    <cellStyle name="Normal 17 11 2 3 4" xfId="52556"/>
    <cellStyle name="Normal 17 11 2 4" xfId="6687"/>
    <cellStyle name="Normal 17 11 2 4 2" xfId="17606"/>
    <cellStyle name="Normal 17 11 2 4 2 2" xfId="27837"/>
    <cellStyle name="Normal 17 11 2 4 3" xfId="27836"/>
    <cellStyle name="Normal 17 11 2 4 4" xfId="50375"/>
    <cellStyle name="Normal 17 11 2 5" xfId="13244"/>
    <cellStyle name="Normal 17 11 2 5 2" xfId="27838"/>
    <cellStyle name="Normal 17 11 2 6" xfId="27829"/>
    <cellStyle name="Normal 17 11 2 7" xfId="46013"/>
    <cellStyle name="Normal 17 11 3" xfId="3415"/>
    <cellStyle name="Normal 17 11 3 2" xfId="9958"/>
    <cellStyle name="Normal 17 11 3 2 2" xfId="20877"/>
    <cellStyle name="Normal 17 11 3 2 2 2" xfId="27841"/>
    <cellStyle name="Normal 17 11 3 2 3" xfId="27840"/>
    <cellStyle name="Normal 17 11 3 2 4" xfId="53646"/>
    <cellStyle name="Normal 17 11 3 3" xfId="14334"/>
    <cellStyle name="Normal 17 11 3 3 2" xfId="27842"/>
    <cellStyle name="Normal 17 11 3 4" xfId="27839"/>
    <cellStyle name="Normal 17 11 3 5" xfId="47103"/>
    <cellStyle name="Normal 17 11 4" xfId="7777"/>
    <cellStyle name="Normal 17 11 4 2" xfId="18696"/>
    <cellStyle name="Normal 17 11 4 2 2" xfId="27844"/>
    <cellStyle name="Normal 17 11 4 3" xfId="27843"/>
    <cellStyle name="Normal 17 11 4 4" xfId="51465"/>
    <cellStyle name="Normal 17 11 5" xfId="5596"/>
    <cellStyle name="Normal 17 11 5 2" xfId="16515"/>
    <cellStyle name="Normal 17 11 5 2 2" xfId="27846"/>
    <cellStyle name="Normal 17 11 5 3" xfId="27845"/>
    <cellStyle name="Normal 17 11 5 4" xfId="49284"/>
    <cellStyle name="Normal 17 11 6" xfId="12153"/>
    <cellStyle name="Normal 17 11 6 2" xfId="27847"/>
    <cellStyle name="Normal 17 11 7" xfId="27828"/>
    <cellStyle name="Normal 17 11 8" xfId="44922"/>
    <cellStyle name="Normal 17 12" xfId="1346"/>
    <cellStyle name="Normal 17 12 2" xfId="3529"/>
    <cellStyle name="Normal 17 12 2 2" xfId="10072"/>
    <cellStyle name="Normal 17 12 2 2 2" xfId="20991"/>
    <cellStyle name="Normal 17 12 2 2 2 2" xfId="27851"/>
    <cellStyle name="Normal 17 12 2 2 3" xfId="27850"/>
    <cellStyle name="Normal 17 12 2 2 4" xfId="53760"/>
    <cellStyle name="Normal 17 12 2 3" xfId="14448"/>
    <cellStyle name="Normal 17 12 2 3 2" xfId="27852"/>
    <cellStyle name="Normal 17 12 2 4" xfId="27849"/>
    <cellStyle name="Normal 17 12 2 5" xfId="47217"/>
    <cellStyle name="Normal 17 12 3" xfId="7891"/>
    <cellStyle name="Normal 17 12 3 2" xfId="18810"/>
    <cellStyle name="Normal 17 12 3 2 2" xfId="27854"/>
    <cellStyle name="Normal 17 12 3 3" xfId="27853"/>
    <cellStyle name="Normal 17 12 3 4" xfId="51579"/>
    <cellStyle name="Normal 17 12 4" xfId="5710"/>
    <cellStyle name="Normal 17 12 4 2" xfId="16629"/>
    <cellStyle name="Normal 17 12 4 2 2" xfId="27856"/>
    <cellStyle name="Normal 17 12 4 3" xfId="27855"/>
    <cellStyle name="Normal 17 12 4 4" xfId="49398"/>
    <cellStyle name="Normal 17 12 5" xfId="12267"/>
    <cellStyle name="Normal 17 12 5 2" xfId="27857"/>
    <cellStyle name="Normal 17 12 6" xfId="27848"/>
    <cellStyle name="Normal 17 12 7" xfId="45036"/>
    <cellStyle name="Normal 17 13" xfId="2426"/>
    <cellStyle name="Normal 17 13 2" xfId="8969"/>
    <cellStyle name="Normal 17 13 2 2" xfId="19888"/>
    <cellStyle name="Normal 17 13 2 2 2" xfId="27860"/>
    <cellStyle name="Normal 17 13 2 3" xfId="27859"/>
    <cellStyle name="Normal 17 13 2 4" xfId="52657"/>
    <cellStyle name="Normal 17 13 3" xfId="13345"/>
    <cellStyle name="Normal 17 13 3 2" xfId="27861"/>
    <cellStyle name="Normal 17 13 4" xfId="27858"/>
    <cellStyle name="Normal 17 13 5" xfId="46114"/>
    <cellStyle name="Normal 17 14" xfId="6788"/>
    <cellStyle name="Normal 17 14 2" xfId="17707"/>
    <cellStyle name="Normal 17 14 2 2" xfId="27863"/>
    <cellStyle name="Normal 17 14 3" xfId="27862"/>
    <cellStyle name="Normal 17 14 4" xfId="50476"/>
    <cellStyle name="Normal 17 15" xfId="4607"/>
    <cellStyle name="Normal 17 15 2" xfId="15526"/>
    <cellStyle name="Normal 17 15 2 2" xfId="27865"/>
    <cellStyle name="Normal 17 15 3" xfId="27864"/>
    <cellStyle name="Normal 17 15 4" xfId="48295"/>
    <cellStyle name="Normal 17 16" xfId="11176"/>
    <cellStyle name="Normal 17 16 2" xfId="27866"/>
    <cellStyle name="Normal 17 17" xfId="27807"/>
    <cellStyle name="Normal 17 18" xfId="43933"/>
    <cellStyle name="Normal 17 19" xfId="54989"/>
    <cellStyle name="Normal 17 2" xfId="147"/>
    <cellStyle name="Normal 17 2 10" xfId="1263"/>
    <cellStyle name="Normal 17 2 10 2" xfId="2361"/>
    <cellStyle name="Normal 17 2 10 2 2" xfId="4542"/>
    <cellStyle name="Normal 17 2 10 2 2 2" xfId="11085"/>
    <cellStyle name="Normal 17 2 10 2 2 2 2" xfId="22004"/>
    <cellStyle name="Normal 17 2 10 2 2 2 2 2" xfId="27872"/>
    <cellStyle name="Normal 17 2 10 2 2 2 3" xfId="27871"/>
    <cellStyle name="Normal 17 2 10 2 2 2 4" xfId="54773"/>
    <cellStyle name="Normal 17 2 10 2 2 3" xfId="15461"/>
    <cellStyle name="Normal 17 2 10 2 2 3 2" xfId="27873"/>
    <cellStyle name="Normal 17 2 10 2 2 4" xfId="27870"/>
    <cellStyle name="Normal 17 2 10 2 2 5" xfId="48230"/>
    <cellStyle name="Normal 17 2 10 2 3" xfId="8904"/>
    <cellStyle name="Normal 17 2 10 2 3 2" xfId="19823"/>
    <cellStyle name="Normal 17 2 10 2 3 2 2" xfId="27875"/>
    <cellStyle name="Normal 17 2 10 2 3 3" xfId="27874"/>
    <cellStyle name="Normal 17 2 10 2 3 4" xfId="52592"/>
    <cellStyle name="Normal 17 2 10 2 4" xfId="6723"/>
    <cellStyle name="Normal 17 2 10 2 4 2" xfId="17642"/>
    <cellStyle name="Normal 17 2 10 2 4 2 2" xfId="27877"/>
    <cellStyle name="Normal 17 2 10 2 4 3" xfId="27876"/>
    <cellStyle name="Normal 17 2 10 2 4 4" xfId="50411"/>
    <cellStyle name="Normal 17 2 10 2 5" xfId="13280"/>
    <cellStyle name="Normal 17 2 10 2 5 2" xfId="27878"/>
    <cellStyle name="Normal 17 2 10 2 6" xfId="27869"/>
    <cellStyle name="Normal 17 2 10 2 7" xfId="46049"/>
    <cellStyle name="Normal 17 2 10 3" xfId="3451"/>
    <cellStyle name="Normal 17 2 10 3 2" xfId="9994"/>
    <cellStyle name="Normal 17 2 10 3 2 2" xfId="20913"/>
    <cellStyle name="Normal 17 2 10 3 2 2 2" xfId="27881"/>
    <cellStyle name="Normal 17 2 10 3 2 3" xfId="27880"/>
    <cellStyle name="Normal 17 2 10 3 2 4" xfId="53682"/>
    <cellStyle name="Normal 17 2 10 3 3" xfId="14370"/>
    <cellStyle name="Normal 17 2 10 3 3 2" xfId="27882"/>
    <cellStyle name="Normal 17 2 10 3 4" xfId="27879"/>
    <cellStyle name="Normal 17 2 10 3 5" xfId="47139"/>
    <cellStyle name="Normal 17 2 10 4" xfId="7813"/>
    <cellStyle name="Normal 17 2 10 4 2" xfId="18732"/>
    <cellStyle name="Normal 17 2 10 4 2 2" xfId="27884"/>
    <cellStyle name="Normal 17 2 10 4 3" xfId="27883"/>
    <cellStyle name="Normal 17 2 10 4 4" xfId="51501"/>
    <cellStyle name="Normal 17 2 10 5" xfId="5632"/>
    <cellStyle name="Normal 17 2 10 5 2" xfId="16551"/>
    <cellStyle name="Normal 17 2 10 5 2 2" xfId="27886"/>
    <cellStyle name="Normal 17 2 10 5 3" xfId="27885"/>
    <cellStyle name="Normal 17 2 10 5 4" xfId="49320"/>
    <cellStyle name="Normal 17 2 10 6" xfId="12189"/>
    <cellStyle name="Normal 17 2 10 6 2" xfId="27887"/>
    <cellStyle name="Normal 17 2 10 7" xfId="27868"/>
    <cellStyle name="Normal 17 2 10 8" xfId="44958"/>
    <cellStyle name="Normal 17 2 11" xfId="1382"/>
    <cellStyle name="Normal 17 2 11 2" xfId="3565"/>
    <cellStyle name="Normal 17 2 11 2 2" xfId="10108"/>
    <cellStyle name="Normal 17 2 11 2 2 2" xfId="21027"/>
    <cellStyle name="Normal 17 2 11 2 2 2 2" xfId="27891"/>
    <cellStyle name="Normal 17 2 11 2 2 3" xfId="27890"/>
    <cellStyle name="Normal 17 2 11 2 2 4" xfId="53796"/>
    <cellStyle name="Normal 17 2 11 2 3" xfId="14484"/>
    <cellStyle name="Normal 17 2 11 2 3 2" xfId="27892"/>
    <cellStyle name="Normal 17 2 11 2 4" xfId="27889"/>
    <cellStyle name="Normal 17 2 11 2 5" xfId="47253"/>
    <cellStyle name="Normal 17 2 11 3" xfId="7927"/>
    <cellStyle name="Normal 17 2 11 3 2" xfId="18846"/>
    <cellStyle name="Normal 17 2 11 3 2 2" xfId="27894"/>
    <cellStyle name="Normal 17 2 11 3 3" xfId="27893"/>
    <cellStyle name="Normal 17 2 11 3 4" xfId="51615"/>
    <cellStyle name="Normal 17 2 11 4" xfId="5746"/>
    <cellStyle name="Normal 17 2 11 4 2" xfId="16665"/>
    <cellStyle name="Normal 17 2 11 4 2 2" xfId="27896"/>
    <cellStyle name="Normal 17 2 11 4 3" xfId="27895"/>
    <cellStyle name="Normal 17 2 11 4 4" xfId="49434"/>
    <cellStyle name="Normal 17 2 11 5" xfId="12303"/>
    <cellStyle name="Normal 17 2 11 5 2" xfId="27897"/>
    <cellStyle name="Normal 17 2 11 6" xfId="27888"/>
    <cellStyle name="Normal 17 2 11 7" xfId="45072"/>
    <cellStyle name="Normal 17 2 12" xfId="2462"/>
    <cellStyle name="Normal 17 2 12 2" xfId="9005"/>
    <cellStyle name="Normal 17 2 12 2 2" xfId="19924"/>
    <cellStyle name="Normal 17 2 12 2 2 2" xfId="27900"/>
    <cellStyle name="Normal 17 2 12 2 3" xfId="27899"/>
    <cellStyle name="Normal 17 2 12 2 4" xfId="52693"/>
    <cellStyle name="Normal 17 2 12 3" xfId="13381"/>
    <cellStyle name="Normal 17 2 12 3 2" xfId="27901"/>
    <cellStyle name="Normal 17 2 12 4" xfId="27898"/>
    <cellStyle name="Normal 17 2 12 5" xfId="46150"/>
    <cellStyle name="Normal 17 2 13" xfId="6824"/>
    <cellStyle name="Normal 17 2 13 2" xfId="17743"/>
    <cellStyle name="Normal 17 2 13 2 2" xfId="27903"/>
    <cellStyle name="Normal 17 2 13 3" xfId="27902"/>
    <cellStyle name="Normal 17 2 13 4" xfId="50512"/>
    <cellStyle name="Normal 17 2 14" xfId="4643"/>
    <cellStyle name="Normal 17 2 14 2" xfId="15562"/>
    <cellStyle name="Normal 17 2 14 2 2" xfId="27905"/>
    <cellStyle name="Normal 17 2 14 3" xfId="27904"/>
    <cellStyle name="Normal 17 2 14 4" xfId="48331"/>
    <cellStyle name="Normal 17 2 15" xfId="11212"/>
    <cellStyle name="Normal 17 2 15 2" xfId="27906"/>
    <cellStyle name="Normal 17 2 16" xfId="27867"/>
    <cellStyle name="Normal 17 2 17" xfId="43969"/>
    <cellStyle name="Normal 17 2 2" xfId="317"/>
    <cellStyle name="Normal 17 2 2 2" xfId="580"/>
    <cellStyle name="Normal 17 2 2 2 2" xfId="1679"/>
    <cellStyle name="Normal 17 2 2 2 2 2" xfId="3862"/>
    <cellStyle name="Normal 17 2 2 2 2 2 2" xfId="10405"/>
    <cellStyle name="Normal 17 2 2 2 2 2 2 2" xfId="21324"/>
    <cellStyle name="Normal 17 2 2 2 2 2 2 2 2" xfId="27912"/>
    <cellStyle name="Normal 17 2 2 2 2 2 2 3" xfId="27911"/>
    <cellStyle name="Normal 17 2 2 2 2 2 2 4" xfId="54093"/>
    <cellStyle name="Normal 17 2 2 2 2 2 3" xfId="14781"/>
    <cellStyle name="Normal 17 2 2 2 2 2 3 2" xfId="27913"/>
    <cellStyle name="Normal 17 2 2 2 2 2 4" xfId="27910"/>
    <cellStyle name="Normal 17 2 2 2 2 2 5" xfId="47550"/>
    <cellStyle name="Normal 17 2 2 2 2 3" xfId="8224"/>
    <cellStyle name="Normal 17 2 2 2 2 3 2" xfId="19143"/>
    <cellStyle name="Normal 17 2 2 2 2 3 2 2" xfId="27915"/>
    <cellStyle name="Normal 17 2 2 2 2 3 3" xfId="27914"/>
    <cellStyle name="Normal 17 2 2 2 2 3 4" xfId="51912"/>
    <cellStyle name="Normal 17 2 2 2 2 4" xfId="6043"/>
    <cellStyle name="Normal 17 2 2 2 2 4 2" xfId="16962"/>
    <cellStyle name="Normal 17 2 2 2 2 4 2 2" xfId="27917"/>
    <cellStyle name="Normal 17 2 2 2 2 4 3" xfId="27916"/>
    <cellStyle name="Normal 17 2 2 2 2 4 4" xfId="49731"/>
    <cellStyle name="Normal 17 2 2 2 2 5" xfId="12600"/>
    <cellStyle name="Normal 17 2 2 2 2 5 2" xfId="27918"/>
    <cellStyle name="Normal 17 2 2 2 2 6" xfId="27909"/>
    <cellStyle name="Normal 17 2 2 2 2 7" xfId="45369"/>
    <cellStyle name="Normal 17 2 2 2 3" xfId="2771"/>
    <cellStyle name="Normal 17 2 2 2 3 2" xfId="9314"/>
    <cellStyle name="Normal 17 2 2 2 3 2 2" xfId="20233"/>
    <cellStyle name="Normal 17 2 2 2 3 2 2 2" xfId="27921"/>
    <cellStyle name="Normal 17 2 2 2 3 2 3" xfId="27920"/>
    <cellStyle name="Normal 17 2 2 2 3 2 4" xfId="53002"/>
    <cellStyle name="Normal 17 2 2 2 3 3" xfId="13690"/>
    <cellStyle name="Normal 17 2 2 2 3 3 2" xfId="27922"/>
    <cellStyle name="Normal 17 2 2 2 3 4" xfId="27919"/>
    <cellStyle name="Normal 17 2 2 2 3 5" xfId="46459"/>
    <cellStyle name="Normal 17 2 2 2 4" xfId="7133"/>
    <cellStyle name="Normal 17 2 2 2 4 2" xfId="18052"/>
    <cellStyle name="Normal 17 2 2 2 4 2 2" xfId="27924"/>
    <cellStyle name="Normal 17 2 2 2 4 3" xfId="27923"/>
    <cellStyle name="Normal 17 2 2 2 4 4" xfId="50821"/>
    <cellStyle name="Normal 17 2 2 2 5" xfId="4952"/>
    <cellStyle name="Normal 17 2 2 2 5 2" xfId="15871"/>
    <cellStyle name="Normal 17 2 2 2 5 2 2" xfId="27926"/>
    <cellStyle name="Normal 17 2 2 2 5 3" xfId="27925"/>
    <cellStyle name="Normal 17 2 2 2 5 4" xfId="48640"/>
    <cellStyle name="Normal 17 2 2 2 6" xfId="11509"/>
    <cellStyle name="Normal 17 2 2 2 6 2" xfId="27927"/>
    <cellStyle name="Normal 17 2 2 2 7" xfId="27908"/>
    <cellStyle name="Normal 17 2 2 2 8" xfId="44278"/>
    <cellStyle name="Normal 17 2 2 3" xfId="1481"/>
    <cellStyle name="Normal 17 2 2 3 2" xfId="3664"/>
    <cellStyle name="Normal 17 2 2 3 2 2" xfId="10207"/>
    <cellStyle name="Normal 17 2 2 3 2 2 2" xfId="21126"/>
    <cellStyle name="Normal 17 2 2 3 2 2 2 2" xfId="27931"/>
    <cellStyle name="Normal 17 2 2 3 2 2 3" xfId="27930"/>
    <cellStyle name="Normal 17 2 2 3 2 2 4" xfId="53895"/>
    <cellStyle name="Normal 17 2 2 3 2 3" xfId="14583"/>
    <cellStyle name="Normal 17 2 2 3 2 3 2" xfId="27932"/>
    <cellStyle name="Normal 17 2 2 3 2 4" xfId="27929"/>
    <cellStyle name="Normal 17 2 2 3 2 5" xfId="47352"/>
    <cellStyle name="Normal 17 2 2 3 3" xfId="8026"/>
    <cellStyle name="Normal 17 2 2 3 3 2" xfId="18945"/>
    <cellStyle name="Normal 17 2 2 3 3 2 2" xfId="27934"/>
    <cellStyle name="Normal 17 2 2 3 3 3" xfId="27933"/>
    <cellStyle name="Normal 17 2 2 3 3 4" xfId="51714"/>
    <cellStyle name="Normal 17 2 2 3 4" xfId="5845"/>
    <cellStyle name="Normal 17 2 2 3 4 2" xfId="16764"/>
    <cellStyle name="Normal 17 2 2 3 4 2 2" xfId="27936"/>
    <cellStyle name="Normal 17 2 2 3 4 3" xfId="27935"/>
    <cellStyle name="Normal 17 2 2 3 4 4" xfId="49533"/>
    <cellStyle name="Normal 17 2 2 3 5" xfId="12402"/>
    <cellStyle name="Normal 17 2 2 3 5 2" xfId="27937"/>
    <cellStyle name="Normal 17 2 2 3 6" xfId="27928"/>
    <cellStyle name="Normal 17 2 2 3 7" xfId="45171"/>
    <cellStyle name="Normal 17 2 2 4" xfId="2573"/>
    <cellStyle name="Normal 17 2 2 4 2" xfId="9116"/>
    <cellStyle name="Normal 17 2 2 4 2 2" xfId="20035"/>
    <cellStyle name="Normal 17 2 2 4 2 2 2" xfId="27940"/>
    <cellStyle name="Normal 17 2 2 4 2 3" xfId="27939"/>
    <cellStyle name="Normal 17 2 2 4 2 4" xfId="52804"/>
    <cellStyle name="Normal 17 2 2 4 3" xfId="13492"/>
    <cellStyle name="Normal 17 2 2 4 3 2" xfId="27941"/>
    <cellStyle name="Normal 17 2 2 4 4" xfId="27938"/>
    <cellStyle name="Normal 17 2 2 4 5" xfId="46261"/>
    <cellStyle name="Normal 17 2 2 5" xfId="6935"/>
    <cellStyle name="Normal 17 2 2 5 2" xfId="17854"/>
    <cellStyle name="Normal 17 2 2 5 2 2" xfId="27943"/>
    <cellStyle name="Normal 17 2 2 5 3" xfId="27942"/>
    <cellStyle name="Normal 17 2 2 5 4" xfId="50623"/>
    <cellStyle name="Normal 17 2 2 6" xfId="4754"/>
    <cellStyle name="Normal 17 2 2 6 2" xfId="15673"/>
    <cellStyle name="Normal 17 2 2 6 2 2" xfId="27945"/>
    <cellStyle name="Normal 17 2 2 6 3" xfId="27944"/>
    <cellStyle name="Normal 17 2 2 6 4" xfId="48442"/>
    <cellStyle name="Normal 17 2 2 7" xfId="11311"/>
    <cellStyle name="Normal 17 2 2 7 2" xfId="27946"/>
    <cellStyle name="Normal 17 2 2 8" xfId="27907"/>
    <cellStyle name="Normal 17 2 2 9" xfId="44080"/>
    <cellStyle name="Normal 17 2 3" xfId="480"/>
    <cellStyle name="Normal 17 2 3 2" xfId="1580"/>
    <cellStyle name="Normal 17 2 3 2 2" xfId="3763"/>
    <cellStyle name="Normal 17 2 3 2 2 2" xfId="10306"/>
    <cellStyle name="Normal 17 2 3 2 2 2 2" xfId="21225"/>
    <cellStyle name="Normal 17 2 3 2 2 2 2 2" xfId="27951"/>
    <cellStyle name="Normal 17 2 3 2 2 2 3" xfId="27950"/>
    <cellStyle name="Normal 17 2 3 2 2 2 4" xfId="53994"/>
    <cellStyle name="Normal 17 2 3 2 2 3" xfId="14682"/>
    <cellStyle name="Normal 17 2 3 2 2 3 2" xfId="27952"/>
    <cellStyle name="Normal 17 2 3 2 2 4" xfId="27949"/>
    <cellStyle name="Normal 17 2 3 2 2 5" xfId="47451"/>
    <cellStyle name="Normal 17 2 3 2 3" xfId="8125"/>
    <cellStyle name="Normal 17 2 3 2 3 2" xfId="19044"/>
    <cellStyle name="Normal 17 2 3 2 3 2 2" xfId="27954"/>
    <cellStyle name="Normal 17 2 3 2 3 3" xfId="27953"/>
    <cellStyle name="Normal 17 2 3 2 3 4" xfId="51813"/>
    <cellStyle name="Normal 17 2 3 2 4" xfId="5944"/>
    <cellStyle name="Normal 17 2 3 2 4 2" xfId="16863"/>
    <cellStyle name="Normal 17 2 3 2 4 2 2" xfId="27956"/>
    <cellStyle name="Normal 17 2 3 2 4 3" xfId="27955"/>
    <cellStyle name="Normal 17 2 3 2 4 4" xfId="49632"/>
    <cellStyle name="Normal 17 2 3 2 5" xfId="12501"/>
    <cellStyle name="Normal 17 2 3 2 5 2" xfId="27957"/>
    <cellStyle name="Normal 17 2 3 2 6" xfId="27948"/>
    <cellStyle name="Normal 17 2 3 2 7" xfId="45270"/>
    <cellStyle name="Normal 17 2 3 3" xfId="2672"/>
    <cellStyle name="Normal 17 2 3 3 2" xfId="9215"/>
    <cellStyle name="Normal 17 2 3 3 2 2" xfId="20134"/>
    <cellStyle name="Normal 17 2 3 3 2 2 2" xfId="27960"/>
    <cellStyle name="Normal 17 2 3 3 2 3" xfId="27959"/>
    <cellStyle name="Normal 17 2 3 3 2 4" xfId="52903"/>
    <cellStyle name="Normal 17 2 3 3 3" xfId="13591"/>
    <cellStyle name="Normal 17 2 3 3 3 2" xfId="27961"/>
    <cellStyle name="Normal 17 2 3 3 4" xfId="27958"/>
    <cellStyle name="Normal 17 2 3 3 5" xfId="46360"/>
    <cellStyle name="Normal 17 2 3 4" xfId="7034"/>
    <cellStyle name="Normal 17 2 3 4 2" xfId="17953"/>
    <cellStyle name="Normal 17 2 3 4 2 2" xfId="27963"/>
    <cellStyle name="Normal 17 2 3 4 3" xfId="27962"/>
    <cellStyle name="Normal 17 2 3 4 4" xfId="50722"/>
    <cellStyle name="Normal 17 2 3 5" xfId="4853"/>
    <cellStyle name="Normal 17 2 3 5 2" xfId="15772"/>
    <cellStyle name="Normal 17 2 3 5 2 2" xfId="27965"/>
    <cellStyle name="Normal 17 2 3 5 3" xfId="27964"/>
    <cellStyle name="Normal 17 2 3 5 4" xfId="48541"/>
    <cellStyle name="Normal 17 2 3 6" xfId="11410"/>
    <cellStyle name="Normal 17 2 3 6 2" xfId="27966"/>
    <cellStyle name="Normal 17 2 3 7" xfId="27947"/>
    <cellStyle name="Normal 17 2 3 8" xfId="44179"/>
    <cellStyle name="Normal 17 2 4" xfId="667"/>
    <cellStyle name="Normal 17 2 4 2" xfId="1766"/>
    <cellStyle name="Normal 17 2 4 2 2" xfId="3949"/>
    <cellStyle name="Normal 17 2 4 2 2 2" xfId="10492"/>
    <cellStyle name="Normal 17 2 4 2 2 2 2" xfId="21411"/>
    <cellStyle name="Normal 17 2 4 2 2 2 2 2" xfId="27971"/>
    <cellStyle name="Normal 17 2 4 2 2 2 3" xfId="27970"/>
    <cellStyle name="Normal 17 2 4 2 2 2 4" xfId="54180"/>
    <cellStyle name="Normal 17 2 4 2 2 3" xfId="14868"/>
    <cellStyle name="Normal 17 2 4 2 2 3 2" xfId="27972"/>
    <cellStyle name="Normal 17 2 4 2 2 4" xfId="27969"/>
    <cellStyle name="Normal 17 2 4 2 2 5" xfId="47637"/>
    <cellStyle name="Normal 17 2 4 2 3" xfId="8311"/>
    <cellStyle name="Normal 17 2 4 2 3 2" xfId="19230"/>
    <cellStyle name="Normal 17 2 4 2 3 2 2" xfId="27974"/>
    <cellStyle name="Normal 17 2 4 2 3 3" xfId="27973"/>
    <cellStyle name="Normal 17 2 4 2 3 4" xfId="51999"/>
    <cellStyle name="Normal 17 2 4 2 4" xfId="6130"/>
    <cellStyle name="Normal 17 2 4 2 4 2" xfId="17049"/>
    <cellStyle name="Normal 17 2 4 2 4 2 2" xfId="27976"/>
    <cellStyle name="Normal 17 2 4 2 4 3" xfId="27975"/>
    <cellStyle name="Normal 17 2 4 2 4 4" xfId="49818"/>
    <cellStyle name="Normal 17 2 4 2 5" xfId="12687"/>
    <cellStyle name="Normal 17 2 4 2 5 2" xfId="27977"/>
    <cellStyle name="Normal 17 2 4 2 6" xfId="27968"/>
    <cellStyle name="Normal 17 2 4 2 7" xfId="45456"/>
    <cellStyle name="Normal 17 2 4 3" xfId="2858"/>
    <cellStyle name="Normal 17 2 4 3 2" xfId="9401"/>
    <cellStyle name="Normal 17 2 4 3 2 2" xfId="20320"/>
    <cellStyle name="Normal 17 2 4 3 2 2 2" xfId="27980"/>
    <cellStyle name="Normal 17 2 4 3 2 3" xfId="27979"/>
    <cellStyle name="Normal 17 2 4 3 2 4" xfId="53089"/>
    <cellStyle name="Normal 17 2 4 3 3" xfId="13777"/>
    <cellStyle name="Normal 17 2 4 3 3 2" xfId="27981"/>
    <cellStyle name="Normal 17 2 4 3 4" xfId="27978"/>
    <cellStyle name="Normal 17 2 4 3 5" xfId="46546"/>
    <cellStyle name="Normal 17 2 4 4" xfId="7220"/>
    <cellStyle name="Normal 17 2 4 4 2" xfId="18139"/>
    <cellStyle name="Normal 17 2 4 4 2 2" xfId="27983"/>
    <cellStyle name="Normal 17 2 4 4 3" xfId="27982"/>
    <cellStyle name="Normal 17 2 4 4 4" xfId="50908"/>
    <cellStyle name="Normal 17 2 4 5" xfId="5039"/>
    <cellStyle name="Normal 17 2 4 5 2" xfId="15958"/>
    <cellStyle name="Normal 17 2 4 5 2 2" xfId="27985"/>
    <cellStyle name="Normal 17 2 4 5 3" xfId="27984"/>
    <cellStyle name="Normal 17 2 4 5 4" xfId="48727"/>
    <cellStyle name="Normal 17 2 4 6" xfId="11596"/>
    <cellStyle name="Normal 17 2 4 6 2" xfId="27986"/>
    <cellStyle name="Normal 17 2 4 7" xfId="27967"/>
    <cellStyle name="Normal 17 2 4 8" xfId="44365"/>
    <cellStyle name="Normal 17 2 5" xfId="765"/>
    <cellStyle name="Normal 17 2 5 2" xfId="1864"/>
    <cellStyle name="Normal 17 2 5 2 2" xfId="4047"/>
    <cellStyle name="Normal 17 2 5 2 2 2" xfId="10590"/>
    <cellStyle name="Normal 17 2 5 2 2 2 2" xfId="21509"/>
    <cellStyle name="Normal 17 2 5 2 2 2 2 2" xfId="27991"/>
    <cellStyle name="Normal 17 2 5 2 2 2 3" xfId="27990"/>
    <cellStyle name="Normal 17 2 5 2 2 2 4" xfId="54278"/>
    <cellStyle name="Normal 17 2 5 2 2 3" xfId="14966"/>
    <cellStyle name="Normal 17 2 5 2 2 3 2" xfId="27992"/>
    <cellStyle name="Normal 17 2 5 2 2 4" xfId="27989"/>
    <cellStyle name="Normal 17 2 5 2 2 5" xfId="47735"/>
    <cellStyle name="Normal 17 2 5 2 3" xfId="8409"/>
    <cellStyle name="Normal 17 2 5 2 3 2" xfId="19328"/>
    <cellStyle name="Normal 17 2 5 2 3 2 2" xfId="27994"/>
    <cellStyle name="Normal 17 2 5 2 3 3" xfId="27993"/>
    <cellStyle name="Normal 17 2 5 2 3 4" xfId="52097"/>
    <cellStyle name="Normal 17 2 5 2 4" xfId="6228"/>
    <cellStyle name="Normal 17 2 5 2 4 2" xfId="17147"/>
    <cellStyle name="Normal 17 2 5 2 4 2 2" xfId="27996"/>
    <cellStyle name="Normal 17 2 5 2 4 3" xfId="27995"/>
    <cellStyle name="Normal 17 2 5 2 4 4" xfId="49916"/>
    <cellStyle name="Normal 17 2 5 2 5" xfId="12785"/>
    <cellStyle name="Normal 17 2 5 2 5 2" xfId="27997"/>
    <cellStyle name="Normal 17 2 5 2 6" xfId="27988"/>
    <cellStyle name="Normal 17 2 5 2 7" xfId="45554"/>
    <cellStyle name="Normal 17 2 5 3" xfId="2956"/>
    <cellStyle name="Normal 17 2 5 3 2" xfId="9499"/>
    <cellStyle name="Normal 17 2 5 3 2 2" xfId="20418"/>
    <cellStyle name="Normal 17 2 5 3 2 2 2" xfId="28000"/>
    <cellStyle name="Normal 17 2 5 3 2 3" xfId="27999"/>
    <cellStyle name="Normal 17 2 5 3 2 4" xfId="53187"/>
    <cellStyle name="Normal 17 2 5 3 3" xfId="13875"/>
    <cellStyle name="Normal 17 2 5 3 3 2" xfId="28001"/>
    <cellStyle name="Normal 17 2 5 3 4" xfId="27998"/>
    <cellStyle name="Normal 17 2 5 3 5" xfId="46644"/>
    <cellStyle name="Normal 17 2 5 4" xfId="7318"/>
    <cellStyle name="Normal 17 2 5 4 2" xfId="18237"/>
    <cellStyle name="Normal 17 2 5 4 2 2" xfId="28003"/>
    <cellStyle name="Normal 17 2 5 4 3" xfId="28002"/>
    <cellStyle name="Normal 17 2 5 4 4" xfId="51006"/>
    <cellStyle name="Normal 17 2 5 5" xfId="5137"/>
    <cellStyle name="Normal 17 2 5 5 2" xfId="16056"/>
    <cellStyle name="Normal 17 2 5 5 2 2" xfId="28005"/>
    <cellStyle name="Normal 17 2 5 5 3" xfId="28004"/>
    <cellStyle name="Normal 17 2 5 5 4" xfId="48825"/>
    <cellStyle name="Normal 17 2 5 6" xfId="11694"/>
    <cellStyle name="Normal 17 2 5 6 2" xfId="28006"/>
    <cellStyle name="Normal 17 2 5 7" xfId="27987"/>
    <cellStyle name="Normal 17 2 5 8" xfId="44463"/>
    <cellStyle name="Normal 17 2 6" xfId="863"/>
    <cellStyle name="Normal 17 2 6 2" xfId="1962"/>
    <cellStyle name="Normal 17 2 6 2 2" xfId="4145"/>
    <cellStyle name="Normal 17 2 6 2 2 2" xfId="10688"/>
    <cellStyle name="Normal 17 2 6 2 2 2 2" xfId="21607"/>
    <cellStyle name="Normal 17 2 6 2 2 2 2 2" xfId="28011"/>
    <cellStyle name="Normal 17 2 6 2 2 2 3" xfId="28010"/>
    <cellStyle name="Normal 17 2 6 2 2 2 4" xfId="54376"/>
    <cellStyle name="Normal 17 2 6 2 2 3" xfId="15064"/>
    <cellStyle name="Normal 17 2 6 2 2 3 2" xfId="28012"/>
    <cellStyle name="Normal 17 2 6 2 2 4" xfId="28009"/>
    <cellStyle name="Normal 17 2 6 2 2 5" xfId="47833"/>
    <cellStyle name="Normal 17 2 6 2 3" xfId="8507"/>
    <cellStyle name="Normal 17 2 6 2 3 2" xfId="19426"/>
    <cellStyle name="Normal 17 2 6 2 3 2 2" xfId="28014"/>
    <cellStyle name="Normal 17 2 6 2 3 3" xfId="28013"/>
    <cellStyle name="Normal 17 2 6 2 3 4" xfId="52195"/>
    <cellStyle name="Normal 17 2 6 2 4" xfId="6326"/>
    <cellStyle name="Normal 17 2 6 2 4 2" xfId="17245"/>
    <cellStyle name="Normal 17 2 6 2 4 2 2" xfId="28016"/>
    <cellStyle name="Normal 17 2 6 2 4 3" xfId="28015"/>
    <cellStyle name="Normal 17 2 6 2 4 4" xfId="50014"/>
    <cellStyle name="Normal 17 2 6 2 5" xfId="12883"/>
    <cellStyle name="Normal 17 2 6 2 5 2" xfId="28017"/>
    <cellStyle name="Normal 17 2 6 2 6" xfId="28008"/>
    <cellStyle name="Normal 17 2 6 2 7" xfId="45652"/>
    <cellStyle name="Normal 17 2 6 3" xfId="3054"/>
    <cellStyle name="Normal 17 2 6 3 2" xfId="9597"/>
    <cellStyle name="Normal 17 2 6 3 2 2" xfId="20516"/>
    <cellStyle name="Normal 17 2 6 3 2 2 2" xfId="28020"/>
    <cellStyle name="Normal 17 2 6 3 2 3" xfId="28019"/>
    <cellStyle name="Normal 17 2 6 3 2 4" xfId="53285"/>
    <cellStyle name="Normal 17 2 6 3 3" xfId="13973"/>
    <cellStyle name="Normal 17 2 6 3 3 2" xfId="28021"/>
    <cellStyle name="Normal 17 2 6 3 4" xfId="28018"/>
    <cellStyle name="Normal 17 2 6 3 5" xfId="46742"/>
    <cellStyle name="Normal 17 2 6 4" xfId="7416"/>
    <cellStyle name="Normal 17 2 6 4 2" xfId="18335"/>
    <cellStyle name="Normal 17 2 6 4 2 2" xfId="28023"/>
    <cellStyle name="Normal 17 2 6 4 3" xfId="28022"/>
    <cellStyle name="Normal 17 2 6 4 4" xfId="51104"/>
    <cellStyle name="Normal 17 2 6 5" xfId="5235"/>
    <cellStyle name="Normal 17 2 6 5 2" xfId="16154"/>
    <cellStyle name="Normal 17 2 6 5 2 2" xfId="28025"/>
    <cellStyle name="Normal 17 2 6 5 3" xfId="28024"/>
    <cellStyle name="Normal 17 2 6 5 4" xfId="48923"/>
    <cellStyle name="Normal 17 2 6 6" xfId="11792"/>
    <cellStyle name="Normal 17 2 6 6 2" xfId="28026"/>
    <cellStyle name="Normal 17 2 6 7" xfId="28007"/>
    <cellStyle name="Normal 17 2 6 8" xfId="44561"/>
    <cellStyle name="Normal 17 2 7" xfId="975"/>
    <cellStyle name="Normal 17 2 7 2" xfId="2073"/>
    <cellStyle name="Normal 17 2 7 2 2" xfId="4256"/>
    <cellStyle name="Normal 17 2 7 2 2 2" xfId="10799"/>
    <cellStyle name="Normal 17 2 7 2 2 2 2" xfId="21718"/>
    <cellStyle name="Normal 17 2 7 2 2 2 2 2" xfId="28031"/>
    <cellStyle name="Normal 17 2 7 2 2 2 3" xfId="28030"/>
    <cellStyle name="Normal 17 2 7 2 2 2 4" xfId="54487"/>
    <cellStyle name="Normal 17 2 7 2 2 3" xfId="15175"/>
    <cellStyle name="Normal 17 2 7 2 2 3 2" xfId="28032"/>
    <cellStyle name="Normal 17 2 7 2 2 4" xfId="28029"/>
    <cellStyle name="Normal 17 2 7 2 2 5" xfId="47944"/>
    <cellStyle name="Normal 17 2 7 2 3" xfId="8618"/>
    <cellStyle name="Normal 17 2 7 2 3 2" xfId="19537"/>
    <cellStyle name="Normal 17 2 7 2 3 2 2" xfId="28034"/>
    <cellStyle name="Normal 17 2 7 2 3 3" xfId="28033"/>
    <cellStyle name="Normal 17 2 7 2 3 4" xfId="52306"/>
    <cellStyle name="Normal 17 2 7 2 4" xfId="6437"/>
    <cellStyle name="Normal 17 2 7 2 4 2" xfId="17356"/>
    <cellStyle name="Normal 17 2 7 2 4 2 2" xfId="28036"/>
    <cellStyle name="Normal 17 2 7 2 4 3" xfId="28035"/>
    <cellStyle name="Normal 17 2 7 2 4 4" xfId="50125"/>
    <cellStyle name="Normal 17 2 7 2 5" xfId="12994"/>
    <cellStyle name="Normal 17 2 7 2 5 2" xfId="28037"/>
    <cellStyle name="Normal 17 2 7 2 6" xfId="28028"/>
    <cellStyle name="Normal 17 2 7 2 7" xfId="45763"/>
    <cellStyle name="Normal 17 2 7 3" xfId="3165"/>
    <cellStyle name="Normal 17 2 7 3 2" xfId="9708"/>
    <cellStyle name="Normal 17 2 7 3 2 2" xfId="20627"/>
    <cellStyle name="Normal 17 2 7 3 2 2 2" xfId="28040"/>
    <cellStyle name="Normal 17 2 7 3 2 3" xfId="28039"/>
    <cellStyle name="Normal 17 2 7 3 2 4" xfId="53396"/>
    <cellStyle name="Normal 17 2 7 3 3" xfId="14084"/>
    <cellStyle name="Normal 17 2 7 3 3 2" xfId="28041"/>
    <cellStyle name="Normal 17 2 7 3 4" xfId="28038"/>
    <cellStyle name="Normal 17 2 7 3 5" xfId="46853"/>
    <cellStyle name="Normal 17 2 7 4" xfId="7527"/>
    <cellStyle name="Normal 17 2 7 4 2" xfId="18446"/>
    <cellStyle name="Normal 17 2 7 4 2 2" xfId="28043"/>
    <cellStyle name="Normal 17 2 7 4 3" xfId="28042"/>
    <cellStyle name="Normal 17 2 7 4 4" xfId="51215"/>
    <cellStyle name="Normal 17 2 7 5" xfId="5346"/>
    <cellStyle name="Normal 17 2 7 5 2" xfId="16265"/>
    <cellStyle name="Normal 17 2 7 5 2 2" xfId="28045"/>
    <cellStyle name="Normal 17 2 7 5 3" xfId="28044"/>
    <cellStyle name="Normal 17 2 7 5 4" xfId="49034"/>
    <cellStyle name="Normal 17 2 7 6" xfId="11903"/>
    <cellStyle name="Normal 17 2 7 6 2" xfId="28046"/>
    <cellStyle name="Normal 17 2 7 7" xfId="28027"/>
    <cellStyle name="Normal 17 2 7 8" xfId="44672"/>
    <cellStyle name="Normal 17 2 8" xfId="1061"/>
    <cellStyle name="Normal 17 2 8 2" xfId="2159"/>
    <cellStyle name="Normal 17 2 8 2 2" xfId="4342"/>
    <cellStyle name="Normal 17 2 8 2 2 2" xfId="10885"/>
    <cellStyle name="Normal 17 2 8 2 2 2 2" xfId="21804"/>
    <cellStyle name="Normal 17 2 8 2 2 2 2 2" xfId="28051"/>
    <cellStyle name="Normal 17 2 8 2 2 2 3" xfId="28050"/>
    <cellStyle name="Normal 17 2 8 2 2 2 4" xfId="54573"/>
    <cellStyle name="Normal 17 2 8 2 2 3" xfId="15261"/>
    <cellStyle name="Normal 17 2 8 2 2 3 2" xfId="28052"/>
    <cellStyle name="Normal 17 2 8 2 2 4" xfId="28049"/>
    <cellStyle name="Normal 17 2 8 2 2 5" xfId="48030"/>
    <cellStyle name="Normal 17 2 8 2 3" xfId="8704"/>
    <cellStyle name="Normal 17 2 8 2 3 2" xfId="19623"/>
    <cellStyle name="Normal 17 2 8 2 3 2 2" xfId="28054"/>
    <cellStyle name="Normal 17 2 8 2 3 3" xfId="28053"/>
    <cellStyle name="Normal 17 2 8 2 3 4" xfId="52392"/>
    <cellStyle name="Normal 17 2 8 2 4" xfId="6523"/>
    <cellStyle name="Normal 17 2 8 2 4 2" xfId="17442"/>
    <cellStyle name="Normal 17 2 8 2 4 2 2" xfId="28056"/>
    <cellStyle name="Normal 17 2 8 2 4 3" xfId="28055"/>
    <cellStyle name="Normal 17 2 8 2 4 4" xfId="50211"/>
    <cellStyle name="Normal 17 2 8 2 5" xfId="13080"/>
    <cellStyle name="Normal 17 2 8 2 5 2" xfId="28057"/>
    <cellStyle name="Normal 17 2 8 2 6" xfId="28048"/>
    <cellStyle name="Normal 17 2 8 2 7" xfId="45849"/>
    <cellStyle name="Normal 17 2 8 3" xfId="3251"/>
    <cellStyle name="Normal 17 2 8 3 2" xfId="9794"/>
    <cellStyle name="Normal 17 2 8 3 2 2" xfId="20713"/>
    <cellStyle name="Normal 17 2 8 3 2 2 2" xfId="28060"/>
    <cellStyle name="Normal 17 2 8 3 2 3" xfId="28059"/>
    <cellStyle name="Normal 17 2 8 3 2 4" xfId="53482"/>
    <cellStyle name="Normal 17 2 8 3 3" xfId="14170"/>
    <cellStyle name="Normal 17 2 8 3 3 2" xfId="28061"/>
    <cellStyle name="Normal 17 2 8 3 4" xfId="28058"/>
    <cellStyle name="Normal 17 2 8 3 5" xfId="46939"/>
    <cellStyle name="Normal 17 2 8 4" xfId="7613"/>
    <cellStyle name="Normal 17 2 8 4 2" xfId="18532"/>
    <cellStyle name="Normal 17 2 8 4 2 2" xfId="28063"/>
    <cellStyle name="Normal 17 2 8 4 3" xfId="28062"/>
    <cellStyle name="Normal 17 2 8 4 4" xfId="51301"/>
    <cellStyle name="Normal 17 2 8 5" xfId="5432"/>
    <cellStyle name="Normal 17 2 8 5 2" xfId="16351"/>
    <cellStyle name="Normal 17 2 8 5 2 2" xfId="28065"/>
    <cellStyle name="Normal 17 2 8 5 3" xfId="28064"/>
    <cellStyle name="Normal 17 2 8 5 4" xfId="49120"/>
    <cellStyle name="Normal 17 2 8 6" xfId="11989"/>
    <cellStyle name="Normal 17 2 8 6 2" xfId="28066"/>
    <cellStyle name="Normal 17 2 8 7" xfId="28047"/>
    <cellStyle name="Normal 17 2 8 8" xfId="44758"/>
    <cellStyle name="Normal 17 2 9" xfId="1159"/>
    <cellStyle name="Normal 17 2 9 2" xfId="2257"/>
    <cellStyle name="Normal 17 2 9 2 2" xfId="4440"/>
    <cellStyle name="Normal 17 2 9 2 2 2" xfId="10983"/>
    <cellStyle name="Normal 17 2 9 2 2 2 2" xfId="21902"/>
    <cellStyle name="Normal 17 2 9 2 2 2 2 2" xfId="28071"/>
    <cellStyle name="Normal 17 2 9 2 2 2 3" xfId="28070"/>
    <cellStyle name="Normal 17 2 9 2 2 2 4" xfId="54671"/>
    <cellStyle name="Normal 17 2 9 2 2 3" xfId="15359"/>
    <cellStyle name="Normal 17 2 9 2 2 3 2" xfId="28072"/>
    <cellStyle name="Normal 17 2 9 2 2 4" xfId="28069"/>
    <cellStyle name="Normal 17 2 9 2 2 5" xfId="48128"/>
    <cellStyle name="Normal 17 2 9 2 3" xfId="8802"/>
    <cellStyle name="Normal 17 2 9 2 3 2" xfId="19721"/>
    <cellStyle name="Normal 17 2 9 2 3 2 2" xfId="28074"/>
    <cellStyle name="Normal 17 2 9 2 3 3" xfId="28073"/>
    <cellStyle name="Normal 17 2 9 2 3 4" xfId="52490"/>
    <cellStyle name="Normal 17 2 9 2 4" xfId="6621"/>
    <cellStyle name="Normal 17 2 9 2 4 2" xfId="17540"/>
    <cellStyle name="Normal 17 2 9 2 4 2 2" xfId="28076"/>
    <cellStyle name="Normal 17 2 9 2 4 3" xfId="28075"/>
    <cellStyle name="Normal 17 2 9 2 4 4" xfId="50309"/>
    <cellStyle name="Normal 17 2 9 2 5" xfId="13178"/>
    <cellStyle name="Normal 17 2 9 2 5 2" xfId="28077"/>
    <cellStyle name="Normal 17 2 9 2 6" xfId="28068"/>
    <cellStyle name="Normal 17 2 9 2 7" xfId="45947"/>
    <cellStyle name="Normal 17 2 9 3" xfId="3349"/>
    <cellStyle name="Normal 17 2 9 3 2" xfId="9892"/>
    <cellStyle name="Normal 17 2 9 3 2 2" xfId="20811"/>
    <cellStyle name="Normal 17 2 9 3 2 2 2" xfId="28080"/>
    <cellStyle name="Normal 17 2 9 3 2 3" xfId="28079"/>
    <cellStyle name="Normal 17 2 9 3 2 4" xfId="53580"/>
    <cellStyle name="Normal 17 2 9 3 3" xfId="14268"/>
    <cellStyle name="Normal 17 2 9 3 3 2" xfId="28081"/>
    <cellStyle name="Normal 17 2 9 3 4" xfId="28078"/>
    <cellStyle name="Normal 17 2 9 3 5" xfId="47037"/>
    <cellStyle name="Normal 17 2 9 4" xfId="7711"/>
    <cellStyle name="Normal 17 2 9 4 2" xfId="18630"/>
    <cellStyle name="Normal 17 2 9 4 2 2" xfId="28083"/>
    <cellStyle name="Normal 17 2 9 4 3" xfId="28082"/>
    <cellStyle name="Normal 17 2 9 4 4" xfId="51399"/>
    <cellStyle name="Normal 17 2 9 5" xfId="5530"/>
    <cellStyle name="Normal 17 2 9 5 2" xfId="16449"/>
    <cellStyle name="Normal 17 2 9 5 2 2" xfId="28085"/>
    <cellStyle name="Normal 17 2 9 5 3" xfId="28084"/>
    <cellStyle name="Normal 17 2 9 5 4" xfId="49218"/>
    <cellStyle name="Normal 17 2 9 6" xfId="12087"/>
    <cellStyle name="Normal 17 2 9 6 2" xfId="28086"/>
    <cellStyle name="Normal 17 2 9 7" xfId="28067"/>
    <cellStyle name="Normal 17 2 9 8" xfId="44856"/>
    <cellStyle name="Normal 17 20" xfId="55289"/>
    <cellStyle name="Normal 17 3" xfId="278"/>
    <cellStyle name="Normal 17 3 2" xfId="544"/>
    <cellStyle name="Normal 17 3 2 2" xfId="1643"/>
    <cellStyle name="Normal 17 3 2 2 2" xfId="3826"/>
    <cellStyle name="Normal 17 3 2 2 2 2" xfId="10369"/>
    <cellStyle name="Normal 17 3 2 2 2 2 2" xfId="21288"/>
    <cellStyle name="Normal 17 3 2 2 2 2 2 2" xfId="28092"/>
    <cellStyle name="Normal 17 3 2 2 2 2 3" xfId="28091"/>
    <cellStyle name="Normal 17 3 2 2 2 2 4" xfId="54057"/>
    <cellStyle name="Normal 17 3 2 2 2 3" xfId="14745"/>
    <cellStyle name="Normal 17 3 2 2 2 3 2" xfId="28093"/>
    <cellStyle name="Normal 17 3 2 2 2 4" xfId="28090"/>
    <cellStyle name="Normal 17 3 2 2 2 5" xfId="47514"/>
    <cellStyle name="Normal 17 3 2 2 3" xfId="8188"/>
    <cellStyle name="Normal 17 3 2 2 3 2" xfId="19107"/>
    <cellStyle name="Normal 17 3 2 2 3 2 2" xfId="28095"/>
    <cellStyle name="Normal 17 3 2 2 3 3" xfId="28094"/>
    <cellStyle name="Normal 17 3 2 2 3 4" xfId="51876"/>
    <cellStyle name="Normal 17 3 2 2 4" xfId="6007"/>
    <cellStyle name="Normal 17 3 2 2 4 2" xfId="16926"/>
    <cellStyle name="Normal 17 3 2 2 4 2 2" xfId="28097"/>
    <cellStyle name="Normal 17 3 2 2 4 3" xfId="28096"/>
    <cellStyle name="Normal 17 3 2 2 4 4" xfId="49695"/>
    <cellStyle name="Normal 17 3 2 2 5" xfId="12564"/>
    <cellStyle name="Normal 17 3 2 2 5 2" xfId="28098"/>
    <cellStyle name="Normal 17 3 2 2 6" xfId="28089"/>
    <cellStyle name="Normal 17 3 2 2 7" xfId="45333"/>
    <cellStyle name="Normal 17 3 2 3" xfId="2735"/>
    <cellStyle name="Normal 17 3 2 3 2" xfId="9278"/>
    <cellStyle name="Normal 17 3 2 3 2 2" xfId="20197"/>
    <cellStyle name="Normal 17 3 2 3 2 2 2" xfId="28101"/>
    <cellStyle name="Normal 17 3 2 3 2 3" xfId="28100"/>
    <cellStyle name="Normal 17 3 2 3 2 4" xfId="52966"/>
    <cellStyle name="Normal 17 3 2 3 3" xfId="13654"/>
    <cellStyle name="Normal 17 3 2 3 3 2" xfId="28102"/>
    <cellStyle name="Normal 17 3 2 3 4" xfId="28099"/>
    <cellStyle name="Normal 17 3 2 3 5" xfId="46423"/>
    <cellStyle name="Normal 17 3 2 4" xfId="7097"/>
    <cellStyle name="Normal 17 3 2 4 2" xfId="18016"/>
    <cellStyle name="Normal 17 3 2 4 2 2" xfId="28104"/>
    <cellStyle name="Normal 17 3 2 4 3" xfId="28103"/>
    <cellStyle name="Normal 17 3 2 4 4" xfId="50785"/>
    <cellStyle name="Normal 17 3 2 5" xfId="4916"/>
    <cellStyle name="Normal 17 3 2 5 2" xfId="15835"/>
    <cellStyle name="Normal 17 3 2 5 2 2" xfId="28106"/>
    <cellStyle name="Normal 17 3 2 5 3" xfId="28105"/>
    <cellStyle name="Normal 17 3 2 5 4" xfId="48604"/>
    <cellStyle name="Normal 17 3 2 6" xfId="11473"/>
    <cellStyle name="Normal 17 3 2 6 2" xfId="28107"/>
    <cellStyle name="Normal 17 3 2 7" xfId="28088"/>
    <cellStyle name="Normal 17 3 2 8" xfId="44242"/>
    <cellStyle name="Normal 17 3 3" xfId="1445"/>
    <cellStyle name="Normal 17 3 3 2" xfId="3628"/>
    <cellStyle name="Normal 17 3 3 2 2" xfId="10171"/>
    <cellStyle name="Normal 17 3 3 2 2 2" xfId="21090"/>
    <cellStyle name="Normal 17 3 3 2 2 2 2" xfId="28111"/>
    <cellStyle name="Normal 17 3 3 2 2 3" xfId="28110"/>
    <cellStyle name="Normal 17 3 3 2 2 4" xfId="53859"/>
    <cellStyle name="Normal 17 3 3 2 3" xfId="14547"/>
    <cellStyle name="Normal 17 3 3 2 3 2" xfId="28112"/>
    <cellStyle name="Normal 17 3 3 2 4" xfId="28109"/>
    <cellStyle name="Normal 17 3 3 2 5" xfId="47316"/>
    <cellStyle name="Normal 17 3 3 3" xfId="7990"/>
    <cellStyle name="Normal 17 3 3 3 2" xfId="18909"/>
    <cellStyle name="Normal 17 3 3 3 2 2" xfId="28114"/>
    <cellStyle name="Normal 17 3 3 3 3" xfId="28113"/>
    <cellStyle name="Normal 17 3 3 3 4" xfId="51678"/>
    <cellStyle name="Normal 17 3 3 4" xfId="5809"/>
    <cellStyle name="Normal 17 3 3 4 2" xfId="16728"/>
    <cellStyle name="Normal 17 3 3 4 2 2" xfId="28116"/>
    <cellStyle name="Normal 17 3 3 4 3" xfId="28115"/>
    <cellStyle name="Normal 17 3 3 4 4" xfId="49497"/>
    <cellStyle name="Normal 17 3 3 5" xfId="12366"/>
    <cellStyle name="Normal 17 3 3 5 2" xfId="28117"/>
    <cellStyle name="Normal 17 3 3 6" xfId="28108"/>
    <cellStyle name="Normal 17 3 3 7" xfId="45135"/>
    <cellStyle name="Normal 17 3 4" xfId="2537"/>
    <cellStyle name="Normal 17 3 4 2" xfId="9080"/>
    <cellStyle name="Normal 17 3 4 2 2" xfId="19999"/>
    <cellStyle name="Normal 17 3 4 2 2 2" xfId="28120"/>
    <cellStyle name="Normal 17 3 4 2 3" xfId="28119"/>
    <cellStyle name="Normal 17 3 4 2 4" xfId="52768"/>
    <cellStyle name="Normal 17 3 4 3" xfId="13456"/>
    <cellStyle name="Normal 17 3 4 3 2" xfId="28121"/>
    <cellStyle name="Normal 17 3 4 4" xfId="28118"/>
    <cellStyle name="Normal 17 3 4 5" xfId="46225"/>
    <cellStyle name="Normal 17 3 5" xfId="6899"/>
    <cellStyle name="Normal 17 3 5 2" xfId="17818"/>
    <cellStyle name="Normal 17 3 5 2 2" xfId="28123"/>
    <cellStyle name="Normal 17 3 5 3" xfId="28122"/>
    <cellStyle name="Normal 17 3 5 4" xfId="50587"/>
    <cellStyle name="Normal 17 3 6" xfId="4718"/>
    <cellStyle name="Normal 17 3 6 2" xfId="15637"/>
    <cellStyle name="Normal 17 3 6 2 2" xfId="28125"/>
    <cellStyle name="Normal 17 3 6 3" xfId="28124"/>
    <cellStyle name="Normal 17 3 6 4" xfId="48406"/>
    <cellStyle name="Normal 17 3 7" xfId="11275"/>
    <cellStyle name="Normal 17 3 7 2" xfId="28126"/>
    <cellStyle name="Normal 17 3 8" xfId="28087"/>
    <cellStyle name="Normal 17 3 9" xfId="44044"/>
    <cellStyle name="Normal 17 4" xfId="444"/>
    <cellStyle name="Normal 17 4 2" xfId="1544"/>
    <cellStyle name="Normal 17 4 2 2" xfId="3727"/>
    <cellStyle name="Normal 17 4 2 2 2" xfId="10270"/>
    <cellStyle name="Normal 17 4 2 2 2 2" xfId="21189"/>
    <cellStyle name="Normal 17 4 2 2 2 2 2" xfId="28131"/>
    <cellStyle name="Normal 17 4 2 2 2 3" xfId="28130"/>
    <cellStyle name="Normal 17 4 2 2 2 4" xfId="53958"/>
    <cellStyle name="Normal 17 4 2 2 3" xfId="14646"/>
    <cellStyle name="Normal 17 4 2 2 3 2" xfId="28132"/>
    <cellStyle name="Normal 17 4 2 2 4" xfId="28129"/>
    <cellStyle name="Normal 17 4 2 2 5" xfId="47415"/>
    <cellStyle name="Normal 17 4 2 3" xfId="8089"/>
    <cellStyle name="Normal 17 4 2 3 2" xfId="19008"/>
    <cellStyle name="Normal 17 4 2 3 2 2" xfId="28134"/>
    <cellStyle name="Normal 17 4 2 3 3" xfId="28133"/>
    <cellStyle name="Normal 17 4 2 3 4" xfId="51777"/>
    <cellStyle name="Normal 17 4 2 4" xfId="5908"/>
    <cellStyle name="Normal 17 4 2 4 2" xfId="16827"/>
    <cellStyle name="Normal 17 4 2 4 2 2" xfId="28136"/>
    <cellStyle name="Normal 17 4 2 4 3" xfId="28135"/>
    <cellStyle name="Normal 17 4 2 4 4" xfId="49596"/>
    <cellStyle name="Normal 17 4 2 5" xfId="12465"/>
    <cellStyle name="Normal 17 4 2 5 2" xfId="28137"/>
    <cellStyle name="Normal 17 4 2 6" xfId="28128"/>
    <cellStyle name="Normal 17 4 2 7" xfId="45234"/>
    <cellStyle name="Normal 17 4 3" xfId="2636"/>
    <cellStyle name="Normal 17 4 3 2" xfId="9179"/>
    <cellStyle name="Normal 17 4 3 2 2" xfId="20098"/>
    <cellStyle name="Normal 17 4 3 2 2 2" xfId="28140"/>
    <cellStyle name="Normal 17 4 3 2 3" xfId="28139"/>
    <cellStyle name="Normal 17 4 3 2 4" xfId="52867"/>
    <cellStyle name="Normal 17 4 3 3" xfId="13555"/>
    <cellStyle name="Normal 17 4 3 3 2" xfId="28141"/>
    <cellStyle name="Normal 17 4 3 4" xfId="28138"/>
    <cellStyle name="Normal 17 4 3 5" xfId="46324"/>
    <cellStyle name="Normal 17 4 4" xfId="6998"/>
    <cellStyle name="Normal 17 4 4 2" xfId="17917"/>
    <cellStyle name="Normal 17 4 4 2 2" xfId="28143"/>
    <cellStyle name="Normal 17 4 4 3" xfId="28142"/>
    <cellStyle name="Normal 17 4 4 4" xfId="50686"/>
    <cellStyle name="Normal 17 4 5" xfId="4817"/>
    <cellStyle name="Normal 17 4 5 2" xfId="15736"/>
    <cellStyle name="Normal 17 4 5 2 2" xfId="28145"/>
    <cellStyle name="Normal 17 4 5 3" xfId="28144"/>
    <cellStyle name="Normal 17 4 5 4" xfId="48505"/>
    <cellStyle name="Normal 17 4 6" xfId="11374"/>
    <cellStyle name="Normal 17 4 6 2" xfId="28146"/>
    <cellStyle name="Normal 17 4 7" xfId="28127"/>
    <cellStyle name="Normal 17 4 8" xfId="44143"/>
    <cellStyle name="Normal 17 5" xfId="631"/>
    <cellStyle name="Normal 17 5 2" xfId="1730"/>
    <cellStyle name="Normal 17 5 2 2" xfId="3913"/>
    <cellStyle name="Normal 17 5 2 2 2" xfId="10456"/>
    <cellStyle name="Normal 17 5 2 2 2 2" xfId="21375"/>
    <cellStyle name="Normal 17 5 2 2 2 2 2" xfId="28151"/>
    <cellStyle name="Normal 17 5 2 2 2 3" xfId="28150"/>
    <cellStyle name="Normal 17 5 2 2 2 4" xfId="54144"/>
    <cellStyle name="Normal 17 5 2 2 3" xfId="14832"/>
    <cellStyle name="Normal 17 5 2 2 3 2" xfId="28152"/>
    <cellStyle name="Normal 17 5 2 2 4" xfId="28149"/>
    <cellStyle name="Normal 17 5 2 2 5" xfId="47601"/>
    <cellStyle name="Normal 17 5 2 3" xfId="8275"/>
    <cellStyle name="Normal 17 5 2 3 2" xfId="19194"/>
    <cellStyle name="Normal 17 5 2 3 2 2" xfId="28154"/>
    <cellStyle name="Normal 17 5 2 3 3" xfId="28153"/>
    <cellStyle name="Normal 17 5 2 3 4" xfId="51963"/>
    <cellStyle name="Normal 17 5 2 4" xfId="6094"/>
    <cellStyle name="Normal 17 5 2 4 2" xfId="17013"/>
    <cellStyle name="Normal 17 5 2 4 2 2" xfId="28156"/>
    <cellStyle name="Normal 17 5 2 4 3" xfId="28155"/>
    <cellStyle name="Normal 17 5 2 4 4" xfId="49782"/>
    <cellStyle name="Normal 17 5 2 5" xfId="12651"/>
    <cellStyle name="Normal 17 5 2 5 2" xfId="28157"/>
    <cellStyle name="Normal 17 5 2 6" xfId="28148"/>
    <cellStyle name="Normal 17 5 2 7" xfId="45420"/>
    <cellStyle name="Normal 17 5 3" xfId="2822"/>
    <cellStyle name="Normal 17 5 3 2" xfId="9365"/>
    <cellStyle name="Normal 17 5 3 2 2" xfId="20284"/>
    <cellStyle name="Normal 17 5 3 2 2 2" xfId="28160"/>
    <cellStyle name="Normal 17 5 3 2 3" xfId="28159"/>
    <cellStyle name="Normal 17 5 3 2 4" xfId="53053"/>
    <cellStyle name="Normal 17 5 3 3" xfId="13741"/>
    <cellStyle name="Normal 17 5 3 3 2" xfId="28161"/>
    <cellStyle name="Normal 17 5 3 4" xfId="28158"/>
    <cellStyle name="Normal 17 5 3 5" xfId="46510"/>
    <cellStyle name="Normal 17 5 4" xfId="7184"/>
    <cellStyle name="Normal 17 5 4 2" xfId="18103"/>
    <cellStyle name="Normal 17 5 4 2 2" xfId="28163"/>
    <cellStyle name="Normal 17 5 4 3" xfId="28162"/>
    <cellStyle name="Normal 17 5 4 4" xfId="50872"/>
    <cellStyle name="Normal 17 5 5" xfId="5003"/>
    <cellStyle name="Normal 17 5 5 2" xfId="15922"/>
    <cellStyle name="Normal 17 5 5 2 2" xfId="28165"/>
    <cellStyle name="Normal 17 5 5 3" xfId="28164"/>
    <cellStyle name="Normal 17 5 5 4" xfId="48691"/>
    <cellStyle name="Normal 17 5 6" xfId="11560"/>
    <cellStyle name="Normal 17 5 6 2" xfId="28166"/>
    <cellStyle name="Normal 17 5 7" xfId="28147"/>
    <cellStyle name="Normal 17 5 8" xfId="44329"/>
    <cellStyle name="Normal 17 6" xfId="729"/>
    <cellStyle name="Normal 17 6 2" xfId="1828"/>
    <cellStyle name="Normal 17 6 2 2" xfId="4011"/>
    <cellStyle name="Normal 17 6 2 2 2" xfId="10554"/>
    <cellStyle name="Normal 17 6 2 2 2 2" xfId="21473"/>
    <cellStyle name="Normal 17 6 2 2 2 2 2" xfId="28171"/>
    <cellStyle name="Normal 17 6 2 2 2 3" xfId="28170"/>
    <cellStyle name="Normal 17 6 2 2 2 4" xfId="54242"/>
    <cellStyle name="Normal 17 6 2 2 3" xfId="14930"/>
    <cellStyle name="Normal 17 6 2 2 3 2" xfId="28172"/>
    <cellStyle name="Normal 17 6 2 2 4" xfId="28169"/>
    <cellStyle name="Normal 17 6 2 2 5" xfId="47699"/>
    <cellStyle name="Normal 17 6 2 3" xfId="8373"/>
    <cellStyle name="Normal 17 6 2 3 2" xfId="19292"/>
    <cellStyle name="Normal 17 6 2 3 2 2" xfId="28174"/>
    <cellStyle name="Normal 17 6 2 3 3" xfId="28173"/>
    <cellStyle name="Normal 17 6 2 3 4" xfId="52061"/>
    <cellStyle name="Normal 17 6 2 4" xfId="6192"/>
    <cellStyle name="Normal 17 6 2 4 2" xfId="17111"/>
    <cellStyle name="Normal 17 6 2 4 2 2" xfId="28176"/>
    <cellStyle name="Normal 17 6 2 4 3" xfId="28175"/>
    <cellStyle name="Normal 17 6 2 4 4" xfId="49880"/>
    <cellStyle name="Normal 17 6 2 5" xfId="12749"/>
    <cellStyle name="Normal 17 6 2 5 2" xfId="28177"/>
    <cellStyle name="Normal 17 6 2 6" xfId="28168"/>
    <cellStyle name="Normal 17 6 2 7" xfId="45518"/>
    <cellStyle name="Normal 17 6 3" xfId="2920"/>
    <cellStyle name="Normal 17 6 3 2" xfId="9463"/>
    <cellStyle name="Normal 17 6 3 2 2" xfId="20382"/>
    <cellStyle name="Normal 17 6 3 2 2 2" xfId="28180"/>
    <cellStyle name="Normal 17 6 3 2 3" xfId="28179"/>
    <cellStyle name="Normal 17 6 3 2 4" xfId="53151"/>
    <cellStyle name="Normal 17 6 3 3" xfId="13839"/>
    <cellStyle name="Normal 17 6 3 3 2" xfId="28181"/>
    <cellStyle name="Normal 17 6 3 4" xfId="28178"/>
    <cellStyle name="Normal 17 6 3 5" xfId="46608"/>
    <cellStyle name="Normal 17 6 4" xfId="7282"/>
    <cellStyle name="Normal 17 6 4 2" xfId="18201"/>
    <cellStyle name="Normal 17 6 4 2 2" xfId="28183"/>
    <cellStyle name="Normal 17 6 4 3" xfId="28182"/>
    <cellStyle name="Normal 17 6 4 4" xfId="50970"/>
    <cellStyle name="Normal 17 6 5" xfId="5101"/>
    <cellStyle name="Normal 17 6 5 2" xfId="16020"/>
    <cellStyle name="Normal 17 6 5 2 2" xfId="28185"/>
    <cellStyle name="Normal 17 6 5 3" xfId="28184"/>
    <cellStyle name="Normal 17 6 5 4" xfId="48789"/>
    <cellStyle name="Normal 17 6 6" xfId="11658"/>
    <cellStyle name="Normal 17 6 6 2" xfId="28186"/>
    <cellStyle name="Normal 17 6 7" xfId="28167"/>
    <cellStyle name="Normal 17 6 8" xfId="44427"/>
    <cellStyle name="Normal 17 7" xfId="827"/>
    <cellStyle name="Normal 17 7 2" xfId="1926"/>
    <cellStyle name="Normal 17 7 2 2" xfId="4109"/>
    <cellStyle name="Normal 17 7 2 2 2" xfId="10652"/>
    <cellStyle name="Normal 17 7 2 2 2 2" xfId="21571"/>
    <cellStyle name="Normal 17 7 2 2 2 2 2" xfId="28191"/>
    <cellStyle name="Normal 17 7 2 2 2 3" xfId="28190"/>
    <cellStyle name="Normal 17 7 2 2 2 4" xfId="54340"/>
    <cellStyle name="Normal 17 7 2 2 3" xfId="15028"/>
    <cellStyle name="Normal 17 7 2 2 3 2" xfId="28192"/>
    <cellStyle name="Normal 17 7 2 2 4" xfId="28189"/>
    <cellStyle name="Normal 17 7 2 2 5" xfId="47797"/>
    <cellStyle name="Normal 17 7 2 3" xfId="8471"/>
    <cellStyle name="Normal 17 7 2 3 2" xfId="19390"/>
    <cellStyle name="Normal 17 7 2 3 2 2" xfId="28194"/>
    <cellStyle name="Normal 17 7 2 3 3" xfId="28193"/>
    <cellStyle name="Normal 17 7 2 3 4" xfId="52159"/>
    <cellStyle name="Normal 17 7 2 4" xfId="6290"/>
    <cellStyle name="Normal 17 7 2 4 2" xfId="17209"/>
    <cellStyle name="Normal 17 7 2 4 2 2" xfId="28196"/>
    <cellStyle name="Normal 17 7 2 4 3" xfId="28195"/>
    <cellStyle name="Normal 17 7 2 4 4" xfId="49978"/>
    <cellStyle name="Normal 17 7 2 5" xfId="12847"/>
    <cellStyle name="Normal 17 7 2 5 2" xfId="28197"/>
    <cellStyle name="Normal 17 7 2 6" xfId="28188"/>
    <cellStyle name="Normal 17 7 2 7" xfId="45616"/>
    <cellStyle name="Normal 17 7 3" xfId="3018"/>
    <cellStyle name="Normal 17 7 3 2" xfId="9561"/>
    <cellStyle name="Normal 17 7 3 2 2" xfId="20480"/>
    <cellStyle name="Normal 17 7 3 2 2 2" xfId="28200"/>
    <cellStyle name="Normal 17 7 3 2 3" xfId="28199"/>
    <cellStyle name="Normal 17 7 3 2 4" xfId="53249"/>
    <cellStyle name="Normal 17 7 3 3" xfId="13937"/>
    <cellStyle name="Normal 17 7 3 3 2" xfId="28201"/>
    <cellStyle name="Normal 17 7 3 4" xfId="28198"/>
    <cellStyle name="Normal 17 7 3 5" xfId="46706"/>
    <cellStyle name="Normal 17 7 4" xfId="7380"/>
    <cellStyle name="Normal 17 7 4 2" xfId="18299"/>
    <cellStyle name="Normal 17 7 4 2 2" xfId="28203"/>
    <cellStyle name="Normal 17 7 4 3" xfId="28202"/>
    <cellStyle name="Normal 17 7 4 4" xfId="51068"/>
    <cellStyle name="Normal 17 7 5" xfId="5199"/>
    <cellStyle name="Normal 17 7 5 2" xfId="16118"/>
    <cellStyle name="Normal 17 7 5 2 2" xfId="28205"/>
    <cellStyle name="Normal 17 7 5 3" xfId="28204"/>
    <cellStyle name="Normal 17 7 5 4" xfId="48887"/>
    <cellStyle name="Normal 17 7 6" xfId="11756"/>
    <cellStyle name="Normal 17 7 6 2" xfId="28206"/>
    <cellStyle name="Normal 17 7 7" xfId="28187"/>
    <cellStyle name="Normal 17 7 8" xfId="44525"/>
    <cellStyle name="Normal 17 8" xfId="939"/>
    <cellStyle name="Normal 17 8 2" xfId="2037"/>
    <cellStyle name="Normal 17 8 2 2" xfId="4220"/>
    <cellStyle name="Normal 17 8 2 2 2" xfId="10763"/>
    <cellStyle name="Normal 17 8 2 2 2 2" xfId="21682"/>
    <cellStyle name="Normal 17 8 2 2 2 2 2" xfId="28211"/>
    <cellStyle name="Normal 17 8 2 2 2 3" xfId="28210"/>
    <cellStyle name="Normal 17 8 2 2 2 4" xfId="54451"/>
    <cellStyle name="Normal 17 8 2 2 3" xfId="15139"/>
    <cellStyle name="Normal 17 8 2 2 3 2" xfId="28212"/>
    <cellStyle name="Normal 17 8 2 2 4" xfId="28209"/>
    <cellStyle name="Normal 17 8 2 2 5" xfId="47908"/>
    <cellStyle name="Normal 17 8 2 3" xfId="8582"/>
    <cellStyle name="Normal 17 8 2 3 2" xfId="19501"/>
    <cellStyle name="Normal 17 8 2 3 2 2" xfId="28214"/>
    <cellStyle name="Normal 17 8 2 3 3" xfId="28213"/>
    <cellStyle name="Normal 17 8 2 3 4" xfId="52270"/>
    <cellStyle name="Normal 17 8 2 4" xfId="6401"/>
    <cellStyle name="Normal 17 8 2 4 2" xfId="17320"/>
    <cellStyle name="Normal 17 8 2 4 2 2" xfId="28216"/>
    <cellStyle name="Normal 17 8 2 4 3" xfId="28215"/>
    <cellStyle name="Normal 17 8 2 4 4" xfId="50089"/>
    <cellStyle name="Normal 17 8 2 5" xfId="12958"/>
    <cellStyle name="Normal 17 8 2 5 2" xfId="28217"/>
    <cellStyle name="Normal 17 8 2 6" xfId="28208"/>
    <cellStyle name="Normal 17 8 2 7" xfId="45727"/>
    <cellStyle name="Normal 17 8 3" xfId="3129"/>
    <cellStyle name="Normal 17 8 3 2" xfId="9672"/>
    <cellStyle name="Normal 17 8 3 2 2" xfId="20591"/>
    <cellStyle name="Normal 17 8 3 2 2 2" xfId="28220"/>
    <cellStyle name="Normal 17 8 3 2 3" xfId="28219"/>
    <cellStyle name="Normal 17 8 3 2 4" xfId="53360"/>
    <cellStyle name="Normal 17 8 3 3" xfId="14048"/>
    <cellStyle name="Normal 17 8 3 3 2" xfId="28221"/>
    <cellStyle name="Normal 17 8 3 4" xfId="28218"/>
    <cellStyle name="Normal 17 8 3 5" xfId="46817"/>
    <cellStyle name="Normal 17 8 4" xfId="7491"/>
    <cellStyle name="Normal 17 8 4 2" xfId="18410"/>
    <cellStyle name="Normal 17 8 4 2 2" xfId="28223"/>
    <cellStyle name="Normal 17 8 4 3" xfId="28222"/>
    <cellStyle name="Normal 17 8 4 4" xfId="51179"/>
    <cellStyle name="Normal 17 8 5" xfId="5310"/>
    <cellStyle name="Normal 17 8 5 2" xfId="16229"/>
    <cellStyle name="Normal 17 8 5 2 2" xfId="28225"/>
    <cellStyle name="Normal 17 8 5 3" xfId="28224"/>
    <cellStyle name="Normal 17 8 5 4" xfId="48998"/>
    <cellStyle name="Normal 17 8 6" xfId="11867"/>
    <cellStyle name="Normal 17 8 6 2" xfId="28226"/>
    <cellStyle name="Normal 17 8 7" xfId="28207"/>
    <cellStyle name="Normal 17 8 8" xfId="44636"/>
    <cellStyle name="Normal 17 9" xfId="1025"/>
    <cellStyle name="Normal 17 9 2" xfId="2123"/>
    <cellStyle name="Normal 17 9 2 2" xfId="4306"/>
    <cellStyle name="Normal 17 9 2 2 2" xfId="10849"/>
    <cellStyle name="Normal 17 9 2 2 2 2" xfId="21768"/>
    <cellStyle name="Normal 17 9 2 2 2 2 2" xfId="28231"/>
    <cellStyle name="Normal 17 9 2 2 2 3" xfId="28230"/>
    <cellStyle name="Normal 17 9 2 2 2 4" xfId="54537"/>
    <cellStyle name="Normal 17 9 2 2 3" xfId="15225"/>
    <cellStyle name="Normal 17 9 2 2 3 2" xfId="28232"/>
    <cellStyle name="Normal 17 9 2 2 4" xfId="28229"/>
    <cellStyle name="Normal 17 9 2 2 5" xfId="47994"/>
    <cellStyle name="Normal 17 9 2 3" xfId="8668"/>
    <cellStyle name="Normal 17 9 2 3 2" xfId="19587"/>
    <cellStyle name="Normal 17 9 2 3 2 2" xfId="28234"/>
    <cellStyle name="Normal 17 9 2 3 3" xfId="28233"/>
    <cellStyle name="Normal 17 9 2 3 4" xfId="52356"/>
    <cellStyle name="Normal 17 9 2 4" xfId="6487"/>
    <cellStyle name="Normal 17 9 2 4 2" xfId="17406"/>
    <cellStyle name="Normal 17 9 2 4 2 2" xfId="28236"/>
    <cellStyle name="Normal 17 9 2 4 3" xfId="28235"/>
    <cellStyle name="Normal 17 9 2 4 4" xfId="50175"/>
    <cellStyle name="Normal 17 9 2 5" xfId="13044"/>
    <cellStyle name="Normal 17 9 2 5 2" xfId="28237"/>
    <cellStyle name="Normal 17 9 2 6" xfId="28228"/>
    <cellStyle name="Normal 17 9 2 7" xfId="45813"/>
    <cellStyle name="Normal 17 9 3" xfId="3215"/>
    <cellStyle name="Normal 17 9 3 2" xfId="9758"/>
    <cellStyle name="Normal 17 9 3 2 2" xfId="20677"/>
    <cellStyle name="Normal 17 9 3 2 2 2" xfId="28240"/>
    <cellStyle name="Normal 17 9 3 2 3" xfId="28239"/>
    <cellStyle name="Normal 17 9 3 2 4" xfId="53446"/>
    <cellStyle name="Normal 17 9 3 3" xfId="14134"/>
    <cellStyle name="Normal 17 9 3 3 2" xfId="28241"/>
    <cellStyle name="Normal 17 9 3 4" xfId="28238"/>
    <cellStyle name="Normal 17 9 3 5" xfId="46903"/>
    <cellStyle name="Normal 17 9 4" xfId="7577"/>
    <cellStyle name="Normal 17 9 4 2" xfId="18496"/>
    <cellStyle name="Normal 17 9 4 2 2" xfId="28243"/>
    <cellStyle name="Normal 17 9 4 3" xfId="28242"/>
    <cellStyle name="Normal 17 9 4 4" xfId="51265"/>
    <cellStyle name="Normal 17 9 5" xfId="5396"/>
    <cellStyle name="Normal 17 9 5 2" xfId="16315"/>
    <cellStyle name="Normal 17 9 5 2 2" xfId="28245"/>
    <cellStyle name="Normal 17 9 5 3" xfId="28244"/>
    <cellStyle name="Normal 17 9 5 4" xfId="49084"/>
    <cellStyle name="Normal 17 9 6" xfId="11953"/>
    <cellStyle name="Normal 17 9 6 2" xfId="28246"/>
    <cellStyle name="Normal 17 9 7" xfId="28227"/>
    <cellStyle name="Normal 17 9 8" xfId="44722"/>
    <cellStyle name="Normal 170" xfId="55050"/>
    <cellStyle name="Normal 171" xfId="55051"/>
    <cellStyle name="Normal 171 2" xfId="55223"/>
    <cellStyle name="Normal 172" xfId="55052"/>
    <cellStyle name="Normal 173" xfId="55053"/>
    <cellStyle name="Normal 174" xfId="55054"/>
    <cellStyle name="Normal 175" xfId="55055"/>
    <cellStyle name="Normal 176" xfId="55069"/>
    <cellStyle name="Normal 177" xfId="55083"/>
    <cellStyle name="Normal 178" xfId="55084"/>
    <cellStyle name="Normal 179" xfId="55085"/>
    <cellStyle name="Normal 18" xfId="103"/>
    <cellStyle name="Normal 18 2" xfId="148"/>
    <cellStyle name="Normal 18 3" xfId="54990"/>
    <cellStyle name="Normal 18 4" xfId="55290"/>
    <cellStyle name="Normal 180" xfId="55086"/>
    <cellStyle name="Normal 181" xfId="55087"/>
    <cellStyle name="Normal 182" xfId="55088"/>
    <cellStyle name="Normal 183" xfId="55102"/>
    <cellStyle name="Normal 184" xfId="55103"/>
    <cellStyle name="Normal 185" xfId="55104"/>
    <cellStyle name="Normal 186" xfId="55118"/>
    <cellStyle name="Normal 187" xfId="55119"/>
    <cellStyle name="Normal 188" xfId="55120"/>
    <cellStyle name="Normal 189" xfId="55121"/>
    <cellStyle name="Normal 19" xfId="105"/>
    <cellStyle name="Normal 19 2" xfId="149"/>
    <cellStyle name="Normal 19 3" xfId="54991"/>
    <cellStyle name="Normal 19 4" xfId="55291"/>
    <cellStyle name="Normal 190" xfId="55122"/>
    <cellStyle name="Normal 191" xfId="55123"/>
    <cellStyle name="Normal 192" xfId="55124"/>
    <cellStyle name="Normal 193" xfId="55138"/>
    <cellStyle name="Normal 194" xfId="55139"/>
    <cellStyle name="Normal 195" xfId="55181"/>
    <cellStyle name="Normal 196" xfId="55195"/>
    <cellStyle name="Normal 197" xfId="55196"/>
    <cellStyle name="Normal 198" xfId="55197"/>
    <cellStyle name="Normal 199" xfId="55198"/>
    <cellStyle name="Normal 2" xfId="1"/>
    <cellStyle name="Normal 2 2" xfId="78"/>
    <cellStyle name="Normal 2 2 2" xfId="28247"/>
    <cellStyle name="Normal 2 2 2 2" xfId="54850"/>
    <cellStyle name="Normal 2 2 3" xfId="54851"/>
    <cellStyle name="Normal 2 2 4" xfId="54922"/>
    <cellStyle name="Normal 2 2 5" xfId="54941"/>
    <cellStyle name="Normal 2 3" xfId="926"/>
    <cellStyle name="Normal 2 4" xfId="1210"/>
    <cellStyle name="Normal 2 4 2" xfId="2308"/>
    <cellStyle name="Normal 2 5" xfId="54975"/>
    <cellStyle name="Normal 2 6" xfId="55275"/>
    <cellStyle name="Normal 20" xfId="106"/>
    <cellStyle name="Normal 20 10" xfId="1124"/>
    <cellStyle name="Normal 20 10 2" xfId="2222"/>
    <cellStyle name="Normal 20 10 2 2" xfId="4405"/>
    <cellStyle name="Normal 20 10 2 2 2" xfId="10948"/>
    <cellStyle name="Normal 20 10 2 2 2 2" xfId="21867"/>
    <cellStyle name="Normal 20 10 2 2 2 2 2" xfId="28253"/>
    <cellStyle name="Normal 20 10 2 2 2 3" xfId="28252"/>
    <cellStyle name="Normal 20 10 2 2 2 4" xfId="54636"/>
    <cellStyle name="Normal 20 10 2 2 3" xfId="15324"/>
    <cellStyle name="Normal 20 10 2 2 3 2" xfId="28254"/>
    <cellStyle name="Normal 20 10 2 2 4" xfId="28251"/>
    <cellStyle name="Normal 20 10 2 2 5" xfId="48093"/>
    <cellStyle name="Normal 20 10 2 3" xfId="8767"/>
    <cellStyle name="Normal 20 10 2 3 2" xfId="19686"/>
    <cellStyle name="Normal 20 10 2 3 2 2" xfId="28256"/>
    <cellStyle name="Normal 20 10 2 3 3" xfId="28255"/>
    <cellStyle name="Normal 20 10 2 3 4" xfId="52455"/>
    <cellStyle name="Normal 20 10 2 4" xfId="6586"/>
    <cellStyle name="Normal 20 10 2 4 2" xfId="17505"/>
    <cellStyle name="Normal 20 10 2 4 2 2" xfId="28258"/>
    <cellStyle name="Normal 20 10 2 4 3" xfId="28257"/>
    <cellStyle name="Normal 20 10 2 4 4" xfId="50274"/>
    <cellStyle name="Normal 20 10 2 5" xfId="13143"/>
    <cellStyle name="Normal 20 10 2 5 2" xfId="28259"/>
    <cellStyle name="Normal 20 10 2 6" xfId="28250"/>
    <cellStyle name="Normal 20 10 2 7" xfId="45912"/>
    <cellStyle name="Normal 20 10 3" xfId="3314"/>
    <cellStyle name="Normal 20 10 3 2" xfId="9857"/>
    <cellStyle name="Normal 20 10 3 2 2" xfId="20776"/>
    <cellStyle name="Normal 20 10 3 2 2 2" xfId="28262"/>
    <cellStyle name="Normal 20 10 3 2 3" xfId="28261"/>
    <cellStyle name="Normal 20 10 3 2 4" xfId="53545"/>
    <cellStyle name="Normal 20 10 3 3" xfId="14233"/>
    <cellStyle name="Normal 20 10 3 3 2" xfId="28263"/>
    <cellStyle name="Normal 20 10 3 4" xfId="28260"/>
    <cellStyle name="Normal 20 10 3 5" xfId="47002"/>
    <cellStyle name="Normal 20 10 4" xfId="7676"/>
    <cellStyle name="Normal 20 10 4 2" xfId="18595"/>
    <cellStyle name="Normal 20 10 4 2 2" xfId="28265"/>
    <cellStyle name="Normal 20 10 4 3" xfId="28264"/>
    <cellStyle name="Normal 20 10 4 4" xfId="51364"/>
    <cellStyle name="Normal 20 10 5" xfId="5495"/>
    <cellStyle name="Normal 20 10 5 2" xfId="16414"/>
    <cellStyle name="Normal 20 10 5 2 2" xfId="28267"/>
    <cellStyle name="Normal 20 10 5 3" xfId="28266"/>
    <cellStyle name="Normal 20 10 5 4" xfId="49183"/>
    <cellStyle name="Normal 20 10 6" xfId="12052"/>
    <cellStyle name="Normal 20 10 6 2" xfId="28268"/>
    <cellStyle name="Normal 20 10 7" xfId="28249"/>
    <cellStyle name="Normal 20 10 8" xfId="44821"/>
    <cellStyle name="Normal 20 11" xfId="1228"/>
    <cellStyle name="Normal 20 11 2" xfId="2326"/>
    <cellStyle name="Normal 20 11 2 2" xfId="4507"/>
    <cellStyle name="Normal 20 11 2 2 2" xfId="11050"/>
    <cellStyle name="Normal 20 11 2 2 2 2" xfId="21969"/>
    <cellStyle name="Normal 20 11 2 2 2 2 2" xfId="28273"/>
    <cellStyle name="Normal 20 11 2 2 2 3" xfId="28272"/>
    <cellStyle name="Normal 20 11 2 2 2 4" xfId="54738"/>
    <cellStyle name="Normal 20 11 2 2 3" xfId="15426"/>
    <cellStyle name="Normal 20 11 2 2 3 2" xfId="28274"/>
    <cellStyle name="Normal 20 11 2 2 4" xfId="28271"/>
    <cellStyle name="Normal 20 11 2 2 5" xfId="48195"/>
    <cellStyle name="Normal 20 11 2 3" xfId="8869"/>
    <cellStyle name="Normal 20 11 2 3 2" xfId="19788"/>
    <cellStyle name="Normal 20 11 2 3 2 2" xfId="28276"/>
    <cellStyle name="Normal 20 11 2 3 3" xfId="28275"/>
    <cellStyle name="Normal 20 11 2 3 4" xfId="52557"/>
    <cellStyle name="Normal 20 11 2 4" xfId="6688"/>
    <cellStyle name="Normal 20 11 2 4 2" xfId="17607"/>
    <cellStyle name="Normal 20 11 2 4 2 2" xfId="28278"/>
    <cellStyle name="Normal 20 11 2 4 3" xfId="28277"/>
    <cellStyle name="Normal 20 11 2 4 4" xfId="50376"/>
    <cellStyle name="Normal 20 11 2 5" xfId="13245"/>
    <cellStyle name="Normal 20 11 2 5 2" xfId="28279"/>
    <cellStyle name="Normal 20 11 2 6" xfId="28270"/>
    <cellStyle name="Normal 20 11 2 7" xfId="46014"/>
    <cellStyle name="Normal 20 11 3" xfId="3416"/>
    <cellStyle name="Normal 20 11 3 2" xfId="9959"/>
    <cellStyle name="Normal 20 11 3 2 2" xfId="20878"/>
    <cellStyle name="Normal 20 11 3 2 2 2" xfId="28282"/>
    <cellStyle name="Normal 20 11 3 2 3" xfId="28281"/>
    <cellStyle name="Normal 20 11 3 2 4" xfId="53647"/>
    <cellStyle name="Normal 20 11 3 3" xfId="14335"/>
    <cellStyle name="Normal 20 11 3 3 2" xfId="28283"/>
    <cellStyle name="Normal 20 11 3 4" xfId="28280"/>
    <cellStyle name="Normal 20 11 3 5" xfId="47104"/>
    <cellStyle name="Normal 20 11 4" xfId="7778"/>
    <cellStyle name="Normal 20 11 4 2" xfId="18697"/>
    <cellStyle name="Normal 20 11 4 2 2" xfId="28285"/>
    <cellStyle name="Normal 20 11 4 3" xfId="28284"/>
    <cellStyle name="Normal 20 11 4 4" xfId="51466"/>
    <cellStyle name="Normal 20 11 5" xfId="5597"/>
    <cellStyle name="Normal 20 11 5 2" xfId="16516"/>
    <cellStyle name="Normal 20 11 5 2 2" xfId="28287"/>
    <cellStyle name="Normal 20 11 5 3" xfId="28286"/>
    <cellStyle name="Normal 20 11 5 4" xfId="49285"/>
    <cellStyle name="Normal 20 11 6" xfId="12154"/>
    <cellStyle name="Normal 20 11 6 2" xfId="28288"/>
    <cellStyle name="Normal 20 11 7" xfId="28269"/>
    <cellStyle name="Normal 20 11 8" xfId="44923"/>
    <cellStyle name="Normal 20 12" xfId="1347"/>
    <cellStyle name="Normal 20 12 2" xfId="3530"/>
    <cellStyle name="Normal 20 12 2 2" xfId="10073"/>
    <cellStyle name="Normal 20 12 2 2 2" xfId="20992"/>
    <cellStyle name="Normal 20 12 2 2 2 2" xfId="28292"/>
    <cellStyle name="Normal 20 12 2 2 3" xfId="28291"/>
    <cellStyle name="Normal 20 12 2 2 4" xfId="53761"/>
    <cellStyle name="Normal 20 12 2 3" xfId="14449"/>
    <cellStyle name="Normal 20 12 2 3 2" xfId="28293"/>
    <cellStyle name="Normal 20 12 2 4" xfId="28290"/>
    <cellStyle name="Normal 20 12 2 5" xfId="47218"/>
    <cellStyle name="Normal 20 12 3" xfId="7892"/>
    <cellStyle name="Normal 20 12 3 2" xfId="18811"/>
    <cellStyle name="Normal 20 12 3 2 2" xfId="28295"/>
    <cellStyle name="Normal 20 12 3 3" xfId="28294"/>
    <cellStyle name="Normal 20 12 3 4" xfId="51580"/>
    <cellStyle name="Normal 20 12 4" xfId="5711"/>
    <cellStyle name="Normal 20 12 4 2" xfId="16630"/>
    <cellStyle name="Normal 20 12 4 2 2" xfId="28297"/>
    <cellStyle name="Normal 20 12 4 3" xfId="28296"/>
    <cellStyle name="Normal 20 12 4 4" xfId="49399"/>
    <cellStyle name="Normal 20 12 5" xfId="12268"/>
    <cellStyle name="Normal 20 12 5 2" xfId="28298"/>
    <cellStyle name="Normal 20 12 6" xfId="28289"/>
    <cellStyle name="Normal 20 12 7" xfId="45037"/>
    <cellStyle name="Normal 20 13" xfId="2427"/>
    <cellStyle name="Normal 20 13 2" xfId="8970"/>
    <cellStyle name="Normal 20 13 2 2" xfId="19889"/>
    <cellStyle name="Normal 20 13 2 2 2" xfId="28301"/>
    <cellStyle name="Normal 20 13 2 3" xfId="28300"/>
    <cellStyle name="Normal 20 13 2 4" xfId="52658"/>
    <cellStyle name="Normal 20 13 3" xfId="13346"/>
    <cellStyle name="Normal 20 13 3 2" xfId="28302"/>
    <cellStyle name="Normal 20 13 4" xfId="28299"/>
    <cellStyle name="Normal 20 13 5" xfId="46115"/>
    <cellStyle name="Normal 20 14" xfId="6789"/>
    <cellStyle name="Normal 20 14 2" xfId="17708"/>
    <cellStyle name="Normal 20 14 2 2" xfId="28304"/>
    <cellStyle name="Normal 20 14 3" xfId="28303"/>
    <cellStyle name="Normal 20 14 4" xfId="50477"/>
    <cellStyle name="Normal 20 15" xfId="4608"/>
    <cellStyle name="Normal 20 15 2" xfId="15527"/>
    <cellStyle name="Normal 20 15 2 2" xfId="28306"/>
    <cellStyle name="Normal 20 15 3" xfId="28305"/>
    <cellStyle name="Normal 20 15 4" xfId="48296"/>
    <cellStyle name="Normal 20 16" xfId="11177"/>
    <cellStyle name="Normal 20 16 2" xfId="28307"/>
    <cellStyle name="Normal 20 17" xfId="28248"/>
    <cellStyle name="Normal 20 18" xfId="43934"/>
    <cellStyle name="Normal 20 19" xfId="54992"/>
    <cellStyle name="Normal 20 2" xfId="150"/>
    <cellStyle name="Normal 20 2 10" xfId="1264"/>
    <cellStyle name="Normal 20 2 10 2" xfId="2362"/>
    <cellStyle name="Normal 20 2 10 2 2" xfId="4543"/>
    <cellStyle name="Normal 20 2 10 2 2 2" xfId="11086"/>
    <cellStyle name="Normal 20 2 10 2 2 2 2" xfId="22005"/>
    <cellStyle name="Normal 20 2 10 2 2 2 2 2" xfId="28313"/>
    <cellStyle name="Normal 20 2 10 2 2 2 3" xfId="28312"/>
    <cellStyle name="Normal 20 2 10 2 2 2 4" xfId="54774"/>
    <cellStyle name="Normal 20 2 10 2 2 3" xfId="15462"/>
    <cellStyle name="Normal 20 2 10 2 2 3 2" xfId="28314"/>
    <cellStyle name="Normal 20 2 10 2 2 4" xfId="28311"/>
    <cellStyle name="Normal 20 2 10 2 2 5" xfId="48231"/>
    <cellStyle name="Normal 20 2 10 2 3" xfId="8905"/>
    <cellStyle name="Normal 20 2 10 2 3 2" xfId="19824"/>
    <cellStyle name="Normal 20 2 10 2 3 2 2" xfId="28316"/>
    <cellStyle name="Normal 20 2 10 2 3 3" xfId="28315"/>
    <cellStyle name="Normal 20 2 10 2 3 4" xfId="52593"/>
    <cellStyle name="Normal 20 2 10 2 4" xfId="6724"/>
    <cellStyle name="Normal 20 2 10 2 4 2" xfId="17643"/>
    <cellStyle name="Normal 20 2 10 2 4 2 2" xfId="28318"/>
    <cellStyle name="Normal 20 2 10 2 4 3" xfId="28317"/>
    <cellStyle name="Normal 20 2 10 2 4 4" xfId="50412"/>
    <cellStyle name="Normal 20 2 10 2 5" xfId="13281"/>
    <cellStyle name="Normal 20 2 10 2 5 2" xfId="28319"/>
    <cellStyle name="Normal 20 2 10 2 6" xfId="28310"/>
    <cellStyle name="Normal 20 2 10 2 7" xfId="46050"/>
    <cellStyle name="Normal 20 2 10 3" xfId="3452"/>
    <cellStyle name="Normal 20 2 10 3 2" xfId="9995"/>
    <cellStyle name="Normal 20 2 10 3 2 2" xfId="20914"/>
    <cellStyle name="Normal 20 2 10 3 2 2 2" xfId="28322"/>
    <cellStyle name="Normal 20 2 10 3 2 3" xfId="28321"/>
    <cellStyle name="Normal 20 2 10 3 2 4" xfId="53683"/>
    <cellStyle name="Normal 20 2 10 3 3" xfId="14371"/>
    <cellStyle name="Normal 20 2 10 3 3 2" xfId="28323"/>
    <cellStyle name="Normal 20 2 10 3 4" xfId="28320"/>
    <cellStyle name="Normal 20 2 10 3 5" xfId="47140"/>
    <cellStyle name="Normal 20 2 10 4" xfId="7814"/>
    <cellStyle name="Normal 20 2 10 4 2" xfId="18733"/>
    <cellStyle name="Normal 20 2 10 4 2 2" xfId="28325"/>
    <cellStyle name="Normal 20 2 10 4 3" xfId="28324"/>
    <cellStyle name="Normal 20 2 10 4 4" xfId="51502"/>
    <cellStyle name="Normal 20 2 10 5" xfId="5633"/>
    <cellStyle name="Normal 20 2 10 5 2" xfId="16552"/>
    <cellStyle name="Normal 20 2 10 5 2 2" xfId="28327"/>
    <cellStyle name="Normal 20 2 10 5 3" xfId="28326"/>
    <cellStyle name="Normal 20 2 10 5 4" xfId="49321"/>
    <cellStyle name="Normal 20 2 10 6" xfId="12190"/>
    <cellStyle name="Normal 20 2 10 6 2" xfId="28328"/>
    <cellStyle name="Normal 20 2 10 7" xfId="28309"/>
    <cellStyle name="Normal 20 2 10 8" xfId="44959"/>
    <cellStyle name="Normal 20 2 11" xfId="1383"/>
    <cellStyle name="Normal 20 2 11 2" xfId="3566"/>
    <cellStyle name="Normal 20 2 11 2 2" xfId="10109"/>
    <cellStyle name="Normal 20 2 11 2 2 2" xfId="21028"/>
    <cellStyle name="Normal 20 2 11 2 2 2 2" xfId="28332"/>
    <cellStyle name="Normal 20 2 11 2 2 3" xfId="28331"/>
    <cellStyle name="Normal 20 2 11 2 2 4" xfId="53797"/>
    <cellStyle name="Normal 20 2 11 2 3" xfId="14485"/>
    <cellStyle name="Normal 20 2 11 2 3 2" xfId="28333"/>
    <cellStyle name="Normal 20 2 11 2 4" xfId="28330"/>
    <cellStyle name="Normal 20 2 11 2 5" xfId="47254"/>
    <cellStyle name="Normal 20 2 11 3" xfId="7928"/>
    <cellStyle name="Normal 20 2 11 3 2" xfId="18847"/>
    <cellStyle name="Normal 20 2 11 3 2 2" xfId="28335"/>
    <cellStyle name="Normal 20 2 11 3 3" xfId="28334"/>
    <cellStyle name="Normal 20 2 11 3 4" xfId="51616"/>
    <cellStyle name="Normal 20 2 11 4" xfId="5747"/>
    <cellStyle name="Normal 20 2 11 4 2" xfId="16666"/>
    <cellStyle name="Normal 20 2 11 4 2 2" xfId="28337"/>
    <cellStyle name="Normal 20 2 11 4 3" xfId="28336"/>
    <cellStyle name="Normal 20 2 11 4 4" xfId="49435"/>
    <cellStyle name="Normal 20 2 11 5" xfId="12304"/>
    <cellStyle name="Normal 20 2 11 5 2" xfId="28338"/>
    <cellStyle name="Normal 20 2 11 6" xfId="28329"/>
    <cellStyle name="Normal 20 2 11 7" xfId="45073"/>
    <cellStyle name="Normal 20 2 12" xfId="2463"/>
    <cellStyle name="Normal 20 2 12 2" xfId="9006"/>
    <cellStyle name="Normal 20 2 12 2 2" xfId="19925"/>
    <cellStyle name="Normal 20 2 12 2 2 2" xfId="28341"/>
    <cellStyle name="Normal 20 2 12 2 3" xfId="28340"/>
    <cellStyle name="Normal 20 2 12 2 4" xfId="52694"/>
    <cellStyle name="Normal 20 2 12 3" xfId="13382"/>
    <cellStyle name="Normal 20 2 12 3 2" xfId="28342"/>
    <cellStyle name="Normal 20 2 12 4" xfId="28339"/>
    <cellStyle name="Normal 20 2 12 5" xfId="46151"/>
    <cellStyle name="Normal 20 2 13" xfId="6825"/>
    <cellStyle name="Normal 20 2 13 2" xfId="17744"/>
    <cellStyle name="Normal 20 2 13 2 2" xfId="28344"/>
    <cellStyle name="Normal 20 2 13 3" xfId="28343"/>
    <cellStyle name="Normal 20 2 13 4" xfId="50513"/>
    <cellStyle name="Normal 20 2 14" xfId="4644"/>
    <cellStyle name="Normal 20 2 14 2" xfId="15563"/>
    <cellStyle name="Normal 20 2 14 2 2" xfId="28346"/>
    <cellStyle name="Normal 20 2 14 3" xfId="28345"/>
    <cellStyle name="Normal 20 2 14 4" xfId="48332"/>
    <cellStyle name="Normal 20 2 15" xfId="11213"/>
    <cellStyle name="Normal 20 2 15 2" xfId="28347"/>
    <cellStyle name="Normal 20 2 16" xfId="28308"/>
    <cellStyle name="Normal 20 2 17" xfId="43970"/>
    <cellStyle name="Normal 20 2 2" xfId="318"/>
    <cellStyle name="Normal 20 2 2 2" xfId="581"/>
    <cellStyle name="Normal 20 2 2 2 2" xfId="1680"/>
    <cellStyle name="Normal 20 2 2 2 2 2" xfId="3863"/>
    <cellStyle name="Normal 20 2 2 2 2 2 2" xfId="10406"/>
    <cellStyle name="Normal 20 2 2 2 2 2 2 2" xfId="21325"/>
    <cellStyle name="Normal 20 2 2 2 2 2 2 2 2" xfId="28353"/>
    <cellStyle name="Normal 20 2 2 2 2 2 2 3" xfId="28352"/>
    <cellStyle name="Normal 20 2 2 2 2 2 2 4" xfId="54094"/>
    <cellStyle name="Normal 20 2 2 2 2 2 3" xfId="14782"/>
    <cellStyle name="Normal 20 2 2 2 2 2 3 2" xfId="28354"/>
    <cellStyle name="Normal 20 2 2 2 2 2 4" xfId="28351"/>
    <cellStyle name="Normal 20 2 2 2 2 2 5" xfId="47551"/>
    <cellStyle name="Normal 20 2 2 2 2 3" xfId="8225"/>
    <cellStyle name="Normal 20 2 2 2 2 3 2" xfId="19144"/>
    <cellStyle name="Normal 20 2 2 2 2 3 2 2" xfId="28356"/>
    <cellStyle name="Normal 20 2 2 2 2 3 3" xfId="28355"/>
    <cellStyle name="Normal 20 2 2 2 2 3 4" xfId="51913"/>
    <cellStyle name="Normal 20 2 2 2 2 4" xfId="6044"/>
    <cellStyle name="Normal 20 2 2 2 2 4 2" xfId="16963"/>
    <cellStyle name="Normal 20 2 2 2 2 4 2 2" xfId="28358"/>
    <cellStyle name="Normal 20 2 2 2 2 4 3" xfId="28357"/>
    <cellStyle name="Normal 20 2 2 2 2 4 4" xfId="49732"/>
    <cellStyle name="Normal 20 2 2 2 2 5" xfId="12601"/>
    <cellStyle name="Normal 20 2 2 2 2 5 2" xfId="28359"/>
    <cellStyle name="Normal 20 2 2 2 2 6" xfId="28350"/>
    <cellStyle name="Normal 20 2 2 2 2 7" xfId="45370"/>
    <cellStyle name="Normal 20 2 2 2 3" xfId="2772"/>
    <cellStyle name="Normal 20 2 2 2 3 2" xfId="9315"/>
    <cellStyle name="Normal 20 2 2 2 3 2 2" xfId="20234"/>
    <cellStyle name="Normal 20 2 2 2 3 2 2 2" xfId="28362"/>
    <cellStyle name="Normal 20 2 2 2 3 2 3" xfId="28361"/>
    <cellStyle name="Normal 20 2 2 2 3 2 4" xfId="53003"/>
    <cellStyle name="Normal 20 2 2 2 3 3" xfId="13691"/>
    <cellStyle name="Normal 20 2 2 2 3 3 2" xfId="28363"/>
    <cellStyle name="Normal 20 2 2 2 3 4" xfId="28360"/>
    <cellStyle name="Normal 20 2 2 2 3 5" xfId="46460"/>
    <cellStyle name="Normal 20 2 2 2 4" xfId="7134"/>
    <cellStyle name="Normal 20 2 2 2 4 2" xfId="18053"/>
    <cellStyle name="Normal 20 2 2 2 4 2 2" xfId="28365"/>
    <cellStyle name="Normal 20 2 2 2 4 3" xfId="28364"/>
    <cellStyle name="Normal 20 2 2 2 4 4" xfId="50822"/>
    <cellStyle name="Normal 20 2 2 2 5" xfId="4953"/>
    <cellStyle name="Normal 20 2 2 2 5 2" xfId="15872"/>
    <cellStyle name="Normal 20 2 2 2 5 2 2" xfId="28367"/>
    <cellStyle name="Normal 20 2 2 2 5 3" xfId="28366"/>
    <cellStyle name="Normal 20 2 2 2 5 4" xfId="48641"/>
    <cellStyle name="Normal 20 2 2 2 6" xfId="11510"/>
    <cellStyle name="Normal 20 2 2 2 6 2" xfId="28368"/>
    <cellStyle name="Normal 20 2 2 2 7" xfId="28349"/>
    <cellStyle name="Normal 20 2 2 2 8" xfId="44279"/>
    <cellStyle name="Normal 20 2 2 3" xfId="1482"/>
    <cellStyle name="Normal 20 2 2 3 2" xfId="3665"/>
    <cellStyle name="Normal 20 2 2 3 2 2" xfId="10208"/>
    <cellStyle name="Normal 20 2 2 3 2 2 2" xfId="21127"/>
    <cellStyle name="Normal 20 2 2 3 2 2 2 2" xfId="28372"/>
    <cellStyle name="Normal 20 2 2 3 2 2 3" xfId="28371"/>
    <cellStyle name="Normal 20 2 2 3 2 2 4" xfId="53896"/>
    <cellStyle name="Normal 20 2 2 3 2 3" xfId="14584"/>
    <cellStyle name="Normal 20 2 2 3 2 3 2" xfId="28373"/>
    <cellStyle name="Normal 20 2 2 3 2 4" xfId="28370"/>
    <cellStyle name="Normal 20 2 2 3 2 5" xfId="47353"/>
    <cellStyle name="Normal 20 2 2 3 3" xfId="8027"/>
    <cellStyle name="Normal 20 2 2 3 3 2" xfId="18946"/>
    <cellStyle name="Normal 20 2 2 3 3 2 2" xfId="28375"/>
    <cellStyle name="Normal 20 2 2 3 3 3" xfId="28374"/>
    <cellStyle name="Normal 20 2 2 3 3 4" xfId="51715"/>
    <cellStyle name="Normal 20 2 2 3 4" xfId="5846"/>
    <cellStyle name="Normal 20 2 2 3 4 2" xfId="16765"/>
    <cellStyle name="Normal 20 2 2 3 4 2 2" xfId="28377"/>
    <cellStyle name="Normal 20 2 2 3 4 3" xfId="28376"/>
    <cellStyle name="Normal 20 2 2 3 4 4" xfId="49534"/>
    <cellStyle name="Normal 20 2 2 3 5" xfId="12403"/>
    <cellStyle name="Normal 20 2 2 3 5 2" xfId="28378"/>
    <cellStyle name="Normal 20 2 2 3 6" xfId="28369"/>
    <cellStyle name="Normal 20 2 2 3 7" xfId="45172"/>
    <cellStyle name="Normal 20 2 2 4" xfId="2574"/>
    <cellStyle name="Normal 20 2 2 4 2" xfId="9117"/>
    <cellStyle name="Normal 20 2 2 4 2 2" xfId="20036"/>
    <cellStyle name="Normal 20 2 2 4 2 2 2" xfId="28381"/>
    <cellStyle name="Normal 20 2 2 4 2 3" xfId="28380"/>
    <cellStyle name="Normal 20 2 2 4 2 4" xfId="52805"/>
    <cellStyle name="Normal 20 2 2 4 3" xfId="13493"/>
    <cellStyle name="Normal 20 2 2 4 3 2" xfId="28382"/>
    <cellStyle name="Normal 20 2 2 4 4" xfId="28379"/>
    <cellStyle name="Normal 20 2 2 4 5" xfId="46262"/>
    <cellStyle name="Normal 20 2 2 5" xfId="6936"/>
    <cellStyle name="Normal 20 2 2 5 2" xfId="17855"/>
    <cellStyle name="Normal 20 2 2 5 2 2" xfId="28384"/>
    <cellStyle name="Normal 20 2 2 5 3" xfId="28383"/>
    <cellStyle name="Normal 20 2 2 5 4" xfId="50624"/>
    <cellStyle name="Normal 20 2 2 6" xfId="4755"/>
    <cellStyle name="Normal 20 2 2 6 2" xfId="15674"/>
    <cellStyle name="Normal 20 2 2 6 2 2" xfId="28386"/>
    <cellStyle name="Normal 20 2 2 6 3" xfId="28385"/>
    <cellStyle name="Normal 20 2 2 6 4" xfId="48443"/>
    <cellStyle name="Normal 20 2 2 7" xfId="11312"/>
    <cellStyle name="Normal 20 2 2 7 2" xfId="28387"/>
    <cellStyle name="Normal 20 2 2 8" xfId="28348"/>
    <cellStyle name="Normal 20 2 2 9" xfId="44081"/>
    <cellStyle name="Normal 20 2 3" xfId="481"/>
    <cellStyle name="Normal 20 2 3 2" xfId="1581"/>
    <cellStyle name="Normal 20 2 3 2 2" xfId="3764"/>
    <cellStyle name="Normal 20 2 3 2 2 2" xfId="10307"/>
    <cellStyle name="Normal 20 2 3 2 2 2 2" xfId="21226"/>
    <cellStyle name="Normal 20 2 3 2 2 2 2 2" xfId="28392"/>
    <cellStyle name="Normal 20 2 3 2 2 2 3" xfId="28391"/>
    <cellStyle name="Normal 20 2 3 2 2 2 4" xfId="53995"/>
    <cellStyle name="Normal 20 2 3 2 2 3" xfId="14683"/>
    <cellStyle name="Normal 20 2 3 2 2 3 2" xfId="28393"/>
    <cellStyle name="Normal 20 2 3 2 2 4" xfId="28390"/>
    <cellStyle name="Normal 20 2 3 2 2 5" xfId="47452"/>
    <cellStyle name="Normal 20 2 3 2 3" xfId="8126"/>
    <cellStyle name="Normal 20 2 3 2 3 2" xfId="19045"/>
    <cellStyle name="Normal 20 2 3 2 3 2 2" xfId="28395"/>
    <cellStyle name="Normal 20 2 3 2 3 3" xfId="28394"/>
    <cellStyle name="Normal 20 2 3 2 3 4" xfId="51814"/>
    <cellStyle name="Normal 20 2 3 2 4" xfId="5945"/>
    <cellStyle name="Normal 20 2 3 2 4 2" xfId="16864"/>
    <cellStyle name="Normal 20 2 3 2 4 2 2" xfId="28397"/>
    <cellStyle name="Normal 20 2 3 2 4 3" xfId="28396"/>
    <cellStyle name="Normal 20 2 3 2 4 4" xfId="49633"/>
    <cellStyle name="Normal 20 2 3 2 5" xfId="12502"/>
    <cellStyle name="Normal 20 2 3 2 5 2" xfId="28398"/>
    <cellStyle name="Normal 20 2 3 2 6" xfId="28389"/>
    <cellStyle name="Normal 20 2 3 2 7" xfId="45271"/>
    <cellStyle name="Normal 20 2 3 3" xfId="2673"/>
    <cellStyle name="Normal 20 2 3 3 2" xfId="9216"/>
    <cellStyle name="Normal 20 2 3 3 2 2" xfId="20135"/>
    <cellStyle name="Normal 20 2 3 3 2 2 2" xfId="28401"/>
    <cellStyle name="Normal 20 2 3 3 2 3" xfId="28400"/>
    <cellStyle name="Normal 20 2 3 3 2 4" xfId="52904"/>
    <cellStyle name="Normal 20 2 3 3 3" xfId="13592"/>
    <cellStyle name="Normal 20 2 3 3 3 2" xfId="28402"/>
    <cellStyle name="Normal 20 2 3 3 4" xfId="28399"/>
    <cellStyle name="Normal 20 2 3 3 5" xfId="46361"/>
    <cellStyle name="Normal 20 2 3 4" xfId="7035"/>
    <cellStyle name="Normal 20 2 3 4 2" xfId="17954"/>
    <cellStyle name="Normal 20 2 3 4 2 2" xfId="28404"/>
    <cellStyle name="Normal 20 2 3 4 3" xfId="28403"/>
    <cellStyle name="Normal 20 2 3 4 4" xfId="50723"/>
    <cellStyle name="Normal 20 2 3 5" xfId="4854"/>
    <cellStyle name="Normal 20 2 3 5 2" xfId="15773"/>
    <cellStyle name="Normal 20 2 3 5 2 2" xfId="28406"/>
    <cellStyle name="Normal 20 2 3 5 3" xfId="28405"/>
    <cellStyle name="Normal 20 2 3 5 4" xfId="48542"/>
    <cellStyle name="Normal 20 2 3 6" xfId="11411"/>
    <cellStyle name="Normal 20 2 3 6 2" xfId="28407"/>
    <cellStyle name="Normal 20 2 3 7" xfId="28388"/>
    <cellStyle name="Normal 20 2 3 8" xfId="44180"/>
    <cellStyle name="Normal 20 2 4" xfId="668"/>
    <cellStyle name="Normal 20 2 4 2" xfId="1767"/>
    <cellStyle name="Normal 20 2 4 2 2" xfId="3950"/>
    <cellStyle name="Normal 20 2 4 2 2 2" xfId="10493"/>
    <cellStyle name="Normal 20 2 4 2 2 2 2" xfId="21412"/>
    <cellStyle name="Normal 20 2 4 2 2 2 2 2" xfId="28412"/>
    <cellStyle name="Normal 20 2 4 2 2 2 3" xfId="28411"/>
    <cellStyle name="Normal 20 2 4 2 2 2 4" xfId="54181"/>
    <cellStyle name="Normal 20 2 4 2 2 3" xfId="14869"/>
    <cellStyle name="Normal 20 2 4 2 2 3 2" xfId="28413"/>
    <cellStyle name="Normal 20 2 4 2 2 4" xfId="28410"/>
    <cellStyle name="Normal 20 2 4 2 2 5" xfId="47638"/>
    <cellStyle name="Normal 20 2 4 2 3" xfId="8312"/>
    <cellStyle name="Normal 20 2 4 2 3 2" xfId="19231"/>
    <cellStyle name="Normal 20 2 4 2 3 2 2" xfId="28415"/>
    <cellStyle name="Normal 20 2 4 2 3 3" xfId="28414"/>
    <cellStyle name="Normal 20 2 4 2 3 4" xfId="52000"/>
    <cellStyle name="Normal 20 2 4 2 4" xfId="6131"/>
    <cellStyle name="Normal 20 2 4 2 4 2" xfId="17050"/>
    <cellStyle name="Normal 20 2 4 2 4 2 2" xfId="28417"/>
    <cellStyle name="Normal 20 2 4 2 4 3" xfId="28416"/>
    <cellStyle name="Normal 20 2 4 2 4 4" xfId="49819"/>
    <cellStyle name="Normal 20 2 4 2 5" xfId="12688"/>
    <cellStyle name="Normal 20 2 4 2 5 2" xfId="28418"/>
    <cellStyle name="Normal 20 2 4 2 6" xfId="28409"/>
    <cellStyle name="Normal 20 2 4 2 7" xfId="45457"/>
    <cellStyle name="Normal 20 2 4 3" xfId="2859"/>
    <cellStyle name="Normal 20 2 4 3 2" xfId="9402"/>
    <cellStyle name="Normal 20 2 4 3 2 2" xfId="20321"/>
    <cellStyle name="Normal 20 2 4 3 2 2 2" xfId="28421"/>
    <cellStyle name="Normal 20 2 4 3 2 3" xfId="28420"/>
    <cellStyle name="Normal 20 2 4 3 2 4" xfId="53090"/>
    <cellStyle name="Normal 20 2 4 3 3" xfId="13778"/>
    <cellStyle name="Normal 20 2 4 3 3 2" xfId="28422"/>
    <cellStyle name="Normal 20 2 4 3 4" xfId="28419"/>
    <cellStyle name="Normal 20 2 4 3 5" xfId="46547"/>
    <cellStyle name="Normal 20 2 4 4" xfId="7221"/>
    <cellStyle name="Normal 20 2 4 4 2" xfId="18140"/>
    <cellStyle name="Normal 20 2 4 4 2 2" xfId="28424"/>
    <cellStyle name="Normal 20 2 4 4 3" xfId="28423"/>
    <cellStyle name="Normal 20 2 4 4 4" xfId="50909"/>
    <cellStyle name="Normal 20 2 4 5" xfId="5040"/>
    <cellStyle name="Normal 20 2 4 5 2" xfId="15959"/>
    <cellStyle name="Normal 20 2 4 5 2 2" xfId="28426"/>
    <cellStyle name="Normal 20 2 4 5 3" xfId="28425"/>
    <cellStyle name="Normal 20 2 4 5 4" xfId="48728"/>
    <cellStyle name="Normal 20 2 4 6" xfId="11597"/>
    <cellStyle name="Normal 20 2 4 6 2" xfId="28427"/>
    <cellStyle name="Normal 20 2 4 7" xfId="28408"/>
    <cellStyle name="Normal 20 2 4 8" xfId="44366"/>
    <cellStyle name="Normal 20 2 5" xfId="766"/>
    <cellStyle name="Normal 20 2 5 2" xfId="1865"/>
    <cellStyle name="Normal 20 2 5 2 2" xfId="4048"/>
    <cellStyle name="Normal 20 2 5 2 2 2" xfId="10591"/>
    <cellStyle name="Normal 20 2 5 2 2 2 2" xfId="21510"/>
    <cellStyle name="Normal 20 2 5 2 2 2 2 2" xfId="28432"/>
    <cellStyle name="Normal 20 2 5 2 2 2 3" xfId="28431"/>
    <cellStyle name="Normal 20 2 5 2 2 2 4" xfId="54279"/>
    <cellStyle name="Normal 20 2 5 2 2 3" xfId="14967"/>
    <cellStyle name="Normal 20 2 5 2 2 3 2" xfId="28433"/>
    <cellStyle name="Normal 20 2 5 2 2 4" xfId="28430"/>
    <cellStyle name="Normal 20 2 5 2 2 5" xfId="47736"/>
    <cellStyle name="Normal 20 2 5 2 3" xfId="8410"/>
    <cellStyle name="Normal 20 2 5 2 3 2" xfId="19329"/>
    <cellStyle name="Normal 20 2 5 2 3 2 2" xfId="28435"/>
    <cellStyle name="Normal 20 2 5 2 3 3" xfId="28434"/>
    <cellStyle name="Normal 20 2 5 2 3 4" xfId="52098"/>
    <cellStyle name="Normal 20 2 5 2 4" xfId="6229"/>
    <cellStyle name="Normal 20 2 5 2 4 2" xfId="17148"/>
    <cellStyle name="Normal 20 2 5 2 4 2 2" xfId="28437"/>
    <cellStyle name="Normal 20 2 5 2 4 3" xfId="28436"/>
    <cellStyle name="Normal 20 2 5 2 4 4" xfId="49917"/>
    <cellStyle name="Normal 20 2 5 2 5" xfId="12786"/>
    <cellStyle name="Normal 20 2 5 2 5 2" xfId="28438"/>
    <cellStyle name="Normal 20 2 5 2 6" xfId="28429"/>
    <cellStyle name="Normal 20 2 5 2 7" xfId="45555"/>
    <cellStyle name="Normal 20 2 5 3" xfId="2957"/>
    <cellStyle name="Normal 20 2 5 3 2" xfId="9500"/>
    <cellStyle name="Normal 20 2 5 3 2 2" xfId="20419"/>
    <cellStyle name="Normal 20 2 5 3 2 2 2" xfId="28441"/>
    <cellStyle name="Normal 20 2 5 3 2 3" xfId="28440"/>
    <cellStyle name="Normal 20 2 5 3 2 4" xfId="53188"/>
    <cellStyle name="Normal 20 2 5 3 3" xfId="13876"/>
    <cellStyle name="Normal 20 2 5 3 3 2" xfId="28442"/>
    <cellStyle name="Normal 20 2 5 3 4" xfId="28439"/>
    <cellStyle name="Normal 20 2 5 3 5" xfId="46645"/>
    <cellStyle name="Normal 20 2 5 4" xfId="7319"/>
    <cellStyle name="Normal 20 2 5 4 2" xfId="18238"/>
    <cellStyle name="Normal 20 2 5 4 2 2" xfId="28444"/>
    <cellStyle name="Normal 20 2 5 4 3" xfId="28443"/>
    <cellStyle name="Normal 20 2 5 4 4" xfId="51007"/>
    <cellStyle name="Normal 20 2 5 5" xfId="5138"/>
    <cellStyle name="Normal 20 2 5 5 2" xfId="16057"/>
    <cellStyle name="Normal 20 2 5 5 2 2" xfId="28446"/>
    <cellStyle name="Normal 20 2 5 5 3" xfId="28445"/>
    <cellStyle name="Normal 20 2 5 5 4" xfId="48826"/>
    <cellStyle name="Normal 20 2 5 6" xfId="11695"/>
    <cellStyle name="Normal 20 2 5 6 2" xfId="28447"/>
    <cellStyle name="Normal 20 2 5 7" xfId="28428"/>
    <cellStyle name="Normal 20 2 5 8" xfId="44464"/>
    <cellStyle name="Normal 20 2 6" xfId="864"/>
    <cellStyle name="Normal 20 2 6 2" xfId="1963"/>
    <cellStyle name="Normal 20 2 6 2 2" xfId="4146"/>
    <cellStyle name="Normal 20 2 6 2 2 2" xfId="10689"/>
    <cellStyle name="Normal 20 2 6 2 2 2 2" xfId="21608"/>
    <cellStyle name="Normal 20 2 6 2 2 2 2 2" xfId="28452"/>
    <cellStyle name="Normal 20 2 6 2 2 2 3" xfId="28451"/>
    <cellStyle name="Normal 20 2 6 2 2 2 4" xfId="54377"/>
    <cellStyle name="Normal 20 2 6 2 2 3" xfId="15065"/>
    <cellStyle name="Normal 20 2 6 2 2 3 2" xfId="28453"/>
    <cellStyle name="Normal 20 2 6 2 2 4" xfId="28450"/>
    <cellStyle name="Normal 20 2 6 2 2 5" xfId="47834"/>
    <cellStyle name="Normal 20 2 6 2 3" xfId="8508"/>
    <cellStyle name="Normal 20 2 6 2 3 2" xfId="19427"/>
    <cellStyle name="Normal 20 2 6 2 3 2 2" xfId="28455"/>
    <cellStyle name="Normal 20 2 6 2 3 3" xfId="28454"/>
    <cellStyle name="Normal 20 2 6 2 3 4" xfId="52196"/>
    <cellStyle name="Normal 20 2 6 2 4" xfId="6327"/>
    <cellStyle name="Normal 20 2 6 2 4 2" xfId="17246"/>
    <cellStyle name="Normal 20 2 6 2 4 2 2" xfId="28457"/>
    <cellStyle name="Normal 20 2 6 2 4 3" xfId="28456"/>
    <cellStyle name="Normal 20 2 6 2 4 4" xfId="50015"/>
    <cellStyle name="Normal 20 2 6 2 5" xfId="12884"/>
    <cellStyle name="Normal 20 2 6 2 5 2" xfId="28458"/>
    <cellStyle name="Normal 20 2 6 2 6" xfId="28449"/>
    <cellStyle name="Normal 20 2 6 2 7" xfId="45653"/>
    <cellStyle name="Normal 20 2 6 3" xfId="3055"/>
    <cellStyle name="Normal 20 2 6 3 2" xfId="9598"/>
    <cellStyle name="Normal 20 2 6 3 2 2" xfId="20517"/>
    <cellStyle name="Normal 20 2 6 3 2 2 2" xfId="28461"/>
    <cellStyle name="Normal 20 2 6 3 2 3" xfId="28460"/>
    <cellStyle name="Normal 20 2 6 3 2 4" xfId="53286"/>
    <cellStyle name="Normal 20 2 6 3 3" xfId="13974"/>
    <cellStyle name="Normal 20 2 6 3 3 2" xfId="28462"/>
    <cellStyle name="Normal 20 2 6 3 4" xfId="28459"/>
    <cellStyle name="Normal 20 2 6 3 5" xfId="46743"/>
    <cellStyle name="Normal 20 2 6 4" xfId="7417"/>
    <cellStyle name="Normal 20 2 6 4 2" xfId="18336"/>
    <cellStyle name="Normal 20 2 6 4 2 2" xfId="28464"/>
    <cellStyle name="Normal 20 2 6 4 3" xfId="28463"/>
    <cellStyle name="Normal 20 2 6 4 4" xfId="51105"/>
    <cellStyle name="Normal 20 2 6 5" xfId="5236"/>
    <cellStyle name="Normal 20 2 6 5 2" xfId="16155"/>
    <cellStyle name="Normal 20 2 6 5 2 2" xfId="28466"/>
    <cellStyle name="Normal 20 2 6 5 3" xfId="28465"/>
    <cellStyle name="Normal 20 2 6 5 4" xfId="48924"/>
    <cellStyle name="Normal 20 2 6 6" xfId="11793"/>
    <cellStyle name="Normal 20 2 6 6 2" xfId="28467"/>
    <cellStyle name="Normal 20 2 6 7" xfId="28448"/>
    <cellStyle name="Normal 20 2 6 8" xfId="44562"/>
    <cellStyle name="Normal 20 2 7" xfId="976"/>
    <cellStyle name="Normal 20 2 7 2" xfId="2074"/>
    <cellStyle name="Normal 20 2 7 2 2" xfId="4257"/>
    <cellStyle name="Normal 20 2 7 2 2 2" xfId="10800"/>
    <cellStyle name="Normal 20 2 7 2 2 2 2" xfId="21719"/>
    <cellStyle name="Normal 20 2 7 2 2 2 2 2" xfId="28472"/>
    <cellStyle name="Normal 20 2 7 2 2 2 3" xfId="28471"/>
    <cellStyle name="Normal 20 2 7 2 2 2 4" xfId="54488"/>
    <cellStyle name="Normal 20 2 7 2 2 3" xfId="15176"/>
    <cellStyle name="Normal 20 2 7 2 2 3 2" xfId="28473"/>
    <cellStyle name="Normal 20 2 7 2 2 4" xfId="28470"/>
    <cellStyle name="Normal 20 2 7 2 2 5" xfId="47945"/>
    <cellStyle name="Normal 20 2 7 2 3" xfId="8619"/>
    <cellStyle name="Normal 20 2 7 2 3 2" xfId="19538"/>
    <cellStyle name="Normal 20 2 7 2 3 2 2" xfId="28475"/>
    <cellStyle name="Normal 20 2 7 2 3 3" xfId="28474"/>
    <cellStyle name="Normal 20 2 7 2 3 4" xfId="52307"/>
    <cellStyle name="Normal 20 2 7 2 4" xfId="6438"/>
    <cellStyle name="Normal 20 2 7 2 4 2" xfId="17357"/>
    <cellStyle name="Normal 20 2 7 2 4 2 2" xfId="28477"/>
    <cellStyle name="Normal 20 2 7 2 4 3" xfId="28476"/>
    <cellStyle name="Normal 20 2 7 2 4 4" xfId="50126"/>
    <cellStyle name="Normal 20 2 7 2 5" xfId="12995"/>
    <cellStyle name="Normal 20 2 7 2 5 2" xfId="28478"/>
    <cellStyle name="Normal 20 2 7 2 6" xfId="28469"/>
    <cellStyle name="Normal 20 2 7 2 7" xfId="45764"/>
    <cellStyle name="Normal 20 2 7 3" xfId="3166"/>
    <cellStyle name="Normal 20 2 7 3 2" xfId="9709"/>
    <cellStyle name="Normal 20 2 7 3 2 2" xfId="20628"/>
    <cellStyle name="Normal 20 2 7 3 2 2 2" xfId="28481"/>
    <cellStyle name="Normal 20 2 7 3 2 3" xfId="28480"/>
    <cellStyle name="Normal 20 2 7 3 2 4" xfId="53397"/>
    <cellStyle name="Normal 20 2 7 3 3" xfId="14085"/>
    <cellStyle name="Normal 20 2 7 3 3 2" xfId="28482"/>
    <cellStyle name="Normal 20 2 7 3 4" xfId="28479"/>
    <cellStyle name="Normal 20 2 7 3 5" xfId="46854"/>
    <cellStyle name="Normal 20 2 7 4" xfId="7528"/>
    <cellStyle name="Normal 20 2 7 4 2" xfId="18447"/>
    <cellStyle name="Normal 20 2 7 4 2 2" xfId="28484"/>
    <cellStyle name="Normal 20 2 7 4 3" xfId="28483"/>
    <cellStyle name="Normal 20 2 7 4 4" xfId="51216"/>
    <cellStyle name="Normal 20 2 7 5" xfId="5347"/>
    <cellStyle name="Normal 20 2 7 5 2" xfId="16266"/>
    <cellStyle name="Normal 20 2 7 5 2 2" xfId="28486"/>
    <cellStyle name="Normal 20 2 7 5 3" xfId="28485"/>
    <cellStyle name="Normal 20 2 7 5 4" xfId="49035"/>
    <cellStyle name="Normal 20 2 7 6" xfId="11904"/>
    <cellStyle name="Normal 20 2 7 6 2" xfId="28487"/>
    <cellStyle name="Normal 20 2 7 7" xfId="28468"/>
    <cellStyle name="Normal 20 2 7 8" xfId="44673"/>
    <cellStyle name="Normal 20 2 8" xfId="1062"/>
    <cellStyle name="Normal 20 2 8 2" xfId="2160"/>
    <cellStyle name="Normal 20 2 8 2 2" xfId="4343"/>
    <cellStyle name="Normal 20 2 8 2 2 2" xfId="10886"/>
    <cellStyle name="Normal 20 2 8 2 2 2 2" xfId="21805"/>
    <cellStyle name="Normal 20 2 8 2 2 2 2 2" xfId="28492"/>
    <cellStyle name="Normal 20 2 8 2 2 2 3" xfId="28491"/>
    <cellStyle name="Normal 20 2 8 2 2 2 4" xfId="54574"/>
    <cellStyle name="Normal 20 2 8 2 2 3" xfId="15262"/>
    <cellStyle name="Normal 20 2 8 2 2 3 2" xfId="28493"/>
    <cellStyle name="Normal 20 2 8 2 2 4" xfId="28490"/>
    <cellStyle name="Normal 20 2 8 2 2 5" xfId="48031"/>
    <cellStyle name="Normal 20 2 8 2 3" xfId="8705"/>
    <cellStyle name="Normal 20 2 8 2 3 2" xfId="19624"/>
    <cellStyle name="Normal 20 2 8 2 3 2 2" xfId="28495"/>
    <cellStyle name="Normal 20 2 8 2 3 3" xfId="28494"/>
    <cellStyle name="Normal 20 2 8 2 3 4" xfId="52393"/>
    <cellStyle name="Normal 20 2 8 2 4" xfId="6524"/>
    <cellStyle name="Normal 20 2 8 2 4 2" xfId="17443"/>
    <cellStyle name="Normal 20 2 8 2 4 2 2" xfId="28497"/>
    <cellStyle name="Normal 20 2 8 2 4 3" xfId="28496"/>
    <cellStyle name="Normal 20 2 8 2 4 4" xfId="50212"/>
    <cellStyle name="Normal 20 2 8 2 5" xfId="13081"/>
    <cellStyle name="Normal 20 2 8 2 5 2" xfId="28498"/>
    <cellStyle name="Normal 20 2 8 2 6" xfId="28489"/>
    <cellStyle name="Normal 20 2 8 2 7" xfId="45850"/>
    <cellStyle name="Normal 20 2 8 3" xfId="3252"/>
    <cellStyle name="Normal 20 2 8 3 2" xfId="9795"/>
    <cellStyle name="Normal 20 2 8 3 2 2" xfId="20714"/>
    <cellStyle name="Normal 20 2 8 3 2 2 2" xfId="28501"/>
    <cellStyle name="Normal 20 2 8 3 2 3" xfId="28500"/>
    <cellStyle name="Normal 20 2 8 3 2 4" xfId="53483"/>
    <cellStyle name="Normal 20 2 8 3 3" xfId="14171"/>
    <cellStyle name="Normal 20 2 8 3 3 2" xfId="28502"/>
    <cellStyle name="Normal 20 2 8 3 4" xfId="28499"/>
    <cellStyle name="Normal 20 2 8 3 5" xfId="46940"/>
    <cellStyle name="Normal 20 2 8 4" xfId="7614"/>
    <cellStyle name="Normal 20 2 8 4 2" xfId="18533"/>
    <cellStyle name="Normal 20 2 8 4 2 2" xfId="28504"/>
    <cellStyle name="Normal 20 2 8 4 3" xfId="28503"/>
    <cellStyle name="Normal 20 2 8 4 4" xfId="51302"/>
    <cellStyle name="Normal 20 2 8 5" xfId="5433"/>
    <cellStyle name="Normal 20 2 8 5 2" xfId="16352"/>
    <cellStyle name="Normal 20 2 8 5 2 2" xfId="28506"/>
    <cellStyle name="Normal 20 2 8 5 3" xfId="28505"/>
    <cellStyle name="Normal 20 2 8 5 4" xfId="49121"/>
    <cellStyle name="Normal 20 2 8 6" xfId="11990"/>
    <cellStyle name="Normal 20 2 8 6 2" xfId="28507"/>
    <cellStyle name="Normal 20 2 8 7" xfId="28488"/>
    <cellStyle name="Normal 20 2 8 8" xfId="44759"/>
    <cellStyle name="Normal 20 2 9" xfId="1160"/>
    <cellStyle name="Normal 20 2 9 2" xfId="2258"/>
    <cellStyle name="Normal 20 2 9 2 2" xfId="4441"/>
    <cellStyle name="Normal 20 2 9 2 2 2" xfId="10984"/>
    <cellStyle name="Normal 20 2 9 2 2 2 2" xfId="21903"/>
    <cellStyle name="Normal 20 2 9 2 2 2 2 2" xfId="28512"/>
    <cellStyle name="Normal 20 2 9 2 2 2 3" xfId="28511"/>
    <cellStyle name="Normal 20 2 9 2 2 2 4" xfId="54672"/>
    <cellStyle name="Normal 20 2 9 2 2 3" xfId="15360"/>
    <cellStyle name="Normal 20 2 9 2 2 3 2" xfId="28513"/>
    <cellStyle name="Normal 20 2 9 2 2 4" xfId="28510"/>
    <cellStyle name="Normal 20 2 9 2 2 5" xfId="48129"/>
    <cellStyle name="Normal 20 2 9 2 3" xfId="8803"/>
    <cellStyle name="Normal 20 2 9 2 3 2" xfId="19722"/>
    <cellStyle name="Normal 20 2 9 2 3 2 2" xfId="28515"/>
    <cellStyle name="Normal 20 2 9 2 3 3" xfId="28514"/>
    <cellStyle name="Normal 20 2 9 2 3 4" xfId="52491"/>
    <cellStyle name="Normal 20 2 9 2 4" xfId="6622"/>
    <cellStyle name="Normal 20 2 9 2 4 2" xfId="17541"/>
    <cellStyle name="Normal 20 2 9 2 4 2 2" xfId="28517"/>
    <cellStyle name="Normal 20 2 9 2 4 3" xfId="28516"/>
    <cellStyle name="Normal 20 2 9 2 4 4" xfId="50310"/>
    <cellStyle name="Normal 20 2 9 2 5" xfId="13179"/>
    <cellStyle name="Normal 20 2 9 2 5 2" xfId="28518"/>
    <cellStyle name="Normal 20 2 9 2 6" xfId="28509"/>
    <cellStyle name="Normal 20 2 9 2 7" xfId="45948"/>
    <cellStyle name="Normal 20 2 9 3" xfId="3350"/>
    <cellStyle name="Normal 20 2 9 3 2" xfId="9893"/>
    <cellStyle name="Normal 20 2 9 3 2 2" xfId="20812"/>
    <cellStyle name="Normal 20 2 9 3 2 2 2" xfId="28521"/>
    <cellStyle name="Normal 20 2 9 3 2 3" xfId="28520"/>
    <cellStyle name="Normal 20 2 9 3 2 4" xfId="53581"/>
    <cellStyle name="Normal 20 2 9 3 3" xfId="14269"/>
    <cellStyle name="Normal 20 2 9 3 3 2" xfId="28522"/>
    <cellStyle name="Normal 20 2 9 3 4" xfId="28519"/>
    <cellStyle name="Normal 20 2 9 3 5" xfId="47038"/>
    <cellStyle name="Normal 20 2 9 4" xfId="7712"/>
    <cellStyle name="Normal 20 2 9 4 2" xfId="18631"/>
    <cellStyle name="Normal 20 2 9 4 2 2" xfId="28524"/>
    <cellStyle name="Normal 20 2 9 4 3" xfId="28523"/>
    <cellStyle name="Normal 20 2 9 4 4" xfId="51400"/>
    <cellStyle name="Normal 20 2 9 5" xfId="5531"/>
    <cellStyle name="Normal 20 2 9 5 2" xfId="16450"/>
    <cellStyle name="Normal 20 2 9 5 2 2" xfId="28526"/>
    <cellStyle name="Normal 20 2 9 5 3" xfId="28525"/>
    <cellStyle name="Normal 20 2 9 5 4" xfId="49219"/>
    <cellStyle name="Normal 20 2 9 6" xfId="12088"/>
    <cellStyle name="Normal 20 2 9 6 2" xfId="28527"/>
    <cellStyle name="Normal 20 2 9 7" xfId="28508"/>
    <cellStyle name="Normal 20 2 9 8" xfId="44857"/>
    <cellStyle name="Normal 20 20" xfId="55292"/>
    <cellStyle name="Normal 20 3" xfId="279"/>
    <cellStyle name="Normal 20 3 2" xfId="545"/>
    <cellStyle name="Normal 20 3 2 2" xfId="1644"/>
    <cellStyle name="Normal 20 3 2 2 2" xfId="3827"/>
    <cellStyle name="Normal 20 3 2 2 2 2" xfId="10370"/>
    <cellStyle name="Normal 20 3 2 2 2 2 2" xfId="21289"/>
    <cellStyle name="Normal 20 3 2 2 2 2 2 2" xfId="28533"/>
    <cellStyle name="Normal 20 3 2 2 2 2 3" xfId="28532"/>
    <cellStyle name="Normal 20 3 2 2 2 2 4" xfId="54058"/>
    <cellStyle name="Normal 20 3 2 2 2 3" xfId="14746"/>
    <cellStyle name="Normal 20 3 2 2 2 3 2" xfId="28534"/>
    <cellStyle name="Normal 20 3 2 2 2 4" xfId="28531"/>
    <cellStyle name="Normal 20 3 2 2 2 5" xfId="47515"/>
    <cellStyle name="Normal 20 3 2 2 3" xfId="8189"/>
    <cellStyle name="Normal 20 3 2 2 3 2" xfId="19108"/>
    <cellStyle name="Normal 20 3 2 2 3 2 2" xfId="28536"/>
    <cellStyle name="Normal 20 3 2 2 3 3" xfId="28535"/>
    <cellStyle name="Normal 20 3 2 2 3 4" xfId="51877"/>
    <cellStyle name="Normal 20 3 2 2 4" xfId="6008"/>
    <cellStyle name="Normal 20 3 2 2 4 2" xfId="16927"/>
    <cellStyle name="Normal 20 3 2 2 4 2 2" xfId="28538"/>
    <cellStyle name="Normal 20 3 2 2 4 3" xfId="28537"/>
    <cellStyle name="Normal 20 3 2 2 4 4" xfId="49696"/>
    <cellStyle name="Normal 20 3 2 2 5" xfId="12565"/>
    <cellStyle name="Normal 20 3 2 2 5 2" xfId="28539"/>
    <cellStyle name="Normal 20 3 2 2 6" xfId="28530"/>
    <cellStyle name="Normal 20 3 2 2 7" xfId="45334"/>
    <cellStyle name="Normal 20 3 2 3" xfId="2736"/>
    <cellStyle name="Normal 20 3 2 3 2" xfId="9279"/>
    <cellStyle name="Normal 20 3 2 3 2 2" xfId="20198"/>
    <cellStyle name="Normal 20 3 2 3 2 2 2" xfId="28542"/>
    <cellStyle name="Normal 20 3 2 3 2 3" xfId="28541"/>
    <cellStyle name="Normal 20 3 2 3 2 4" xfId="52967"/>
    <cellStyle name="Normal 20 3 2 3 3" xfId="13655"/>
    <cellStyle name="Normal 20 3 2 3 3 2" xfId="28543"/>
    <cellStyle name="Normal 20 3 2 3 4" xfId="28540"/>
    <cellStyle name="Normal 20 3 2 3 5" xfId="46424"/>
    <cellStyle name="Normal 20 3 2 4" xfId="7098"/>
    <cellStyle name="Normal 20 3 2 4 2" xfId="18017"/>
    <cellStyle name="Normal 20 3 2 4 2 2" xfId="28545"/>
    <cellStyle name="Normal 20 3 2 4 3" xfId="28544"/>
    <cellStyle name="Normal 20 3 2 4 4" xfId="50786"/>
    <cellStyle name="Normal 20 3 2 5" xfId="4917"/>
    <cellStyle name="Normal 20 3 2 5 2" xfId="15836"/>
    <cellStyle name="Normal 20 3 2 5 2 2" xfId="28547"/>
    <cellStyle name="Normal 20 3 2 5 3" xfId="28546"/>
    <cellStyle name="Normal 20 3 2 5 4" xfId="48605"/>
    <cellStyle name="Normal 20 3 2 6" xfId="11474"/>
    <cellStyle name="Normal 20 3 2 6 2" xfId="28548"/>
    <cellStyle name="Normal 20 3 2 7" xfId="28529"/>
    <cellStyle name="Normal 20 3 2 8" xfId="44243"/>
    <cellStyle name="Normal 20 3 3" xfId="1446"/>
    <cellStyle name="Normal 20 3 3 2" xfId="3629"/>
    <cellStyle name="Normal 20 3 3 2 2" xfId="10172"/>
    <cellStyle name="Normal 20 3 3 2 2 2" xfId="21091"/>
    <cellStyle name="Normal 20 3 3 2 2 2 2" xfId="28552"/>
    <cellStyle name="Normal 20 3 3 2 2 3" xfId="28551"/>
    <cellStyle name="Normal 20 3 3 2 2 4" xfId="53860"/>
    <cellStyle name="Normal 20 3 3 2 3" xfId="14548"/>
    <cellStyle name="Normal 20 3 3 2 3 2" xfId="28553"/>
    <cellStyle name="Normal 20 3 3 2 4" xfId="28550"/>
    <cellStyle name="Normal 20 3 3 2 5" xfId="47317"/>
    <cellStyle name="Normal 20 3 3 3" xfId="7991"/>
    <cellStyle name="Normal 20 3 3 3 2" xfId="18910"/>
    <cellStyle name="Normal 20 3 3 3 2 2" xfId="28555"/>
    <cellStyle name="Normal 20 3 3 3 3" xfId="28554"/>
    <cellStyle name="Normal 20 3 3 3 4" xfId="51679"/>
    <cellStyle name="Normal 20 3 3 4" xfId="5810"/>
    <cellStyle name="Normal 20 3 3 4 2" xfId="16729"/>
    <cellStyle name="Normal 20 3 3 4 2 2" xfId="28557"/>
    <cellStyle name="Normal 20 3 3 4 3" xfId="28556"/>
    <cellStyle name="Normal 20 3 3 4 4" xfId="49498"/>
    <cellStyle name="Normal 20 3 3 5" xfId="12367"/>
    <cellStyle name="Normal 20 3 3 5 2" xfId="28558"/>
    <cellStyle name="Normal 20 3 3 6" xfId="28549"/>
    <cellStyle name="Normal 20 3 3 7" xfId="45136"/>
    <cellStyle name="Normal 20 3 4" xfId="2538"/>
    <cellStyle name="Normal 20 3 4 2" xfId="9081"/>
    <cellStyle name="Normal 20 3 4 2 2" xfId="20000"/>
    <cellStyle name="Normal 20 3 4 2 2 2" xfId="28561"/>
    <cellStyle name="Normal 20 3 4 2 3" xfId="28560"/>
    <cellStyle name="Normal 20 3 4 2 4" xfId="52769"/>
    <cellStyle name="Normal 20 3 4 3" xfId="13457"/>
    <cellStyle name="Normal 20 3 4 3 2" xfId="28562"/>
    <cellStyle name="Normal 20 3 4 4" xfId="28559"/>
    <cellStyle name="Normal 20 3 4 5" xfId="46226"/>
    <cellStyle name="Normal 20 3 5" xfId="6900"/>
    <cellStyle name="Normal 20 3 5 2" xfId="17819"/>
    <cellStyle name="Normal 20 3 5 2 2" xfId="28564"/>
    <cellStyle name="Normal 20 3 5 3" xfId="28563"/>
    <cellStyle name="Normal 20 3 5 4" xfId="50588"/>
    <cellStyle name="Normal 20 3 6" xfId="4719"/>
    <cellStyle name="Normal 20 3 6 2" xfId="15638"/>
    <cellStyle name="Normal 20 3 6 2 2" xfId="28566"/>
    <cellStyle name="Normal 20 3 6 3" xfId="28565"/>
    <cellStyle name="Normal 20 3 6 4" xfId="48407"/>
    <cellStyle name="Normal 20 3 7" xfId="11276"/>
    <cellStyle name="Normal 20 3 7 2" xfId="28567"/>
    <cellStyle name="Normal 20 3 8" xfId="28528"/>
    <cellStyle name="Normal 20 3 9" xfId="44045"/>
    <cellStyle name="Normal 20 4" xfId="445"/>
    <cellStyle name="Normal 20 4 2" xfId="1545"/>
    <cellStyle name="Normal 20 4 2 2" xfId="3728"/>
    <cellStyle name="Normal 20 4 2 2 2" xfId="10271"/>
    <cellStyle name="Normal 20 4 2 2 2 2" xfId="21190"/>
    <cellStyle name="Normal 20 4 2 2 2 2 2" xfId="28572"/>
    <cellStyle name="Normal 20 4 2 2 2 3" xfId="28571"/>
    <cellStyle name="Normal 20 4 2 2 2 4" xfId="53959"/>
    <cellStyle name="Normal 20 4 2 2 3" xfId="14647"/>
    <cellStyle name="Normal 20 4 2 2 3 2" xfId="28573"/>
    <cellStyle name="Normal 20 4 2 2 4" xfId="28570"/>
    <cellStyle name="Normal 20 4 2 2 5" xfId="47416"/>
    <cellStyle name="Normal 20 4 2 3" xfId="8090"/>
    <cellStyle name="Normal 20 4 2 3 2" xfId="19009"/>
    <cellStyle name="Normal 20 4 2 3 2 2" xfId="28575"/>
    <cellStyle name="Normal 20 4 2 3 3" xfId="28574"/>
    <cellStyle name="Normal 20 4 2 3 4" xfId="51778"/>
    <cellStyle name="Normal 20 4 2 4" xfId="5909"/>
    <cellStyle name="Normal 20 4 2 4 2" xfId="16828"/>
    <cellStyle name="Normal 20 4 2 4 2 2" xfId="28577"/>
    <cellStyle name="Normal 20 4 2 4 3" xfId="28576"/>
    <cellStyle name="Normal 20 4 2 4 4" xfId="49597"/>
    <cellStyle name="Normal 20 4 2 5" xfId="12466"/>
    <cellStyle name="Normal 20 4 2 5 2" xfId="28578"/>
    <cellStyle name="Normal 20 4 2 6" xfId="28569"/>
    <cellStyle name="Normal 20 4 2 7" xfId="45235"/>
    <cellStyle name="Normal 20 4 3" xfId="2637"/>
    <cellStyle name="Normal 20 4 3 2" xfId="9180"/>
    <cellStyle name="Normal 20 4 3 2 2" xfId="20099"/>
    <cellStyle name="Normal 20 4 3 2 2 2" xfId="28581"/>
    <cellStyle name="Normal 20 4 3 2 3" xfId="28580"/>
    <cellStyle name="Normal 20 4 3 2 4" xfId="52868"/>
    <cellStyle name="Normal 20 4 3 3" xfId="13556"/>
    <cellStyle name="Normal 20 4 3 3 2" xfId="28582"/>
    <cellStyle name="Normal 20 4 3 4" xfId="28579"/>
    <cellStyle name="Normal 20 4 3 5" xfId="46325"/>
    <cellStyle name="Normal 20 4 4" xfId="6999"/>
    <cellStyle name="Normal 20 4 4 2" xfId="17918"/>
    <cellStyle name="Normal 20 4 4 2 2" xfId="28584"/>
    <cellStyle name="Normal 20 4 4 3" xfId="28583"/>
    <cellStyle name="Normal 20 4 4 4" xfId="50687"/>
    <cellStyle name="Normal 20 4 5" xfId="4818"/>
    <cellStyle name="Normal 20 4 5 2" xfId="15737"/>
    <cellStyle name="Normal 20 4 5 2 2" xfId="28586"/>
    <cellStyle name="Normal 20 4 5 3" xfId="28585"/>
    <cellStyle name="Normal 20 4 5 4" xfId="48506"/>
    <cellStyle name="Normal 20 4 6" xfId="11375"/>
    <cellStyle name="Normal 20 4 6 2" xfId="28587"/>
    <cellStyle name="Normal 20 4 7" xfId="28568"/>
    <cellStyle name="Normal 20 4 8" xfId="44144"/>
    <cellStyle name="Normal 20 5" xfId="632"/>
    <cellStyle name="Normal 20 5 2" xfId="1731"/>
    <cellStyle name="Normal 20 5 2 2" xfId="3914"/>
    <cellStyle name="Normal 20 5 2 2 2" xfId="10457"/>
    <cellStyle name="Normal 20 5 2 2 2 2" xfId="21376"/>
    <cellStyle name="Normal 20 5 2 2 2 2 2" xfId="28592"/>
    <cellStyle name="Normal 20 5 2 2 2 3" xfId="28591"/>
    <cellStyle name="Normal 20 5 2 2 2 4" xfId="54145"/>
    <cellStyle name="Normal 20 5 2 2 3" xfId="14833"/>
    <cellStyle name="Normal 20 5 2 2 3 2" xfId="28593"/>
    <cellStyle name="Normal 20 5 2 2 4" xfId="28590"/>
    <cellStyle name="Normal 20 5 2 2 5" xfId="47602"/>
    <cellStyle name="Normal 20 5 2 3" xfId="8276"/>
    <cellStyle name="Normal 20 5 2 3 2" xfId="19195"/>
    <cellStyle name="Normal 20 5 2 3 2 2" xfId="28595"/>
    <cellStyle name="Normal 20 5 2 3 3" xfId="28594"/>
    <cellStyle name="Normal 20 5 2 3 4" xfId="51964"/>
    <cellStyle name="Normal 20 5 2 4" xfId="6095"/>
    <cellStyle name="Normal 20 5 2 4 2" xfId="17014"/>
    <cellStyle name="Normal 20 5 2 4 2 2" xfId="28597"/>
    <cellStyle name="Normal 20 5 2 4 3" xfId="28596"/>
    <cellStyle name="Normal 20 5 2 4 4" xfId="49783"/>
    <cellStyle name="Normal 20 5 2 5" xfId="12652"/>
    <cellStyle name="Normal 20 5 2 5 2" xfId="28598"/>
    <cellStyle name="Normal 20 5 2 6" xfId="28589"/>
    <cellStyle name="Normal 20 5 2 7" xfId="45421"/>
    <cellStyle name="Normal 20 5 3" xfId="2823"/>
    <cellStyle name="Normal 20 5 3 2" xfId="9366"/>
    <cellStyle name="Normal 20 5 3 2 2" xfId="20285"/>
    <cellStyle name="Normal 20 5 3 2 2 2" xfId="28601"/>
    <cellStyle name="Normal 20 5 3 2 3" xfId="28600"/>
    <cellStyle name="Normal 20 5 3 2 4" xfId="53054"/>
    <cellStyle name="Normal 20 5 3 3" xfId="13742"/>
    <cellStyle name="Normal 20 5 3 3 2" xfId="28602"/>
    <cellStyle name="Normal 20 5 3 4" xfId="28599"/>
    <cellStyle name="Normal 20 5 3 5" xfId="46511"/>
    <cellStyle name="Normal 20 5 4" xfId="7185"/>
    <cellStyle name="Normal 20 5 4 2" xfId="18104"/>
    <cellStyle name="Normal 20 5 4 2 2" xfId="28604"/>
    <cellStyle name="Normal 20 5 4 3" xfId="28603"/>
    <cellStyle name="Normal 20 5 4 4" xfId="50873"/>
    <cellStyle name="Normal 20 5 5" xfId="5004"/>
    <cellStyle name="Normal 20 5 5 2" xfId="15923"/>
    <cellStyle name="Normal 20 5 5 2 2" xfId="28606"/>
    <cellStyle name="Normal 20 5 5 3" xfId="28605"/>
    <cellStyle name="Normal 20 5 5 4" xfId="48692"/>
    <cellStyle name="Normal 20 5 6" xfId="11561"/>
    <cellStyle name="Normal 20 5 6 2" xfId="28607"/>
    <cellStyle name="Normal 20 5 7" xfId="28588"/>
    <cellStyle name="Normal 20 5 8" xfId="44330"/>
    <cellStyle name="Normal 20 6" xfId="730"/>
    <cellStyle name="Normal 20 6 2" xfId="1829"/>
    <cellStyle name="Normal 20 6 2 2" xfId="4012"/>
    <cellStyle name="Normal 20 6 2 2 2" xfId="10555"/>
    <cellStyle name="Normal 20 6 2 2 2 2" xfId="21474"/>
    <cellStyle name="Normal 20 6 2 2 2 2 2" xfId="28612"/>
    <cellStyle name="Normal 20 6 2 2 2 3" xfId="28611"/>
    <cellStyle name="Normal 20 6 2 2 2 4" xfId="54243"/>
    <cellStyle name="Normal 20 6 2 2 3" xfId="14931"/>
    <cellStyle name="Normal 20 6 2 2 3 2" xfId="28613"/>
    <cellStyle name="Normal 20 6 2 2 4" xfId="28610"/>
    <cellStyle name="Normal 20 6 2 2 5" xfId="47700"/>
    <cellStyle name="Normal 20 6 2 3" xfId="8374"/>
    <cellStyle name="Normal 20 6 2 3 2" xfId="19293"/>
    <cellStyle name="Normal 20 6 2 3 2 2" xfId="28615"/>
    <cellStyle name="Normal 20 6 2 3 3" xfId="28614"/>
    <cellStyle name="Normal 20 6 2 3 4" xfId="52062"/>
    <cellStyle name="Normal 20 6 2 4" xfId="6193"/>
    <cellStyle name="Normal 20 6 2 4 2" xfId="17112"/>
    <cellStyle name="Normal 20 6 2 4 2 2" xfId="28617"/>
    <cellStyle name="Normal 20 6 2 4 3" xfId="28616"/>
    <cellStyle name="Normal 20 6 2 4 4" xfId="49881"/>
    <cellStyle name="Normal 20 6 2 5" xfId="12750"/>
    <cellStyle name="Normal 20 6 2 5 2" xfId="28618"/>
    <cellStyle name="Normal 20 6 2 6" xfId="28609"/>
    <cellStyle name="Normal 20 6 2 7" xfId="45519"/>
    <cellStyle name="Normal 20 6 3" xfId="2921"/>
    <cellStyle name="Normal 20 6 3 2" xfId="9464"/>
    <cellStyle name="Normal 20 6 3 2 2" xfId="20383"/>
    <cellStyle name="Normal 20 6 3 2 2 2" xfId="28621"/>
    <cellStyle name="Normal 20 6 3 2 3" xfId="28620"/>
    <cellStyle name="Normal 20 6 3 2 4" xfId="53152"/>
    <cellStyle name="Normal 20 6 3 3" xfId="13840"/>
    <cellStyle name="Normal 20 6 3 3 2" xfId="28622"/>
    <cellStyle name="Normal 20 6 3 4" xfId="28619"/>
    <cellStyle name="Normal 20 6 3 5" xfId="46609"/>
    <cellStyle name="Normal 20 6 4" xfId="7283"/>
    <cellStyle name="Normal 20 6 4 2" xfId="18202"/>
    <cellStyle name="Normal 20 6 4 2 2" xfId="28624"/>
    <cellStyle name="Normal 20 6 4 3" xfId="28623"/>
    <cellStyle name="Normal 20 6 4 4" xfId="50971"/>
    <cellStyle name="Normal 20 6 5" xfId="5102"/>
    <cellStyle name="Normal 20 6 5 2" xfId="16021"/>
    <cellStyle name="Normal 20 6 5 2 2" xfId="28626"/>
    <cellStyle name="Normal 20 6 5 3" xfId="28625"/>
    <cellStyle name="Normal 20 6 5 4" xfId="48790"/>
    <cellStyle name="Normal 20 6 6" xfId="11659"/>
    <cellStyle name="Normal 20 6 6 2" xfId="28627"/>
    <cellStyle name="Normal 20 6 7" xfId="28608"/>
    <cellStyle name="Normal 20 6 8" xfId="44428"/>
    <cellStyle name="Normal 20 7" xfId="828"/>
    <cellStyle name="Normal 20 7 2" xfId="1927"/>
    <cellStyle name="Normal 20 7 2 2" xfId="4110"/>
    <cellStyle name="Normal 20 7 2 2 2" xfId="10653"/>
    <cellStyle name="Normal 20 7 2 2 2 2" xfId="21572"/>
    <cellStyle name="Normal 20 7 2 2 2 2 2" xfId="28632"/>
    <cellStyle name="Normal 20 7 2 2 2 3" xfId="28631"/>
    <cellStyle name="Normal 20 7 2 2 2 4" xfId="54341"/>
    <cellStyle name="Normal 20 7 2 2 3" xfId="15029"/>
    <cellStyle name="Normal 20 7 2 2 3 2" xfId="28633"/>
    <cellStyle name="Normal 20 7 2 2 4" xfId="28630"/>
    <cellStyle name="Normal 20 7 2 2 5" xfId="47798"/>
    <cellStyle name="Normal 20 7 2 3" xfId="8472"/>
    <cellStyle name="Normal 20 7 2 3 2" xfId="19391"/>
    <cellStyle name="Normal 20 7 2 3 2 2" xfId="28635"/>
    <cellStyle name="Normal 20 7 2 3 3" xfId="28634"/>
    <cellStyle name="Normal 20 7 2 3 4" xfId="52160"/>
    <cellStyle name="Normal 20 7 2 4" xfId="6291"/>
    <cellStyle name="Normal 20 7 2 4 2" xfId="17210"/>
    <cellStyle name="Normal 20 7 2 4 2 2" xfId="28637"/>
    <cellStyle name="Normal 20 7 2 4 3" xfId="28636"/>
    <cellStyle name="Normal 20 7 2 4 4" xfId="49979"/>
    <cellStyle name="Normal 20 7 2 5" xfId="12848"/>
    <cellStyle name="Normal 20 7 2 5 2" xfId="28638"/>
    <cellStyle name="Normal 20 7 2 6" xfId="28629"/>
    <cellStyle name="Normal 20 7 2 7" xfId="45617"/>
    <cellStyle name="Normal 20 7 3" xfId="3019"/>
    <cellStyle name="Normal 20 7 3 2" xfId="9562"/>
    <cellStyle name="Normal 20 7 3 2 2" xfId="20481"/>
    <cellStyle name="Normal 20 7 3 2 2 2" xfId="28641"/>
    <cellStyle name="Normal 20 7 3 2 3" xfId="28640"/>
    <cellStyle name="Normal 20 7 3 2 4" xfId="53250"/>
    <cellStyle name="Normal 20 7 3 3" xfId="13938"/>
    <cellStyle name="Normal 20 7 3 3 2" xfId="28642"/>
    <cellStyle name="Normal 20 7 3 4" xfId="28639"/>
    <cellStyle name="Normal 20 7 3 5" xfId="46707"/>
    <cellStyle name="Normal 20 7 4" xfId="7381"/>
    <cellStyle name="Normal 20 7 4 2" xfId="18300"/>
    <cellStyle name="Normal 20 7 4 2 2" xfId="28644"/>
    <cellStyle name="Normal 20 7 4 3" xfId="28643"/>
    <cellStyle name="Normal 20 7 4 4" xfId="51069"/>
    <cellStyle name="Normal 20 7 5" xfId="5200"/>
    <cellStyle name="Normal 20 7 5 2" xfId="16119"/>
    <cellStyle name="Normal 20 7 5 2 2" xfId="28646"/>
    <cellStyle name="Normal 20 7 5 3" xfId="28645"/>
    <cellStyle name="Normal 20 7 5 4" xfId="48888"/>
    <cellStyle name="Normal 20 7 6" xfId="11757"/>
    <cellStyle name="Normal 20 7 6 2" xfId="28647"/>
    <cellStyle name="Normal 20 7 7" xfId="28628"/>
    <cellStyle name="Normal 20 7 8" xfId="44526"/>
    <cellStyle name="Normal 20 8" xfId="940"/>
    <cellStyle name="Normal 20 8 2" xfId="2038"/>
    <cellStyle name="Normal 20 8 2 2" xfId="4221"/>
    <cellStyle name="Normal 20 8 2 2 2" xfId="10764"/>
    <cellStyle name="Normal 20 8 2 2 2 2" xfId="21683"/>
    <cellStyle name="Normal 20 8 2 2 2 2 2" xfId="28652"/>
    <cellStyle name="Normal 20 8 2 2 2 3" xfId="28651"/>
    <cellStyle name="Normal 20 8 2 2 2 4" xfId="54452"/>
    <cellStyle name="Normal 20 8 2 2 3" xfId="15140"/>
    <cellStyle name="Normal 20 8 2 2 3 2" xfId="28653"/>
    <cellStyle name="Normal 20 8 2 2 4" xfId="28650"/>
    <cellStyle name="Normal 20 8 2 2 5" xfId="47909"/>
    <cellStyle name="Normal 20 8 2 3" xfId="8583"/>
    <cellStyle name="Normal 20 8 2 3 2" xfId="19502"/>
    <cellStyle name="Normal 20 8 2 3 2 2" xfId="28655"/>
    <cellStyle name="Normal 20 8 2 3 3" xfId="28654"/>
    <cellStyle name="Normal 20 8 2 3 4" xfId="52271"/>
    <cellStyle name="Normal 20 8 2 4" xfId="6402"/>
    <cellStyle name="Normal 20 8 2 4 2" xfId="17321"/>
    <cellStyle name="Normal 20 8 2 4 2 2" xfId="28657"/>
    <cellStyle name="Normal 20 8 2 4 3" xfId="28656"/>
    <cellStyle name="Normal 20 8 2 4 4" xfId="50090"/>
    <cellStyle name="Normal 20 8 2 5" xfId="12959"/>
    <cellStyle name="Normal 20 8 2 5 2" xfId="28658"/>
    <cellStyle name="Normal 20 8 2 6" xfId="28649"/>
    <cellStyle name="Normal 20 8 2 7" xfId="45728"/>
    <cellStyle name="Normal 20 8 3" xfId="3130"/>
    <cellStyle name="Normal 20 8 3 2" xfId="9673"/>
    <cellStyle name="Normal 20 8 3 2 2" xfId="20592"/>
    <cellStyle name="Normal 20 8 3 2 2 2" xfId="28661"/>
    <cellStyle name="Normal 20 8 3 2 3" xfId="28660"/>
    <cellStyle name="Normal 20 8 3 2 4" xfId="53361"/>
    <cellStyle name="Normal 20 8 3 3" xfId="14049"/>
    <cellStyle name="Normal 20 8 3 3 2" xfId="28662"/>
    <cellStyle name="Normal 20 8 3 4" xfId="28659"/>
    <cellStyle name="Normal 20 8 3 5" xfId="46818"/>
    <cellStyle name="Normal 20 8 4" xfId="7492"/>
    <cellStyle name="Normal 20 8 4 2" xfId="18411"/>
    <cellStyle name="Normal 20 8 4 2 2" xfId="28664"/>
    <cellStyle name="Normal 20 8 4 3" xfId="28663"/>
    <cellStyle name="Normal 20 8 4 4" xfId="51180"/>
    <cellStyle name="Normal 20 8 5" xfId="5311"/>
    <cellStyle name="Normal 20 8 5 2" xfId="16230"/>
    <cellStyle name="Normal 20 8 5 2 2" xfId="28666"/>
    <cellStyle name="Normal 20 8 5 3" xfId="28665"/>
    <cellStyle name="Normal 20 8 5 4" xfId="48999"/>
    <cellStyle name="Normal 20 8 6" xfId="11868"/>
    <cellStyle name="Normal 20 8 6 2" xfId="28667"/>
    <cellStyle name="Normal 20 8 7" xfId="28648"/>
    <cellStyle name="Normal 20 8 8" xfId="44637"/>
    <cellStyle name="Normal 20 9" xfId="1026"/>
    <cellStyle name="Normal 20 9 2" xfId="2124"/>
    <cellStyle name="Normal 20 9 2 2" xfId="4307"/>
    <cellStyle name="Normal 20 9 2 2 2" xfId="10850"/>
    <cellStyle name="Normal 20 9 2 2 2 2" xfId="21769"/>
    <cellStyle name="Normal 20 9 2 2 2 2 2" xfId="28672"/>
    <cellStyle name="Normal 20 9 2 2 2 3" xfId="28671"/>
    <cellStyle name="Normal 20 9 2 2 2 4" xfId="54538"/>
    <cellStyle name="Normal 20 9 2 2 3" xfId="15226"/>
    <cellStyle name="Normal 20 9 2 2 3 2" xfId="28673"/>
    <cellStyle name="Normal 20 9 2 2 4" xfId="28670"/>
    <cellStyle name="Normal 20 9 2 2 5" xfId="47995"/>
    <cellStyle name="Normal 20 9 2 3" xfId="8669"/>
    <cellStyle name="Normal 20 9 2 3 2" xfId="19588"/>
    <cellStyle name="Normal 20 9 2 3 2 2" xfId="28675"/>
    <cellStyle name="Normal 20 9 2 3 3" xfId="28674"/>
    <cellStyle name="Normal 20 9 2 3 4" xfId="52357"/>
    <cellStyle name="Normal 20 9 2 4" xfId="6488"/>
    <cellStyle name="Normal 20 9 2 4 2" xfId="17407"/>
    <cellStyle name="Normal 20 9 2 4 2 2" xfId="28677"/>
    <cellStyle name="Normal 20 9 2 4 3" xfId="28676"/>
    <cellStyle name="Normal 20 9 2 4 4" xfId="50176"/>
    <cellStyle name="Normal 20 9 2 5" xfId="13045"/>
    <cellStyle name="Normal 20 9 2 5 2" xfId="28678"/>
    <cellStyle name="Normal 20 9 2 6" xfId="28669"/>
    <cellStyle name="Normal 20 9 2 7" xfId="45814"/>
    <cellStyle name="Normal 20 9 3" xfId="3216"/>
    <cellStyle name="Normal 20 9 3 2" xfId="9759"/>
    <cellStyle name="Normal 20 9 3 2 2" xfId="20678"/>
    <cellStyle name="Normal 20 9 3 2 2 2" xfId="28681"/>
    <cellStyle name="Normal 20 9 3 2 3" xfId="28680"/>
    <cellStyle name="Normal 20 9 3 2 4" xfId="53447"/>
    <cellStyle name="Normal 20 9 3 3" xfId="14135"/>
    <cellStyle name="Normal 20 9 3 3 2" xfId="28682"/>
    <cellStyle name="Normal 20 9 3 4" xfId="28679"/>
    <cellStyle name="Normal 20 9 3 5" xfId="46904"/>
    <cellStyle name="Normal 20 9 4" xfId="7578"/>
    <cellStyle name="Normal 20 9 4 2" xfId="18497"/>
    <cellStyle name="Normal 20 9 4 2 2" xfId="28684"/>
    <cellStyle name="Normal 20 9 4 3" xfId="28683"/>
    <cellStyle name="Normal 20 9 4 4" xfId="51266"/>
    <cellStyle name="Normal 20 9 5" xfId="5397"/>
    <cellStyle name="Normal 20 9 5 2" xfId="16316"/>
    <cellStyle name="Normal 20 9 5 2 2" xfId="28686"/>
    <cellStyle name="Normal 20 9 5 3" xfId="28685"/>
    <cellStyle name="Normal 20 9 5 4" xfId="49085"/>
    <cellStyle name="Normal 20 9 6" xfId="11954"/>
    <cellStyle name="Normal 20 9 6 2" xfId="28687"/>
    <cellStyle name="Normal 20 9 7" xfId="28668"/>
    <cellStyle name="Normal 20 9 8" xfId="44723"/>
    <cellStyle name="Normal 200" xfId="55199"/>
    <cellStyle name="Normal 201" xfId="55218"/>
    <cellStyle name="Normal 202" xfId="55219"/>
    <cellStyle name="Normal 203" xfId="55220"/>
    <cellStyle name="Normal 204" xfId="55221"/>
    <cellStyle name="Normal 205" xfId="55224"/>
    <cellStyle name="Normal 206" xfId="55239"/>
    <cellStyle name="Normal 207" xfId="55255"/>
    <cellStyle name="Normal 208" xfId="55270"/>
    <cellStyle name="Normal 209" xfId="55271"/>
    <cellStyle name="Normal 21" xfId="123"/>
    <cellStyle name="Normal 21 10" xfId="1139"/>
    <cellStyle name="Normal 21 10 2" xfId="2237"/>
    <cellStyle name="Normal 21 10 2 2" xfId="4420"/>
    <cellStyle name="Normal 21 10 2 2 2" xfId="10963"/>
    <cellStyle name="Normal 21 10 2 2 2 2" xfId="21882"/>
    <cellStyle name="Normal 21 10 2 2 2 2 2" xfId="28693"/>
    <cellStyle name="Normal 21 10 2 2 2 3" xfId="28692"/>
    <cellStyle name="Normal 21 10 2 2 2 4" xfId="54651"/>
    <cellStyle name="Normal 21 10 2 2 3" xfId="15339"/>
    <cellStyle name="Normal 21 10 2 2 3 2" xfId="28694"/>
    <cellStyle name="Normal 21 10 2 2 4" xfId="28691"/>
    <cellStyle name="Normal 21 10 2 2 5" xfId="48108"/>
    <cellStyle name="Normal 21 10 2 3" xfId="8782"/>
    <cellStyle name="Normal 21 10 2 3 2" xfId="19701"/>
    <cellStyle name="Normal 21 10 2 3 2 2" xfId="28696"/>
    <cellStyle name="Normal 21 10 2 3 3" xfId="28695"/>
    <cellStyle name="Normal 21 10 2 3 4" xfId="52470"/>
    <cellStyle name="Normal 21 10 2 4" xfId="6601"/>
    <cellStyle name="Normal 21 10 2 4 2" xfId="17520"/>
    <cellStyle name="Normal 21 10 2 4 2 2" xfId="28698"/>
    <cellStyle name="Normal 21 10 2 4 3" xfId="28697"/>
    <cellStyle name="Normal 21 10 2 4 4" xfId="50289"/>
    <cellStyle name="Normal 21 10 2 5" xfId="13158"/>
    <cellStyle name="Normal 21 10 2 5 2" xfId="28699"/>
    <cellStyle name="Normal 21 10 2 6" xfId="28690"/>
    <cellStyle name="Normal 21 10 2 7" xfId="45927"/>
    <cellStyle name="Normal 21 10 3" xfId="3329"/>
    <cellStyle name="Normal 21 10 3 2" xfId="9872"/>
    <cellStyle name="Normal 21 10 3 2 2" xfId="20791"/>
    <cellStyle name="Normal 21 10 3 2 2 2" xfId="28702"/>
    <cellStyle name="Normal 21 10 3 2 3" xfId="28701"/>
    <cellStyle name="Normal 21 10 3 2 4" xfId="53560"/>
    <cellStyle name="Normal 21 10 3 3" xfId="14248"/>
    <cellStyle name="Normal 21 10 3 3 2" xfId="28703"/>
    <cellStyle name="Normal 21 10 3 4" xfId="28700"/>
    <cellStyle name="Normal 21 10 3 5" xfId="47017"/>
    <cellStyle name="Normal 21 10 4" xfId="7691"/>
    <cellStyle name="Normal 21 10 4 2" xfId="18610"/>
    <cellStyle name="Normal 21 10 4 2 2" xfId="28705"/>
    <cellStyle name="Normal 21 10 4 3" xfId="28704"/>
    <cellStyle name="Normal 21 10 4 4" xfId="51379"/>
    <cellStyle name="Normal 21 10 5" xfId="5510"/>
    <cellStyle name="Normal 21 10 5 2" xfId="16429"/>
    <cellStyle name="Normal 21 10 5 2 2" xfId="28707"/>
    <cellStyle name="Normal 21 10 5 3" xfId="28706"/>
    <cellStyle name="Normal 21 10 5 4" xfId="49198"/>
    <cellStyle name="Normal 21 10 6" xfId="12067"/>
    <cellStyle name="Normal 21 10 6 2" xfId="28708"/>
    <cellStyle name="Normal 21 10 7" xfId="28689"/>
    <cellStyle name="Normal 21 10 8" xfId="44836"/>
    <cellStyle name="Normal 21 11" xfId="1243"/>
    <cellStyle name="Normal 21 11 2" xfId="2341"/>
    <cellStyle name="Normal 21 11 2 2" xfId="4522"/>
    <cellStyle name="Normal 21 11 2 2 2" xfId="11065"/>
    <cellStyle name="Normal 21 11 2 2 2 2" xfId="21984"/>
    <cellStyle name="Normal 21 11 2 2 2 2 2" xfId="28713"/>
    <cellStyle name="Normal 21 11 2 2 2 3" xfId="28712"/>
    <cellStyle name="Normal 21 11 2 2 2 4" xfId="54753"/>
    <cellStyle name="Normal 21 11 2 2 3" xfId="15441"/>
    <cellStyle name="Normal 21 11 2 2 3 2" xfId="28714"/>
    <cellStyle name="Normal 21 11 2 2 4" xfId="28711"/>
    <cellStyle name="Normal 21 11 2 2 5" xfId="48210"/>
    <cellStyle name="Normal 21 11 2 3" xfId="8884"/>
    <cellStyle name="Normal 21 11 2 3 2" xfId="19803"/>
    <cellStyle name="Normal 21 11 2 3 2 2" xfId="28716"/>
    <cellStyle name="Normal 21 11 2 3 3" xfId="28715"/>
    <cellStyle name="Normal 21 11 2 3 4" xfId="52572"/>
    <cellStyle name="Normal 21 11 2 4" xfId="6703"/>
    <cellStyle name="Normal 21 11 2 4 2" xfId="17622"/>
    <cellStyle name="Normal 21 11 2 4 2 2" xfId="28718"/>
    <cellStyle name="Normal 21 11 2 4 3" xfId="28717"/>
    <cellStyle name="Normal 21 11 2 4 4" xfId="50391"/>
    <cellStyle name="Normal 21 11 2 5" xfId="13260"/>
    <cellStyle name="Normal 21 11 2 5 2" xfId="28719"/>
    <cellStyle name="Normal 21 11 2 6" xfId="28710"/>
    <cellStyle name="Normal 21 11 2 7" xfId="46029"/>
    <cellStyle name="Normal 21 11 3" xfId="3431"/>
    <cellStyle name="Normal 21 11 3 2" xfId="9974"/>
    <cellStyle name="Normal 21 11 3 2 2" xfId="20893"/>
    <cellStyle name="Normal 21 11 3 2 2 2" xfId="28722"/>
    <cellStyle name="Normal 21 11 3 2 3" xfId="28721"/>
    <cellStyle name="Normal 21 11 3 2 4" xfId="53662"/>
    <cellStyle name="Normal 21 11 3 3" xfId="14350"/>
    <cellStyle name="Normal 21 11 3 3 2" xfId="28723"/>
    <cellStyle name="Normal 21 11 3 4" xfId="28720"/>
    <cellStyle name="Normal 21 11 3 5" xfId="47119"/>
    <cellStyle name="Normal 21 11 4" xfId="7793"/>
    <cellStyle name="Normal 21 11 4 2" xfId="18712"/>
    <cellStyle name="Normal 21 11 4 2 2" xfId="28725"/>
    <cellStyle name="Normal 21 11 4 3" xfId="28724"/>
    <cellStyle name="Normal 21 11 4 4" xfId="51481"/>
    <cellStyle name="Normal 21 11 5" xfId="5612"/>
    <cellStyle name="Normal 21 11 5 2" xfId="16531"/>
    <cellStyle name="Normal 21 11 5 2 2" xfId="28727"/>
    <cellStyle name="Normal 21 11 5 3" xfId="28726"/>
    <cellStyle name="Normal 21 11 5 4" xfId="49300"/>
    <cellStyle name="Normal 21 11 6" xfId="12169"/>
    <cellStyle name="Normal 21 11 6 2" xfId="28728"/>
    <cellStyle name="Normal 21 11 7" xfId="28709"/>
    <cellStyle name="Normal 21 11 8" xfId="44938"/>
    <cellStyle name="Normal 21 12" xfId="1362"/>
    <cellStyle name="Normal 21 12 2" xfId="3545"/>
    <cellStyle name="Normal 21 12 2 2" xfId="10088"/>
    <cellStyle name="Normal 21 12 2 2 2" xfId="21007"/>
    <cellStyle name="Normal 21 12 2 2 2 2" xfId="28732"/>
    <cellStyle name="Normal 21 12 2 2 3" xfId="28731"/>
    <cellStyle name="Normal 21 12 2 2 4" xfId="53776"/>
    <cellStyle name="Normal 21 12 2 3" xfId="14464"/>
    <cellStyle name="Normal 21 12 2 3 2" xfId="28733"/>
    <cellStyle name="Normal 21 12 2 4" xfId="28730"/>
    <cellStyle name="Normal 21 12 2 5" xfId="47233"/>
    <cellStyle name="Normal 21 12 3" xfId="7907"/>
    <cellStyle name="Normal 21 12 3 2" xfId="18826"/>
    <cellStyle name="Normal 21 12 3 2 2" xfId="28735"/>
    <cellStyle name="Normal 21 12 3 3" xfId="28734"/>
    <cellStyle name="Normal 21 12 3 4" xfId="51595"/>
    <cellStyle name="Normal 21 12 4" xfId="5726"/>
    <cellStyle name="Normal 21 12 4 2" xfId="16645"/>
    <cellStyle name="Normal 21 12 4 2 2" xfId="28737"/>
    <cellStyle name="Normal 21 12 4 3" xfId="28736"/>
    <cellStyle name="Normal 21 12 4 4" xfId="49414"/>
    <cellStyle name="Normal 21 12 5" xfId="12283"/>
    <cellStyle name="Normal 21 12 5 2" xfId="28738"/>
    <cellStyle name="Normal 21 12 6" xfId="28729"/>
    <cellStyle name="Normal 21 12 7" xfId="45052"/>
    <cellStyle name="Normal 21 13" xfId="2442"/>
    <cellStyle name="Normal 21 13 2" xfId="8985"/>
    <cellStyle name="Normal 21 13 2 2" xfId="19904"/>
    <cellStyle name="Normal 21 13 2 2 2" xfId="28741"/>
    <cellStyle name="Normal 21 13 2 3" xfId="28740"/>
    <cellStyle name="Normal 21 13 2 4" xfId="52673"/>
    <cellStyle name="Normal 21 13 3" xfId="13361"/>
    <cellStyle name="Normal 21 13 3 2" xfId="28742"/>
    <cellStyle name="Normal 21 13 4" xfId="28739"/>
    <cellStyle name="Normal 21 13 5" xfId="46130"/>
    <cellStyle name="Normal 21 14" xfId="6804"/>
    <cellStyle name="Normal 21 14 2" xfId="17723"/>
    <cellStyle name="Normal 21 14 2 2" xfId="28744"/>
    <cellStyle name="Normal 21 14 3" xfId="28743"/>
    <cellStyle name="Normal 21 14 4" xfId="50492"/>
    <cellStyle name="Normal 21 15" xfId="4623"/>
    <cellStyle name="Normal 21 15 2" xfId="15542"/>
    <cellStyle name="Normal 21 15 2 2" xfId="28746"/>
    <cellStyle name="Normal 21 15 3" xfId="28745"/>
    <cellStyle name="Normal 21 15 4" xfId="48311"/>
    <cellStyle name="Normal 21 16" xfId="11192"/>
    <cellStyle name="Normal 21 16 2" xfId="28747"/>
    <cellStyle name="Normal 21 17" xfId="28688"/>
    <cellStyle name="Normal 21 18" xfId="43949"/>
    <cellStyle name="Normal 21 19" xfId="54993"/>
    <cellStyle name="Normal 21 2" xfId="165"/>
    <cellStyle name="Normal 21 2 10" xfId="1279"/>
    <cellStyle name="Normal 21 2 10 2" xfId="2377"/>
    <cellStyle name="Normal 21 2 10 2 2" xfId="4558"/>
    <cellStyle name="Normal 21 2 10 2 2 2" xfId="11101"/>
    <cellStyle name="Normal 21 2 10 2 2 2 2" xfId="22020"/>
    <cellStyle name="Normal 21 2 10 2 2 2 2 2" xfId="28753"/>
    <cellStyle name="Normal 21 2 10 2 2 2 3" xfId="28752"/>
    <cellStyle name="Normal 21 2 10 2 2 2 4" xfId="54789"/>
    <cellStyle name="Normal 21 2 10 2 2 3" xfId="15477"/>
    <cellStyle name="Normal 21 2 10 2 2 3 2" xfId="28754"/>
    <cellStyle name="Normal 21 2 10 2 2 4" xfId="28751"/>
    <cellStyle name="Normal 21 2 10 2 2 5" xfId="48246"/>
    <cellStyle name="Normal 21 2 10 2 3" xfId="8920"/>
    <cellStyle name="Normal 21 2 10 2 3 2" xfId="19839"/>
    <cellStyle name="Normal 21 2 10 2 3 2 2" xfId="28756"/>
    <cellStyle name="Normal 21 2 10 2 3 3" xfId="28755"/>
    <cellStyle name="Normal 21 2 10 2 3 4" xfId="52608"/>
    <cellStyle name="Normal 21 2 10 2 4" xfId="6739"/>
    <cellStyle name="Normal 21 2 10 2 4 2" xfId="17658"/>
    <cellStyle name="Normal 21 2 10 2 4 2 2" xfId="28758"/>
    <cellStyle name="Normal 21 2 10 2 4 3" xfId="28757"/>
    <cellStyle name="Normal 21 2 10 2 4 4" xfId="50427"/>
    <cellStyle name="Normal 21 2 10 2 5" xfId="13296"/>
    <cellStyle name="Normal 21 2 10 2 5 2" xfId="28759"/>
    <cellStyle name="Normal 21 2 10 2 6" xfId="28750"/>
    <cellStyle name="Normal 21 2 10 2 7" xfId="46065"/>
    <cellStyle name="Normal 21 2 10 3" xfId="3467"/>
    <cellStyle name="Normal 21 2 10 3 2" xfId="10010"/>
    <cellStyle name="Normal 21 2 10 3 2 2" xfId="20929"/>
    <cellStyle name="Normal 21 2 10 3 2 2 2" xfId="28762"/>
    <cellStyle name="Normal 21 2 10 3 2 3" xfId="28761"/>
    <cellStyle name="Normal 21 2 10 3 2 4" xfId="53698"/>
    <cellStyle name="Normal 21 2 10 3 3" xfId="14386"/>
    <cellStyle name="Normal 21 2 10 3 3 2" xfId="28763"/>
    <cellStyle name="Normal 21 2 10 3 4" xfId="28760"/>
    <cellStyle name="Normal 21 2 10 3 5" xfId="47155"/>
    <cellStyle name="Normal 21 2 10 4" xfId="7829"/>
    <cellStyle name="Normal 21 2 10 4 2" xfId="18748"/>
    <cellStyle name="Normal 21 2 10 4 2 2" xfId="28765"/>
    <cellStyle name="Normal 21 2 10 4 3" xfId="28764"/>
    <cellStyle name="Normal 21 2 10 4 4" xfId="51517"/>
    <cellStyle name="Normal 21 2 10 5" xfId="5648"/>
    <cellStyle name="Normal 21 2 10 5 2" xfId="16567"/>
    <cellStyle name="Normal 21 2 10 5 2 2" xfId="28767"/>
    <cellStyle name="Normal 21 2 10 5 3" xfId="28766"/>
    <cellStyle name="Normal 21 2 10 5 4" xfId="49336"/>
    <cellStyle name="Normal 21 2 10 6" xfId="12205"/>
    <cellStyle name="Normal 21 2 10 6 2" xfId="28768"/>
    <cellStyle name="Normal 21 2 10 7" xfId="28749"/>
    <cellStyle name="Normal 21 2 10 8" xfId="44974"/>
    <cellStyle name="Normal 21 2 11" xfId="1398"/>
    <cellStyle name="Normal 21 2 11 2" xfId="3581"/>
    <cellStyle name="Normal 21 2 11 2 2" xfId="10124"/>
    <cellStyle name="Normal 21 2 11 2 2 2" xfId="21043"/>
    <cellStyle name="Normal 21 2 11 2 2 2 2" xfId="28772"/>
    <cellStyle name="Normal 21 2 11 2 2 3" xfId="28771"/>
    <cellStyle name="Normal 21 2 11 2 2 4" xfId="53812"/>
    <cellStyle name="Normal 21 2 11 2 3" xfId="14500"/>
    <cellStyle name="Normal 21 2 11 2 3 2" xfId="28773"/>
    <cellStyle name="Normal 21 2 11 2 4" xfId="28770"/>
    <cellStyle name="Normal 21 2 11 2 5" xfId="47269"/>
    <cellStyle name="Normal 21 2 11 3" xfId="7943"/>
    <cellStyle name="Normal 21 2 11 3 2" xfId="18862"/>
    <cellStyle name="Normal 21 2 11 3 2 2" xfId="28775"/>
    <cellStyle name="Normal 21 2 11 3 3" xfId="28774"/>
    <cellStyle name="Normal 21 2 11 3 4" xfId="51631"/>
    <cellStyle name="Normal 21 2 11 4" xfId="5762"/>
    <cellStyle name="Normal 21 2 11 4 2" xfId="16681"/>
    <cellStyle name="Normal 21 2 11 4 2 2" xfId="28777"/>
    <cellStyle name="Normal 21 2 11 4 3" xfId="28776"/>
    <cellStyle name="Normal 21 2 11 4 4" xfId="49450"/>
    <cellStyle name="Normal 21 2 11 5" xfId="12319"/>
    <cellStyle name="Normal 21 2 11 5 2" xfId="28778"/>
    <cellStyle name="Normal 21 2 11 6" xfId="28769"/>
    <cellStyle name="Normal 21 2 11 7" xfId="45088"/>
    <cellStyle name="Normal 21 2 12" xfId="2478"/>
    <cellStyle name="Normal 21 2 12 2" xfId="9021"/>
    <cellStyle name="Normal 21 2 12 2 2" xfId="19940"/>
    <cellStyle name="Normal 21 2 12 2 2 2" xfId="28781"/>
    <cellStyle name="Normal 21 2 12 2 3" xfId="28780"/>
    <cellStyle name="Normal 21 2 12 2 4" xfId="52709"/>
    <cellStyle name="Normal 21 2 12 3" xfId="13397"/>
    <cellStyle name="Normal 21 2 12 3 2" xfId="28782"/>
    <cellStyle name="Normal 21 2 12 4" xfId="28779"/>
    <cellStyle name="Normal 21 2 12 5" xfId="46166"/>
    <cellStyle name="Normal 21 2 13" xfId="6840"/>
    <cellStyle name="Normal 21 2 13 2" xfId="17759"/>
    <cellStyle name="Normal 21 2 13 2 2" xfId="28784"/>
    <cellStyle name="Normal 21 2 13 3" xfId="28783"/>
    <cellStyle name="Normal 21 2 13 4" xfId="50528"/>
    <cellStyle name="Normal 21 2 14" xfId="4659"/>
    <cellStyle name="Normal 21 2 14 2" xfId="15578"/>
    <cellStyle name="Normal 21 2 14 2 2" xfId="28786"/>
    <cellStyle name="Normal 21 2 14 3" xfId="28785"/>
    <cellStyle name="Normal 21 2 14 4" xfId="48347"/>
    <cellStyle name="Normal 21 2 15" xfId="11228"/>
    <cellStyle name="Normal 21 2 15 2" xfId="28787"/>
    <cellStyle name="Normal 21 2 16" xfId="28748"/>
    <cellStyle name="Normal 21 2 17" xfId="43985"/>
    <cellStyle name="Normal 21 2 2" xfId="333"/>
    <cellStyle name="Normal 21 2 2 2" xfId="596"/>
    <cellStyle name="Normal 21 2 2 2 2" xfId="1695"/>
    <cellStyle name="Normal 21 2 2 2 2 2" xfId="3878"/>
    <cellStyle name="Normal 21 2 2 2 2 2 2" xfId="10421"/>
    <cellStyle name="Normal 21 2 2 2 2 2 2 2" xfId="21340"/>
    <cellStyle name="Normal 21 2 2 2 2 2 2 2 2" xfId="28793"/>
    <cellStyle name="Normal 21 2 2 2 2 2 2 3" xfId="28792"/>
    <cellStyle name="Normal 21 2 2 2 2 2 2 4" xfId="54109"/>
    <cellStyle name="Normal 21 2 2 2 2 2 3" xfId="14797"/>
    <cellStyle name="Normal 21 2 2 2 2 2 3 2" xfId="28794"/>
    <cellStyle name="Normal 21 2 2 2 2 2 4" xfId="28791"/>
    <cellStyle name="Normal 21 2 2 2 2 2 5" xfId="47566"/>
    <cellStyle name="Normal 21 2 2 2 2 3" xfId="8240"/>
    <cellStyle name="Normal 21 2 2 2 2 3 2" xfId="19159"/>
    <cellStyle name="Normal 21 2 2 2 2 3 2 2" xfId="28796"/>
    <cellStyle name="Normal 21 2 2 2 2 3 3" xfId="28795"/>
    <cellStyle name="Normal 21 2 2 2 2 3 4" xfId="51928"/>
    <cellStyle name="Normal 21 2 2 2 2 4" xfId="6059"/>
    <cellStyle name="Normal 21 2 2 2 2 4 2" xfId="16978"/>
    <cellStyle name="Normal 21 2 2 2 2 4 2 2" xfId="28798"/>
    <cellStyle name="Normal 21 2 2 2 2 4 3" xfId="28797"/>
    <cellStyle name="Normal 21 2 2 2 2 4 4" xfId="49747"/>
    <cellStyle name="Normal 21 2 2 2 2 5" xfId="12616"/>
    <cellStyle name="Normal 21 2 2 2 2 5 2" xfId="28799"/>
    <cellStyle name="Normal 21 2 2 2 2 6" xfId="28790"/>
    <cellStyle name="Normal 21 2 2 2 2 7" xfId="45385"/>
    <cellStyle name="Normal 21 2 2 2 3" xfId="2787"/>
    <cellStyle name="Normal 21 2 2 2 3 2" xfId="9330"/>
    <cellStyle name="Normal 21 2 2 2 3 2 2" xfId="20249"/>
    <cellStyle name="Normal 21 2 2 2 3 2 2 2" xfId="28802"/>
    <cellStyle name="Normal 21 2 2 2 3 2 3" xfId="28801"/>
    <cellStyle name="Normal 21 2 2 2 3 2 4" xfId="53018"/>
    <cellStyle name="Normal 21 2 2 2 3 3" xfId="13706"/>
    <cellStyle name="Normal 21 2 2 2 3 3 2" xfId="28803"/>
    <cellStyle name="Normal 21 2 2 2 3 4" xfId="28800"/>
    <cellStyle name="Normal 21 2 2 2 3 5" xfId="46475"/>
    <cellStyle name="Normal 21 2 2 2 4" xfId="7149"/>
    <cellStyle name="Normal 21 2 2 2 4 2" xfId="18068"/>
    <cellStyle name="Normal 21 2 2 2 4 2 2" xfId="28805"/>
    <cellStyle name="Normal 21 2 2 2 4 3" xfId="28804"/>
    <cellStyle name="Normal 21 2 2 2 4 4" xfId="50837"/>
    <cellStyle name="Normal 21 2 2 2 5" xfId="4968"/>
    <cellStyle name="Normal 21 2 2 2 5 2" xfId="15887"/>
    <cellStyle name="Normal 21 2 2 2 5 2 2" xfId="28807"/>
    <cellStyle name="Normal 21 2 2 2 5 3" xfId="28806"/>
    <cellStyle name="Normal 21 2 2 2 5 4" xfId="48656"/>
    <cellStyle name="Normal 21 2 2 2 6" xfId="11525"/>
    <cellStyle name="Normal 21 2 2 2 6 2" xfId="28808"/>
    <cellStyle name="Normal 21 2 2 2 7" xfId="28789"/>
    <cellStyle name="Normal 21 2 2 2 8" xfId="44294"/>
    <cellStyle name="Normal 21 2 2 3" xfId="1497"/>
    <cellStyle name="Normal 21 2 2 3 2" xfId="3680"/>
    <cellStyle name="Normal 21 2 2 3 2 2" xfId="10223"/>
    <cellStyle name="Normal 21 2 2 3 2 2 2" xfId="21142"/>
    <cellStyle name="Normal 21 2 2 3 2 2 2 2" xfId="28812"/>
    <cellStyle name="Normal 21 2 2 3 2 2 3" xfId="28811"/>
    <cellStyle name="Normal 21 2 2 3 2 2 4" xfId="53911"/>
    <cellStyle name="Normal 21 2 2 3 2 3" xfId="14599"/>
    <cellStyle name="Normal 21 2 2 3 2 3 2" xfId="28813"/>
    <cellStyle name="Normal 21 2 2 3 2 4" xfId="28810"/>
    <cellStyle name="Normal 21 2 2 3 2 5" xfId="47368"/>
    <cellStyle name="Normal 21 2 2 3 3" xfId="8042"/>
    <cellStyle name="Normal 21 2 2 3 3 2" xfId="18961"/>
    <cellStyle name="Normal 21 2 2 3 3 2 2" xfId="28815"/>
    <cellStyle name="Normal 21 2 2 3 3 3" xfId="28814"/>
    <cellStyle name="Normal 21 2 2 3 3 4" xfId="51730"/>
    <cellStyle name="Normal 21 2 2 3 4" xfId="5861"/>
    <cellStyle name="Normal 21 2 2 3 4 2" xfId="16780"/>
    <cellStyle name="Normal 21 2 2 3 4 2 2" xfId="28817"/>
    <cellStyle name="Normal 21 2 2 3 4 3" xfId="28816"/>
    <cellStyle name="Normal 21 2 2 3 4 4" xfId="49549"/>
    <cellStyle name="Normal 21 2 2 3 5" xfId="12418"/>
    <cellStyle name="Normal 21 2 2 3 5 2" xfId="28818"/>
    <cellStyle name="Normal 21 2 2 3 6" xfId="28809"/>
    <cellStyle name="Normal 21 2 2 3 7" xfId="45187"/>
    <cellStyle name="Normal 21 2 2 4" xfId="2589"/>
    <cellStyle name="Normal 21 2 2 4 2" xfId="9132"/>
    <cellStyle name="Normal 21 2 2 4 2 2" xfId="20051"/>
    <cellStyle name="Normal 21 2 2 4 2 2 2" xfId="28821"/>
    <cellStyle name="Normal 21 2 2 4 2 3" xfId="28820"/>
    <cellStyle name="Normal 21 2 2 4 2 4" xfId="52820"/>
    <cellStyle name="Normal 21 2 2 4 3" xfId="13508"/>
    <cellStyle name="Normal 21 2 2 4 3 2" xfId="28822"/>
    <cellStyle name="Normal 21 2 2 4 4" xfId="28819"/>
    <cellStyle name="Normal 21 2 2 4 5" xfId="46277"/>
    <cellStyle name="Normal 21 2 2 5" xfId="6951"/>
    <cellStyle name="Normal 21 2 2 5 2" xfId="17870"/>
    <cellStyle name="Normal 21 2 2 5 2 2" xfId="28824"/>
    <cellStyle name="Normal 21 2 2 5 3" xfId="28823"/>
    <cellStyle name="Normal 21 2 2 5 4" xfId="50639"/>
    <cellStyle name="Normal 21 2 2 6" xfId="4770"/>
    <cellStyle name="Normal 21 2 2 6 2" xfId="15689"/>
    <cellStyle name="Normal 21 2 2 6 2 2" xfId="28826"/>
    <cellStyle name="Normal 21 2 2 6 3" xfId="28825"/>
    <cellStyle name="Normal 21 2 2 6 4" xfId="48458"/>
    <cellStyle name="Normal 21 2 2 7" xfId="11327"/>
    <cellStyle name="Normal 21 2 2 7 2" xfId="28827"/>
    <cellStyle name="Normal 21 2 2 8" xfId="28788"/>
    <cellStyle name="Normal 21 2 2 9" xfId="44096"/>
    <cellStyle name="Normal 21 2 3" xfId="496"/>
    <cellStyle name="Normal 21 2 3 2" xfId="1596"/>
    <cellStyle name="Normal 21 2 3 2 2" xfId="3779"/>
    <cellStyle name="Normal 21 2 3 2 2 2" xfId="10322"/>
    <cellStyle name="Normal 21 2 3 2 2 2 2" xfId="21241"/>
    <cellStyle name="Normal 21 2 3 2 2 2 2 2" xfId="28832"/>
    <cellStyle name="Normal 21 2 3 2 2 2 3" xfId="28831"/>
    <cellStyle name="Normal 21 2 3 2 2 2 4" xfId="54010"/>
    <cellStyle name="Normal 21 2 3 2 2 3" xfId="14698"/>
    <cellStyle name="Normal 21 2 3 2 2 3 2" xfId="28833"/>
    <cellStyle name="Normal 21 2 3 2 2 4" xfId="28830"/>
    <cellStyle name="Normal 21 2 3 2 2 5" xfId="47467"/>
    <cellStyle name="Normal 21 2 3 2 3" xfId="8141"/>
    <cellStyle name="Normal 21 2 3 2 3 2" xfId="19060"/>
    <cellStyle name="Normal 21 2 3 2 3 2 2" xfId="28835"/>
    <cellStyle name="Normal 21 2 3 2 3 3" xfId="28834"/>
    <cellStyle name="Normal 21 2 3 2 3 4" xfId="51829"/>
    <cellStyle name="Normal 21 2 3 2 4" xfId="5960"/>
    <cellStyle name="Normal 21 2 3 2 4 2" xfId="16879"/>
    <cellStyle name="Normal 21 2 3 2 4 2 2" xfId="28837"/>
    <cellStyle name="Normal 21 2 3 2 4 3" xfId="28836"/>
    <cellStyle name="Normal 21 2 3 2 4 4" xfId="49648"/>
    <cellStyle name="Normal 21 2 3 2 5" xfId="12517"/>
    <cellStyle name="Normal 21 2 3 2 5 2" xfId="28838"/>
    <cellStyle name="Normal 21 2 3 2 6" xfId="28829"/>
    <cellStyle name="Normal 21 2 3 2 7" xfId="45286"/>
    <cellStyle name="Normal 21 2 3 3" xfId="2688"/>
    <cellStyle name="Normal 21 2 3 3 2" xfId="9231"/>
    <cellStyle name="Normal 21 2 3 3 2 2" xfId="20150"/>
    <cellStyle name="Normal 21 2 3 3 2 2 2" xfId="28841"/>
    <cellStyle name="Normal 21 2 3 3 2 3" xfId="28840"/>
    <cellStyle name="Normal 21 2 3 3 2 4" xfId="52919"/>
    <cellStyle name="Normal 21 2 3 3 3" xfId="13607"/>
    <cellStyle name="Normal 21 2 3 3 3 2" xfId="28842"/>
    <cellStyle name="Normal 21 2 3 3 4" xfId="28839"/>
    <cellStyle name="Normal 21 2 3 3 5" xfId="46376"/>
    <cellStyle name="Normal 21 2 3 4" xfId="7050"/>
    <cellStyle name="Normal 21 2 3 4 2" xfId="17969"/>
    <cellStyle name="Normal 21 2 3 4 2 2" xfId="28844"/>
    <cellStyle name="Normal 21 2 3 4 3" xfId="28843"/>
    <cellStyle name="Normal 21 2 3 4 4" xfId="50738"/>
    <cellStyle name="Normal 21 2 3 5" xfId="4869"/>
    <cellStyle name="Normal 21 2 3 5 2" xfId="15788"/>
    <cellStyle name="Normal 21 2 3 5 2 2" xfId="28846"/>
    <cellStyle name="Normal 21 2 3 5 3" xfId="28845"/>
    <cellStyle name="Normal 21 2 3 5 4" xfId="48557"/>
    <cellStyle name="Normal 21 2 3 6" xfId="11426"/>
    <cellStyle name="Normal 21 2 3 6 2" xfId="28847"/>
    <cellStyle name="Normal 21 2 3 7" xfId="28828"/>
    <cellStyle name="Normal 21 2 3 8" xfId="44195"/>
    <cellStyle name="Normal 21 2 4" xfId="683"/>
    <cellStyle name="Normal 21 2 4 2" xfId="1782"/>
    <cellStyle name="Normal 21 2 4 2 2" xfId="3965"/>
    <cellStyle name="Normal 21 2 4 2 2 2" xfId="10508"/>
    <cellStyle name="Normal 21 2 4 2 2 2 2" xfId="21427"/>
    <cellStyle name="Normal 21 2 4 2 2 2 2 2" xfId="28852"/>
    <cellStyle name="Normal 21 2 4 2 2 2 3" xfId="28851"/>
    <cellStyle name="Normal 21 2 4 2 2 2 4" xfId="54196"/>
    <cellStyle name="Normal 21 2 4 2 2 3" xfId="14884"/>
    <cellStyle name="Normal 21 2 4 2 2 3 2" xfId="28853"/>
    <cellStyle name="Normal 21 2 4 2 2 4" xfId="28850"/>
    <cellStyle name="Normal 21 2 4 2 2 5" xfId="47653"/>
    <cellStyle name="Normal 21 2 4 2 3" xfId="8327"/>
    <cellStyle name="Normal 21 2 4 2 3 2" xfId="19246"/>
    <cellStyle name="Normal 21 2 4 2 3 2 2" xfId="28855"/>
    <cellStyle name="Normal 21 2 4 2 3 3" xfId="28854"/>
    <cellStyle name="Normal 21 2 4 2 3 4" xfId="52015"/>
    <cellStyle name="Normal 21 2 4 2 4" xfId="6146"/>
    <cellStyle name="Normal 21 2 4 2 4 2" xfId="17065"/>
    <cellStyle name="Normal 21 2 4 2 4 2 2" xfId="28857"/>
    <cellStyle name="Normal 21 2 4 2 4 3" xfId="28856"/>
    <cellStyle name="Normal 21 2 4 2 4 4" xfId="49834"/>
    <cellStyle name="Normal 21 2 4 2 5" xfId="12703"/>
    <cellStyle name="Normal 21 2 4 2 5 2" xfId="28858"/>
    <cellStyle name="Normal 21 2 4 2 6" xfId="28849"/>
    <cellStyle name="Normal 21 2 4 2 7" xfId="45472"/>
    <cellStyle name="Normal 21 2 4 3" xfId="2874"/>
    <cellStyle name="Normal 21 2 4 3 2" xfId="9417"/>
    <cellStyle name="Normal 21 2 4 3 2 2" xfId="20336"/>
    <cellStyle name="Normal 21 2 4 3 2 2 2" xfId="28861"/>
    <cellStyle name="Normal 21 2 4 3 2 3" xfId="28860"/>
    <cellStyle name="Normal 21 2 4 3 2 4" xfId="53105"/>
    <cellStyle name="Normal 21 2 4 3 3" xfId="13793"/>
    <cellStyle name="Normal 21 2 4 3 3 2" xfId="28862"/>
    <cellStyle name="Normal 21 2 4 3 4" xfId="28859"/>
    <cellStyle name="Normal 21 2 4 3 5" xfId="46562"/>
    <cellStyle name="Normal 21 2 4 4" xfId="7236"/>
    <cellStyle name="Normal 21 2 4 4 2" xfId="18155"/>
    <cellStyle name="Normal 21 2 4 4 2 2" xfId="28864"/>
    <cellStyle name="Normal 21 2 4 4 3" xfId="28863"/>
    <cellStyle name="Normal 21 2 4 4 4" xfId="50924"/>
    <cellStyle name="Normal 21 2 4 5" xfId="5055"/>
    <cellStyle name="Normal 21 2 4 5 2" xfId="15974"/>
    <cellStyle name="Normal 21 2 4 5 2 2" xfId="28866"/>
    <cellStyle name="Normal 21 2 4 5 3" xfId="28865"/>
    <cellStyle name="Normal 21 2 4 5 4" xfId="48743"/>
    <cellStyle name="Normal 21 2 4 6" xfId="11612"/>
    <cellStyle name="Normal 21 2 4 6 2" xfId="28867"/>
    <cellStyle name="Normal 21 2 4 7" xfId="28848"/>
    <cellStyle name="Normal 21 2 4 8" xfId="44381"/>
    <cellStyle name="Normal 21 2 5" xfId="781"/>
    <cellStyle name="Normal 21 2 5 2" xfId="1880"/>
    <cellStyle name="Normal 21 2 5 2 2" xfId="4063"/>
    <cellStyle name="Normal 21 2 5 2 2 2" xfId="10606"/>
    <cellStyle name="Normal 21 2 5 2 2 2 2" xfId="21525"/>
    <cellStyle name="Normal 21 2 5 2 2 2 2 2" xfId="28872"/>
    <cellStyle name="Normal 21 2 5 2 2 2 3" xfId="28871"/>
    <cellStyle name="Normal 21 2 5 2 2 2 4" xfId="54294"/>
    <cellStyle name="Normal 21 2 5 2 2 3" xfId="14982"/>
    <cellStyle name="Normal 21 2 5 2 2 3 2" xfId="28873"/>
    <cellStyle name="Normal 21 2 5 2 2 4" xfId="28870"/>
    <cellStyle name="Normal 21 2 5 2 2 5" xfId="47751"/>
    <cellStyle name="Normal 21 2 5 2 3" xfId="8425"/>
    <cellStyle name="Normal 21 2 5 2 3 2" xfId="19344"/>
    <cellStyle name="Normal 21 2 5 2 3 2 2" xfId="28875"/>
    <cellStyle name="Normal 21 2 5 2 3 3" xfId="28874"/>
    <cellStyle name="Normal 21 2 5 2 3 4" xfId="52113"/>
    <cellStyle name="Normal 21 2 5 2 4" xfId="6244"/>
    <cellStyle name="Normal 21 2 5 2 4 2" xfId="17163"/>
    <cellStyle name="Normal 21 2 5 2 4 2 2" xfId="28877"/>
    <cellStyle name="Normal 21 2 5 2 4 3" xfId="28876"/>
    <cellStyle name="Normal 21 2 5 2 4 4" xfId="49932"/>
    <cellStyle name="Normal 21 2 5 2 5" xfId="12801"/>
    <cellStyle name="Normal 21 2 5 2 5 2" xfId="28878"/>
    <cellStyle name="Normal 21 2 5 2 6" xfId="28869"/>
    <cellStyle name="Normal 21 2 5 2 7" xfId="45570"/>
    <cellStyle name="Normal 21 2 5 3" xfId="2972"/>
    <cellStyle name="Normal 21 2 5 3 2" xfId="9515"/>
    <cellStyle name="Normal 21 2 5 3 2 2" xfId="20434"/>
    <cellStyle name="Normal 21 2 5 3 2 2 2" xfId="28881"/>
    <cellStyle name="Normal 21 2 5 3 2 3" xfId="28880"/>
    <cellStyle name="Normal 21 2 5 3 2 4" xfId="53203"/>
    <cellStyle name="Normal 21 2 5 3 3" xfId="13891"/>
    <cellStyle name="Normal 21 2 5 3 3 2" xfId="28882"/>
    <cellStyle name="Normal 21 2 5 3 4" xfId="28879"/>
    <cellStyle name="Normal 21 2 5 3 5" xfId="46660"/>
    <cellStyle name="Normal 21 2 5 4" xfId="7334"/>
    <cellStyle name="Normal 21 2 5 4 2" xfId="18253"/>
    <cellStyle name="Normal 21 2 5 4 2 2" xfId="28884"/>
    <cellStyle name="Normal 21 2 5 4 3" xfId="28883"/>
    <cellStyle name="Normal 21 2 5 4 4" xfId="51022"/>
    <cellStyle name="Normal 21 2 5 5" xfId="5153"/>
    <cellStyle name="Normal 21 2 5 5 2" xfId="16072"/>
    <cellStyle name="Normal 21 2 5 5 2 2" xfId="28886"/>
    <cellStyle name="Normal 21 2 5 5 3" xfId="28885"/>
    <cellStyle name="Normal 21 2 5 5 4" xfId="48841"/>
    <cellStyle name="Normal 21 2 5 6" xfId="11710"/>
    <cellStyle name="Normal 21 2 5 6 2" xfId="28887"/>
    <cellStyle name="Normal 21 2 5 7" xfId="28868"/>
    <cellStyle name="Normal 21 2 5 8" xfId="44479"/>
    <cellStyle name="Normal 21 2 6" xfId="879"/>
    <cellStyle name="Normal 21 2 6 2" xfId="1978"/>
    <cellStyle name="Normal 21 2 6 2 2" xfId="4161"/>
    <cellStyle name="Normal 21 2 6 2 2 2" xfId="10704"/>
    <cellStyle name="Normal 21 2 6 2 2 2 2" xfId="21623"/>
    <cellStyle name="Normal 21 2 6 2 2 2 2 2" xfId="28892"/>
    <cellStyle name="Normal 21 2 6 2 2 2 3" xfId="28891"/>
    <cellStyle name="Normal 21 2 6 2 2 2 4" xfId="54392"/>
    <cellStyle name="Normal 21 2 6 2 2 3" xfId="15080"/>
    <cellStyle name="Normal 21 2 6 2 2 3 2" xfId="28893"/>
    <cellStyle name="Normal 21 2 6 2 2 4" xfId="28890"/>
    <cellStyle name="Normal 21 2 6 2 2 5" xfId="47849"/>
    <cellStyle name="Normal 21 2 6 2 3" xfId="8523"/>
    <cellStyle name="Normal 21 2 6 2 3 2" xfId="19442"/>
    <cellStyle name="Normal 21 2 6 2 3 2 2" xfId="28895"/>
    <cellStyle name="Normal 21 2 6 2 3 3" xfId="28894"/>
    <cellStyle name="Normal 21 2 6 2 3 4" xfId="52211"/>
    <cellStyle name="Normal 21 2 6 2 4" xfId="6342"/>
    <cellStyle name="Normal 21 2 6 2 4 2" xfId="17261"/>
    <cellStyle name="Normal 21 2 6 2 4 2 2" xfId="28897"/>
    <cellStyle name="Normal 21 2 6 2 4 3" xfId="28896"/>
    <cellStyle name="Normal 21 2 6 2 4 4" xfId="50030"/>
    <cellStyle name="Normal 21 2 6 2 5" xfId="12899"/>
    <cellStyle name="Normal 21 2 6 2 5 2" xfId="28898"/>
    <cellStyle name="Normal 21 2 6 2 6" xfId="28889"/>
    <cellStyle name="Normal 21 2 6 2 7" xfId="45668"/>
    <cellStyle name="Normal 21 2 6 3" xfId="3070"/>
    <cellStyle name="Normal 21 2 6 3 2" xfId="9613"/>
    <cellStyle name="Normal 21 2 6 3 2 2" xfId="20532"/>
    <cellStyle name="Normal 21 2 6 3 2 2 2" xfId="28901"/>
    <cellStyle name="Normal 21 2 6 3 2 3" xfId="28900"/>
    <cellStyle name="Normal 21 2 6 3 2 4" xfId="53301"/>
    <cellStyle name="Normal 21 2 6 3 3" xfId="13989"/>
    <cellStyle name="Normal 21 2 6 3 3 2" xfId="28902"/>
    <cellStyle name="Normal 21 2 6 3 4" xfId="28899"/>
    <cellStyle name="Normal 21 2 6 3 5" xfId="46758"/>
    <cellStyle name="Normal 21 2 6 4" xfId="7432"/>
    <cellStyle name="Normal 21 2 6 4 2" xfId="18351"/>
    <cellStyle name="Normal 21 2 6 4 2 2" xfId="28904"/>
    <cellStyle name="Normal 21 2 6 4 3" xfId="28903"/>
    <cellStyle name="Normal 21 2 6 4 4" xfId="51120"/>
    <cellStyle name="Normal 21 2 6 5" xfId="5251"/>
    <cellStyle name="Normal 21 2 6 5 2" xfId="16170"/>
    <cellStyle name="Normal 21 2 6 5 2 2" xfId="28906"/>
    <cellStyle name="Normal 21 2 6 5 3" xfId="28905"/>
    <cellStyle name="Normal 21 2 6 5 4" xfId="48939"/>
    <cellStyle name="Normal 21 2 6 6" xfId="11808"/>
    <cellStyle name="Normal 21 2 6 6 2" xfId="28907"/>
    <cellStyle name="Normal 21 2 6 7" xfId="28888"/>
    <cellStyle name="Normal 21 2 6 8" xfId="44577"/>
    <cellStyle name="Normal 21 2 7" xfId="991"/>
    <cellStyle name="Normal 21 2 7 2" xfId="2089"/>
    <cellStyle name="Normal 21 2 7 2 2" xfId="4272"/>
    <cellStyle name="Normal 21 2 7 2 2 2" xfId="10815"/>
    <cellStyle name="Normal 21 2 7 2 2 2 2" xfId="21734"/>
    <cellStyle name="Normal 21 2 7 2 2 2 2 2" xfId="28912"/>
    <cellStyle name="Normal 21 2 7 2 2 2 3" xfId="28911"/>
    <cellStyle name="Normal 21 2 7 2 2 2 4" xfId="54503"/>
    <cellStyle name="Normal 21 2 7 2 2 3" xfId="15191"/>
    <cellStyle name="Normal 21 2 7 2 2 3 2" xfId="28913"/>
    <cellStyle name="Normal 21 2 7 2 2 4" xfId="28910"/>
    <cellStyle name="Normal 21 2 7 2 2 5" xfId="47960"/>
    <cellStyle name="Normal 21 2 7 2 3" xfId="8634"/>
    <cellStyle name="Normal 21 2 7 2 3 2" xfId="19553"/>
    <cellStyle name="Normal 21 2 7 2 3 2 2" xfId="28915"/>
    <cellStyle name="Normal 21 2 7 2 3 3" xfId="28914"/>
    <cellStyle name="Normal 21 2 7 2 3 4" xfId="52322"/>
    <cellStyle name="Normal 21 2 7 2 4" xfId="6453"/>
    <cellStyle name="Normal 21 2 7 2 4 2" xfId="17372"/>
    <cellStyle name="Normal 21 2 7 2 4 2 2" xfId="28917"/>
    <cellStyle name="Normal 21 2 7 2 4 3" xfId="28916"/>
    <cellStyle name="Normal 21 2 7 2 4 4" xfId="50141"/>
    <cellStyle name="Normal 21 2 7 2 5" xfId="13010"/>
    <cellStyle name="Normal 21 2 7 2 5 2" xfId="28918"/>
    <cellStyle name="Normal 21 2 7 2 6" xfId="28909"/>
    <cellStyle name="Normal 21 2 7 2 7" xfId="45779"/>
    <cellStyle name="Normal 21 2 7 3" xfId="3181"/>
    <cellStyle name="Normal 21 2 7 3 2" xfId="9724"/>
    <cellStyle name="Normal 21 2 7 3 2 2" xfId="20643"/>
    <cellStyle name="Normal 21 2 7 3 2 2 2" xfId="28921"/>
    <cellStyle name="Normal 21 2 7 3 2 3" xfId="28920"/>
    <cellStyle name="Normal 21 2 7 3 2 4" xfId="53412"/>
    <cellStyle name="Normal 21 2 7 3 3" xfId="14100"/>
    <cellStyle name="Normal 21 2 7 3 3 2" xfId="28922"/>
    <cellStyle name="Normal 21 2 7 3 4" xfId="28919"/>
    <cellStyle name="Normal 21 2 7 3 5" xfId="46869"/>
    <cellStyle name="Normal 21 2 7 4" xfId="7543"/>
    <cellStyle name="Normal 21 2 7 4 2" xfId="18462"/>
    <cellStyle name="Normal 21 2 7 4 2 2" xfId="28924"/>
    <cellStyle name="Normal 21 2 7 4 3" xfId="28923"/>
    <cellStyle name="Normal 21 2 7 4 4" xfId="51231"/>
    <cellStyle name="Normal 21 2 7 5" xfId="5362"/>
    <cellStyle name="Normal 21 2 7 5 2" xfId="16281"/>
    <cellStyle name="Normal 21 2 7 5 2 2" xfId="28926"/>
    <cellStyle name="Normal 21 2 7 5 3" xfId="28925"/>
    <cellStyle name="Normal 21 2 7 5 4" xfId="49050"/>
    <cellStyle name="Normal 21 2 7 6" xfId="11919"/>
    <cellStyle name="Normal 21 2 7 6 2" xfId="28927"/>
    <cellStyle name="Normal 21 2 7 7" xfId="28908"/>
    <cellStyle name="Normal 21 2 7 8" xfId="44688"/>
    <cellStyle name="Normal 21 2 8" xfId="1077"/>
    <cellStyle name="Normal 21 2 8 2" xfId="2175"/>
    <cellStyle name="Normal 21 2 8 2 2" xfId="4358"/>
    <cellStyle name="Normal 21 2 8 2 2 2" xfId="10901"/>
    <cellStyle name="Normal 21 2 8 2 2 2 2" xfId="21820"/>
    <cellStyle name="Normal 21 2 8 2 2 2 2 2" xfId="28932"/>
    <cellStyle name="Normal 21 2 8 2 2 2 3" xfId="28931"/>
    <cellStyle name="Normal 21 2 8 2 2 2 4" xfId="54589"/>
    <cellStyle name="Normal 21 2 8 2 2 3" xfId="15277"/>
    <cellStyle name="Normal 21 2 8 2 2 3 2" xfId="28933"/>
    <cellStyle name="Normal 21 2 8 2 2 4" xfId="28930"/>
    <cellStyle name="Normal 21 2 8 2 2 5" xfId="48046"/>
    <cellStyle name="Normal 21 2 8 2 3" xfId="8720"/>
    <cellStyle name="Normal 21 2 8 2 3 2" xfId="19639"/>
    <cellStyle name="Normal 21 2 8 2 3 2 2" xfId="28935"/>
    <cellStyle name="Normal 21 2 8 2 3 3" xfId="28934"/>
    <cellStyle name="Normal 21 2 8 2 3 4" xfId="52408"/>
    <cellStyle name="Normal 21 2 8 2 4" xfId="6539"/>
    <cellStyle name="Normal 21 2 8 2 4 2" xfId="17458"/>
    <cellStyle name="Normal 21 2 8 2 4 2 2" xfId="28937"/>
    <cellStyle name="Normal 21 2 8 2 4 3" xfId="28936"/>
    <cellStyle name="Normal 21 2 8 2 4 4" xfId="50227"/>
    <cellStyle name="Normal 21 2 8 2 5" xfId="13096"/>
    <cellStyle name="Normal 21 2 8 2 5 2" xfId="28938"/>
    <cellStyle name="Normal 21 2 8 2 6" xfId="28929"/>
    <cellStyle name="Normal 21 2 8 2 7" xfId="45865"/>
    <cellStyle name="Normal 21 2 8 3" xfId="3267"/>
    <cellStyle name="Normal 21 2 8 3 2" xfId="9810"/>
    <cellStyle name="Normal 21 2 8 3 2 2" xfId="20729"/>
    <cellStyle name="Normal 21 2 8 3 2 2 2" xfId="28941"/>
    <cellStyle name="Normal 21 2 8 3 2 3" xfId="28940"/>
    <cellStyle name="Normal 21 2 8 3 2 4" xfId="53498"/>
    <cellStyle name="Normal 21 2 8 3 3" xfId="14186"/>
    <cellStyle name="Normal 21 2 8 3 3 2" xfId="28942"/>
    <cellStyle name="Normal 21 2 8 3 4" xfId="28939"/>
    <cellStyle name="Normal 21 2 8 3 5" xfId="46955"/>
    <cellStyle name="Normal 21 2 8 4" xfId="7629"/>
    <cellStyle name="Normal 21 2 8 4 2" xfId="18548"/>
    <cellStyle name="Normal 21 2 8 4 2 2" xfId="28944"/>
    <cellStyle name="Normal 21 2 8 4 3" xfId="28943"/>
    <cellStyle name="Normal 21 2 8 4 4" xfId="51317"/>
    <cellStyle name="Normal 21 2 8 5" xfId="5448"/>
    <cellStyle name="Normal 21 2 8 5 2" xfId="16367"/>
    <cellStyle name="Normal 21 2 8 5 2 2" xfId="28946"/>
    <cellStyle name="Normal 21 2 8 5 3" xfId="28945"/>
    <cellStyle name="Normal 21 2 8 5 4" xfId="49136"/>
    <cellStyle name="Normal 21 2 8 6" xfId="12005"/>
    <cellStyle name="Normal 21 2 8 6 2" xfId="28947"/>
    <cellStyle name="Normal 21 2 8 7" xfId="28928"/>
    <cellStyle name="Normal 21 2 8 8" xfId="44774"/>
    <cellStyle name="Normal 21 2 9" xfId="1175"/>
    <cellStyle name="Normal 21 2 9 2" xfId="2273"/>
    <cellStyle name="Normal 21 2 9 2 2" xfId="4456"/>
    <cellStyle name="Normal 21 2 9 2 2 2" xfId="10999"/>
    <cellStyle name="Normal 21 2 9 2 2 2 2" xfId="21918"/>
    <cellStyle name="Normal 21 2 9 2 2 2 2 2" xfId="28952"/>
    <cellStyle name="Normal 21 2 9 2 2 2 3" xfId="28951"/>
    <cellStyle name="Normal 21 2 9 2 2 2 4" xfId="54687"/>
    <cellStyle name="Normal 21 2 9 2 2 3" xfId="15375"/>
    <cellStyle name="Normal 21 2 9 2 2 3 2" xfId="28953"/>
    <cellStyle name="Normal 21 2 9 2 2 4" xfId="28950"/>
    <cellStyle name="Normal 21 2 9 2 2 5" xfId="48144"/>
    <cellStyle name="Normal 21 2 9 2 3" xfId="8818"/>
    <cellStyle name="Normal 21 2 9 2 3 2" xfId="19737"/>
    <cellStyle name="Normal 21 2 9 2 3 2 2" xfId="28955"/>
    <cellStyle name="Normal 21 2 9 2 3 3" xfId="28954"/>
    <cellStyle name="Normal 21 2 9 2 3 4" xfId="52506"/>
    <cellStyle name="Normal 21 2 9 2 4" xfId="6637"/>
    <cellStyle name="Normal 21 2 9 2 4 2" xfId="17556"/>
    <cellStyle name="Normal 21 2 9 2 4 2 2" xfId="28957"/>
    <cellStyle name="Normal 21 2 9 2 4 3" xfId="28956"/>
    <cellStyle name="Normal 21 2 9 2 4 4" xfId="50325"/>
    <cellStyle name="Normal 21 2 9 2 5" xfId="13194"/>
    <cellStyle name="Normal 21 2 9 2 5 2" xfId="28958"/>
    <cellStyle name="Normal 21 2 9 2 6" xfId="28949"/>
    <cellStyle name="Normal 21 2 9 2 7" xfId="45963"/>
    <cellStyle name="Normal 21 2 9 3" xfId="3365"/>
    <cellStyle name="Normal 21 2 9 3 2" xfId="9908"/>
    <cellStyle name="Normal 21 2 9 3 2 2" xfId="20827"/>
    <cellStyle name="Normal 21 2 9 3 2 2 2" xfId="28961"/>
    <cellStyle name="Normal 21 2 9 3 2 3" xfId="28960"/>
    <cellStyle name="Normal 21 2 9 3 2 4" xfId="53596"/>
    <cellStyle name="Normal 21 2 9 3 3" xfId="14284"/>
    <cellStyle name="Normal 21 2 9 3 3 2" xfId="28962"/>
    <cellStyle name="Normal 21 2 9 3 4" xfId="28959"/>
    <cellStyle name="Normal 21 2 9 3 5" xfId="47053"/>
    <cellStyle name="Normal 21 2 9 4" xfId="7727"/>
    <cellStyle name="Normal 21 2 9 4 2" xfId="18646"/>
    <cellStyle name="Normal 21 2 9 4 2 2" xfId="28964"/>
    <cellStyle name="Normal 21 2 9 4 3" xfId="28963"/>
    <cellStyle name="Normal 21 2 9 4 4" xfId="51415"/>
    <cellStyle name="Normal 21 2 9 5" xfId="5546"/>
    <cellStyle name="Normal 21 2 9 5 2" xfId="16465"/>
    <cellStyle name="Normal 21 2 9 5 2 2" xfId="28966"/>
    <cellStyle name="Normal 21 2 9 5 3" xfId="28965"/>
    <cellStyle name="Normal 21 2 9 5 4" xfId="49234"/>
    <cellStyle name="Normal 21 2 9 6" xfId="12103"/>
    <cellStyle name="Normal 21 2 9 6 2" xfId="28967"/>
    <cellStyle name="Normal 21 2 9 7" xfId="28948"/>
    <cellStyle name="Normal 21 2 9 8" xfId="44872"/>
    <cellStyle name="Normal 21 20" xfId="55293"/>
    <cellStyle name="Normal 21 3" xfId="294"/>
    <cellStyle name="Normal 21 3 2" xfId="560"/>
    <cellStyle name="Normal 21 3 2 2" xfId="1659"/>
    <cellStyle name="Normal 21 3 2 2 2" xfId="3842"/>
    <cellStyle name="Normal 21 3 2 2 2 2" xfId="10385"/>
    <cellStyle name="Normal 21 3 2 2 2 2 2" xfId="21304"/>
    <cellStyle name="Normal 21 3 2 2 2 2 2 2" xfId="28973"/>
    <cellStyle name="Normal 21 3 2 2 2 2 3" xfId="28972"/>
    <cellStyle name="Normal 21 3 2 2 2 2 4" xfId="54073"/>
    <cellStyle name="Normal 21 3 2 2 2 3" xfId="14761"/>
    <cellStyle name="Normal 21 3 2 2 2 3 2" xfId="28974"/>
    <cellStyle name="Normal 21 3 2 2 2 4" xfId="28971"/>
    <cellStyle name="Normal 21 3 2 2 2 5" xfId="47530"/>
    <cellStyle name="Normal 21 3 2 2 3" xfId="8204"/>
    <cellStyle name="Normal 21 3 2 2 3 2" xfId="19123"/>
    <cellStyle name="Normal 21 3 2 2 3 2 2" xfId="28976"/>
    <cellStyle name="Normal 21 3 2 2 3 3" xfId="28975"/>
    <cellStyle name="Normal 21 3 2 2 3 4" xfId="51892"/>
    <cellStyle name="Normal 21 3 2 2 4" xfId="6023"/>
    <cellStyle name="Normal 21 3 2 2 4 2" xfId="16942"/>
    <cellStyle name="Normal 21 3 2 2 4 2 2" xfId="28978"/>
    <cellStyle name="Normal 21 3 2 2 4 3" xfId="28977"/>
    <cellStyle name="Normal 21 3 2 2 4 4" xfId="49711"/>
    <cellStyle name="Normal 21 3 2 2 5" xfId="12580"/>
    <cellStyle name="Normal 21 3 2 2 5 2" xfId="28979"/>
    <cellStyle name="Normal 21 3 2 2 6" xfId="28970"/>
    <cellStyle name="Normal 21 3 2 2 7" xfId="45349"/>
    <cellStyle name="Normal 21 3 2 3" xfId="2751"/>
    <cellStyle name="Normal 21 3 2 3 2" xfId="9294"/>
    <cellStyle name="Normal 21 3 2 3 2 2" xfId="20213"/>
    <cellStyle name="Normal 21 3 2 3 2 2 2" xfId="28982"/>
    <cellStyle name="Normal 21 3 2 3 2 3" xfId="28981"/>
    <cellStyle name="Normal 21 3 2 3 2 4" xfId="52982"/>
    <cellStyle name="Normal 21 3 2 3 3" xfId="13670"/>
    <cellStyle name="Normal 21 3 2 3 3 2" xfId="28983"/>
    <cellStyle name="Normal 21 3 2 3 4" xfId="28980"/>
    <cellStyle name="Normal 21 3 2 3 5" xfId="46439"/>
    <cellStyle name="Normal 21 3 2 4" xfId="7113"/>
    <cellStyle name="Normal 21 3 2 4 2" xfId="18032"/>
    <cellStyle name="Normal 21 3 2 4 2 2" xfId="28985"/>
    <cellStyle name="Normal 21 3 2 4 3" xfId="28984"/>
    <cellStyle name="Normal 21 3 2 4 4" xfId="50801"/>
    <cellStyle name="Normal 21 3 2 5" xfId="4932"/>
    <cellStyle name="Normal 21 3 2 5 2" xfId="15851"/>
    <cellStyle name="Normal 21 3 2 5 2 2" xfId="28987"/>
    <cellStyle name="Normal 21 3 2 5 3" xfId="28986"/>
    <cellStyle name="Normal 21 3 2 5 4" xfId="48620"/>
    <cellStyle name="Normal 21 3 2 6" xfId="11489"/>
    <cellStyle name="Normal 21 3 2 6 2" xfId="28988"/>
    <cellStyle name="Normal 21 3 2 7" xfId="28969"/>
    <cellStyle name="Normal 21 3 2 8" xfId="44258"/>
    <cellStyle name="Normal 21 3 3" xfId="1461"/>
    <cellStyle name="Normal 21 3 3 2" xfId="3644"/>
    <cellStyle name="Normal 21 3 3 2 2" xfId="10187"/>
    <cellStyle name="Normal 21 3 3 2 2 2" xfId="21106"/>
    <cellStyle name="Normal 21 3 3 2 2 2 2" xfId="28992"/>
    <cellStyle name="Normal 21 3 3 2 2 3" xfId="28991"/>
    <cellStyle name="Normal 21 3 3 2 2 4" xfId="53875"/>
    <cellStyle name="Normal 21 3 3 2 3" xfId="14563"/>
    <cellStyle name="Normal 21 3 3 2 3 2" xfId="28993"/>
    <cellStyle name="Normal 21 3 3 2 4" xfId="28990"/>
    <cellStyle name="Normal 21 3 3 2 5" xfId="47332"/>
    <cellStyle name="Normal 21 3 3 3" xfId="8006"/>
    <cellStyle name="Normal 21 3 3 3 2" xfId="18925"/>
    <cellStyle name="Normal 21 3 3 3 2 2" xfId="28995"/>
    <cellStyle name="Normal 21 3 3 3 3" xfId="28994"/>
    <cellStyle name="Normal 21 3 3 3 4" xfId="51694"/>
    <cellStyle name="Normal 21 3 3 4" xfId="5825"/>
    <cellStyle name="Normal 21 3 3 4 2" xfId="16744"/>
    <cellStyle name="Normal 21 3 3 4 2 2" xfId="28997"/>
    <cellStyle name="Normal 21 3 3 4 3" xfId="28996"/>
    <cellStyle name="Normal 21 3 3 4 4" xfId="49513"/>
    <cellStyle name="Normal 21 3 3 5" xfId="12382"/>
    <cellStyle name="Normal 21 3 3 5 2" xfId="28998"/>
    <cellStyle name="Normal 21 3 3 6" xfId="28989"/>
    <cellStyle name="Normal 21 3 3 7" xfId="45151"/>
    <cellStyle name="Normal 21 3 4" xfId="2553"/>
    <cellStyle name="Normal 21 3 4 2" xfId="9096"/>
    <cellStyle name="Normal 21 3 4 2 2" xfId="20015"/>
    <cellStyle name="Normal 21 3 4 2 2 2" xfId="29001"/>
    <cellStyle name="Normal 21 3 4 2 3" xfId="29000"/>
    <cellStyle name="Normal 21 3 4 2 4" xfId="52784"/>
    <cellStyle name="Normal 21 3 4 3" xfId="13472"/>
    <cellStyle name="Normal 21 3 4 3 2" xfId="29002"/>
    <cellStyle name="Normal 21 3 4 4" xfId="28999"/>
    <cellStyle name="Normal 21 3 4 5" xfId="46241"/>
    <cellStyle name="Normal 21 3 5" xfId="6915"/>
    <cellStyle name="Normal 21 3 5 2" xfId="17834"/>
    <cellStyle name="Normal 21 3 5 2 2" xfId="29004"/>
    <cellStyle name="Normal 21 3 5 3" xfId="29003"/>
    <cellStyle name="Normal 21 3 5 4" xfId="50603"/>
    <cellStyle name="Normal 21 3 6" xfId="4734"/>
    <cellStyle name="Normal 21 3 6 2" xfId="15653"/>
    <cellStyle name="Normal 21 3 6 2 2" xfId="29006"/>
    <cellStyle name="Normal 21 3 6 3" xfId="29005"/>
    <cellStyle name="Normal 21 3 6 4" xfId="48422"/>
    <cellStyle name="Normal 21 3 7" xfId="11291"/>
    <cellStyle name="Normal 21 3 7 2" xfId="29007"/>
    <cellStyle name="Normal 21 3 8" xfId="28968"/>
    <cellStyle name="Normal 21 3 9" xfId="44060"/>
    <cellStyle name="Normal 21 4" xfId="460"/>
    <cellStyle name="Normal 21 4 2" xfId="1560"/>
    <cellStyle name="Normal 21 4 2 2" xfId="3743"/>
    <cellStyle name="Normal 21 4 2 2 2" xfId="10286"/>
    <cellStyle name="Normal 21 4 2 2 2 2" xfId="21205"/>
    <cellStyle name="Normal 21 4 2 2 2 2 2" xfId="29012"/>
    <cellStyle name="Normal 21 4 2 2 2 3" xfId="29011"/>
    <cellStyle name="Normal 21 4 2 2 2 4" xfId="53974"/>
    <cellStyle name="Normal 21 4 2 2 3" xfId="14662"/>
    <cellStyle name="Normal 21 4 2 2 3 2" xfId="29013"/>
    <cellStyle name="Normal 21 4 2 2 4" xfId="29010"/>
    <cellStyle name="Normal 21 4 2 2 5" xfId="47431"/>
    <cellStyle name="Normal 21 4 2 3" xfId="8105"/>
    <cellStyle name="Normal 21 4 2 3 2" xfId="19024"/>
    <cellStyle name="Normal 21 4 2 3 2 2" xfId="29015"/>
    <cellStyle name="Normal 21 4 2 3 3" xfId="29014"/>
    <cellStyle name="Normal 21 4 2 3 4" xfId="51793"/>
    <cellStyle name="Normal 21 4 2 4" xfId="5924"/>
    <cellStyle name="Normal 21 4 2 4 2" xfId="16843"/>
    <cellStyle name="Normal 21 4 2 4 2 2" xfId="29017"/>
    <cellStyle name="Normal 21 4 2 4 3" xfId="29016"/>
    <cellStyle name="Normal 21 4 2 4 4" xfId="49612"/>
    <cellStyle name="Normal 21 4 2 5" xfId="12481"/>
    <cellStyle name="Normal 21 4 2 5 2" xfId="29018"/>
    <cellStyle name="Normal 21 4 2 6" xfId="29009"/>
    <cellStyle name="Normal 21 4 2 7" xfId="45250"/>
    <cellStyle name="Normal 21 4 3" xfId="2652"/>
    <cellStyle name="Normal 21 4 3 2" xfId="9195"/>
    <cellStyle name="Normal 21 4 3 2 2" xfId="20114"/>
    <cellStyle name="Normal 21 4 3 2 2 2" xfId="29021"/>
    <cellStyle name="Normal 21 4 3 2 3" xfId="29020"/>
    <cellStyle name="Normal 21 4 3 2 4" xfId="52883"/>
    <cellStyle name="Normal 21 4 3 3" xfId="13571"/>
    <cellStyle name="Normal 21 4 3 3 2" xfId="29022"/>
    <cellStyle name="Normal 21 4 3 4" xfId="29019"/>
    <cellStyle name="Normal 21 4 3 5" xfId="46340"/>
    <cellStyle name="Normal 21 4 4" xfId="7014"/>
    <cellStyle name="Normal 21 4 4 2" xfId="17933"/>
    <cellStyle name="Normal 21 4 4 2 2" xfId="29024"/>
    <cellStyle name="Normal 21 4 4 3" xfId="29023"/>
    <cellStyle name="Normal 21 4 4 4" xfId="50702"/>
    <cellStyle name="Normal 21 4 5" xfId="4833"/>
    <cellStyle name="Normal 21 4 5 2" xfId="15752"/>
    <cellStyle name="Normal 21 4 5 2 2" xfId="29026"/>
    <cellStyle name="Normal 21 4 5 3" xfId="29025"/>
    <cellStyle name="Normal 21 4 5 4" xfId="48521"/>
    <cellStyle name="Normal 21 4 6" xfId="11390"/>
    <cellStyle name="Normal 21 4 6 2" xfId="29027"/>
    <cellStyle name="Normal 21 4 7" xfId="29008"/>
    <cellStyle name="Normal 21 4 8" xfId="44159"/>
    <cellStyle name="Normal 21 5" xfId="647"/>
    <cellStyle name="Normal 21 5 2" xfId="1746"/>
    <cellStyle name="Normal 21 5 2 2" xfId="3929"/>
    <cellStyle name="Normal 21 5 2 2 2" xfId="10472"/>
    <cellStyle name="Normal 21 5 2 2 2 2" xfId="21391"/>
    <cellStyle name="Normal 21 5 2 2 2 2 2" xfId="29032"/>
    <cellStyle name="Normal 21 5 2 2 2 3" xfId="29031"/>
    <cellStyle name="Normal 21 5 2 2 2 4" xfId="54160"/>
    <cellStyle name="Normal 21 5 2 2 3" xfId="14848"/>
    <cellStyle name="Normal 21 5 2 2 3 2" xfId="29033"/>
    <cellStyle name="Normal 21 5 2 2 4" xfId="29030"/>
    <cellStyle name="Normal 21 5 2 2 5" xfId="47617"/>
    <cellStyle name="Normal 21 5 2 3" xfId="8291"/>
    <cellStyle name="Normal 21 5 2 3 2" xfId="19210"/>
    <cellStyle name="Normal 21 5 2 3 2 2" xfId="29035"/>
    <cellStyle name="Normal 21 5 2 3 3" xfId="29034"/>
    <cellStyle name="Normal 21 5 2 3 4" xfId="51979"/>
    <cellStyle name="Normal 21 5 2 4" xfId="6110"/>
    <cellStyle name="Normal 21 5 2 4 2" xfId="17029"/>
    <cellStyle name="Normal 21 5 2 4 2 2" xfId="29037"/>
    <cellStyle name="Normal 21 5 2 4 3" xfId="29036"/>
    <cellStyle name="Normal 21 5 2 4 4" xfId="49798"/>
    <cellStyle name="Normal 21 5 2 5" xfId="12667"/>
    <cellStyle name="Normal 21 5 2 5 2" xfId="29038"/>
    <cellStyle name="Normal 21 5 2 6" xfId="29029"/>
    <cellStyle name="Normal 21 5 2 7" xfId="45436"/>
    <cellStyle name="Normal 21 5 3" xfId="2838"/>
    <cellStyle name="Normal 21 5 3 2" xfId="9381"/>
    <cellStyle name="Normal 21 5 3 2 2" xfId="20300"/>
    <cellStyle name="Normal 21 5 3 2 2 2" xfId="29041"/>
    <cellStyle name="Normal 21 5 3 2 3" xfId="29040"/>
    <cellStyle name="Normal 21 5 3 2 4" xfId="53069"/>
    <cellStyle name="Normal 21 5 3 3" xfId="13757"/>
    <cellStyle name="Normal 21 5 3 3 2" xfId="29042"/>
    <cellStyle name="Normal 21 5 3 4" xfId="29039"/>
    <cellStyle name="Normal 21 5 3 5" xfId="46526"/>
    <cellStyle name="Normal 21 5 4" xfId="7200"/>
    <cellStyle name="Normal 21 5 4 2" xfId="18119"/>
    <cellStyle name="Normal 21 5 4 2 2" xfId="29044"/>
    <cellStyle name="Normal 21 5 4 3" xfId="29043"/>
    <cellStyle name="Normal 21 5 4 4" xfId="50888"/>
    <cellStyle name="Normal 21 5 5" xfId="5019"/>
    <cellStyle name="Normal 21 5 5 2" xfId="15938"/>
    <cellStyle name="Normal 21 5 5 2 2" xfId="29046"/>
    <cellStyle name="Normal 21 5 5 3" xfId="29045"/>
    <cellStyle name="Normal 21 5 5 4" xfId="48707"/>
    <cellStyle name="Normal 21 5 6" xfId="11576"/>
    <cellStyle name="Normal 21 5 6 2" xfId="29047"/>
    <cellStyle name="Normal 21 5 7" xfId="29028"/>
    <cellStyle name="Normal 21 5 8" xfId="44345"/>
    <cellStyle name="Normal 21 6" xfId="745"/>
    <cellStyle name="Normal 21 6 2" xfId="1844"/>
    <cellStyle name="Normal 21 6 2 2" xfId="4027"/>
    <cellStyle name="Normal 21 6 2 2 2" xfId="10570"/>
    <cellStyle name="Normal 21 6 2 2 2 2" xfId="21489"/>
    <cellStyle name="Normal 21 6 2 2 2 2 2" xfId="29052"/>
    <cellStyle name="Normal 21 6 2 2 2 3" xfId="29051"/>
    <cellStyle name="Normal 21 6 2 2 2 4" xfId="54258"/>
    <cellStyle name="Normal 21 6 2 2 3" xfId="14946"/>
    <cellStyle name="Normal 21 6 2 2 3 2" xfId="29053"/>
    <cellStyle name="Normal 21 6 2 2 4" xfId="29050"/>
    <cellStyle name="Normal 21 6 2 2 5" xfId="47715"/>
    <cellStyle name="Normal 21 6 2 3" xfId="8389"/>
    <cellStyle name="Normal 21 6 2 3 2" xfId="19308"/>
    <cellStyle name="Normal 21 6 2 3 2 2" xfId="29055"/>
    <cellStyle name="Normal 21 6 2 3 3" xfId="29054"/>
    <cellStyle name="Normal 21 6 2 3 4" xfId="52077"/>
    <cellStyle name="Normal 21 6 2 4" xfId="6208"/>
    <cellStyle name="Normal 21 6 2 4 2" xfId="17127"/>
    <cellStyle name="Normal 21 6 2 4 2 2" xfId="29057"/>
    <cellStyle name="Normal 21 6 2 4 3" xfId="29056"/>
    <cellStyle name="Normal 21 6 2 4 4" xfId="49896"/>
    <cellStyle name="Normal 21 6 2 5" xfId="12765"/>
    <cellStyle name="Normal 21 6 2 5 2" xfId="29058"/>
    <cellStyle name="Normal 21 6 2 6" xfId="29049"/>
    <cellStyle name="Normal 21 6 2 7" xfId="45534"/>
    <cellStyle name="Normal 21 6 3" xfId="2936"/>
    <cellStyle name="Normal 21 6 3 2" xfId="9479"/>
    <cellStyle name="Normal 21 6 3 2 2" xfId="20398"/>
    <cellStyle name="Normal 21 6 3 2 2 2" xfId="29061"/>
    <cellStyle name="Normal 21 6 3 2 3" xfId="29060"/>
    <cellStyle name="Normal 21 6 3 2 4" xfId="53167"/>
    <cellStyle name="Normal 21 6 3 3" xfId="13855"/>
    <cellStyle name="Normal 21 6 3 3 2" xfId="29062"/>
    <cellStyle name="Normal 21 6 3 4" xfId="29059"/>
    <cellStyle name="Normal 21 6 3 5" xfId="46624"/>
    <cellStyle name="Normal 21 6 4" xfId="7298"/>
    <cellStyle name="Normal 21 6 4 2" xfId="18217"/>
    <cellStyle name="Normal 21 6 4 2 2" xfId="29064"/>
    <cellStyle name="Normal 21 6 4 3" xfId="29063"/>
    <cellStyle name="Normal 21 6 4 4" xfId="50986"/>
    <cellStyle name="Normal 21 6 5" xfId="5117"/>
    <cellStyle name="Normal 21 6 5 2" xfId="16036"/>
    <cellStyle name="Normal 21 6 5 2 2" xfId="29066"/>
    <cellStyle name="Normal 21 6 5 3" xfId="29065"/>
    <cellStyle name="Normal 21 6 5 4" xfId="48805"/>
    <cellStyle name="Normal 21 6 6" xfId="11674"/>
    <cellStyle name="Normal 21 6 6 2" xfId="29067"/>
    <cellStyle name="Normal 21 6 7" xfId="29048"/>
    <cellStyle name="Normal 21 6 8" xfId="44443"/>
    <cellStyle name="Normal 21 7" xfId="843"/>
    <cellStyle name="Normal 21 7 2" xfId="1942"/>
    <cellStyle name="Normal 21 7 2 2" xfId="4125"/>
    <cellStyle name="Normal 21 7 2 2 2" xfId="10668"/>
    <cellStyle name="Normal 21 7 2 2 2 2" xfId="21587"/>
    <cellStyle name="Normal 21 7 2 2 2 2 2" xfId="29072"/>
    <cellStyle name="Normal 21 7 2 2 2 3" xfId="29071"/>
    <cellStyle name="Normal 21 7 2 2 2 4" xfId="54356"/>
    <cellStyle name="Normal 21 7 2 2 3" xfId="15044"/>
    <cellStyle name="Normal 21 7 2 2 3 2" xfId="29073"/>
    <cellStyle name="Normal 21 7 2 2 4" xfId="29070"/>
    <cellStyle name="Normal 21 7 2 2 5" xfId="47813"/>
    <cellStyle name="Normal 21 7 2 3" xfId="8487"/>
    <cellStyle name="Normal 21 7 2 3 2" xfId="19406"/>
    <cellStyle name="Normal 21 7 2 3 2 2" xfId="29075"/>
    <cellStyle name="Normal 21 7 2 3 3" xfId="29074"/>
    <cellStyle name="Normal 21 7 2 3 4" xfId="52175"/>
    <cellStyle name="Normal 21 7 2 4" xfId="6306"/>
    <cellStyle name="Normal 21 7 2 4 2" xfId="17225"/>
    <cellStyle name="Normal 21 7 2 4 2 2" xfId="29077"/>
    <cellStyle name="Normal 21 7 2 4 3" xfId="29076"/>
    <cellStyle name="Normal 21 7 2 4 4" xfId="49994"/>
    <cellStyle name="Normal 21 7 2 5" xfId="12863"/>
    <cellStyle name="Normal 21 7 2 5 2" xfId="29078"/>
    <cellStyle name="Normal 21 7 2 6" xfId="29069"/>
    <cellStyle name="Normal 21 7 2 7" xfId="45632"/>
    <cellStyle name="Normal 21 7 3" xfId="3034"/>
    <cellStyle name="Normal 21 7 3 2" xfId="9577"/>
    <cellStyle name="Normal 21 7 3 2 2" xfId="20496"/>
    <cellStyle name="Normal 21 7 3 2 2 2" xfId="29081"/>
    <cellStyle name="Normal 21 7 3 2 3" xfId="29080"/>
    <cellStyle name="Normal 21 7 3 2 4" xfId="53265"/>
    <cellStyle name="Normal 21 7 3 3" xfId="13953"/>
    <cellStyle name="Normal 21 7 3 3 2" xfId="29082"/>
    <cellStyle name="Normal 21 7 3 4" xfId="29079"/>
    <cellStyle name="Normal 21 7 3 5" xfId="46722"/>
    <cellStyle name="Normal 21 7 4" xfId="7396"/>
    <cellStyle name="Normal 21 7 4 2" xfId="18315"/>
    <cellStyle name="Normal 21 7 4 2 2" xfId="29084"/>
    <cellStyle name="Normal 21 7 4 3" xfId="29083"/>
    <cellStyle name="Normal 21 7 4 4" xfId="51084"/>
    <cellStyle name="Normal 21 7 5" xfId="5215"/>
    <cellStyle name="Normal 21 7 5 2" xfId="16134"/>
    <cellStyle name="Normal 21 7 5 2 2" xfId="29086"/>
    <cellStyle name="Normal 21 7 5 3" xfId="29085"/>
    <cellStyle name="Normal 21 7 5 4" xfId="48903"/>
    <cellStyle name="Normal 21 7 6" xfId="11772"/>
    <cellStyle name="Normal 21 7 6 2" xfId="29087"/>
    <cellStyle name="Normal 21 7 7" xfId="29068"/>
    <cellStyle name="Normal 21 7 8" xfId="44541"/>
    <cellStyle name="Normal 21 8" xfId="955"/>
    <cellStyle name="Normal 21 8 2" xfId="2053"/>
    <cellStyle name="Normal 21 8 2 2" xfId="4236"/>
    <cellStyle name="Normal 21 8 2 2 2" xfId="10779"/>
    <cellStyle name="Normal 21 8 2 2 2 2" xfId="21698"/>
    <cellStyle name="Normal 21 8 2 2 2 2 2" xfId="29092"/>
    <cellStyle name="Normal 21 8 2 2 2 3" xfId="29091"/>
    <cellStyle name="Normal 21 8 2 2 2 4" xfId="54467"/>
    <cellStyle name="Normal 21 8 2 2 3" xfId="15155"/>
    <cellStyle name="Normal 21 8 2 2 3 2" xfId="29093"/>
    <cellStyle name="Normal 21 8 2 2 4" xfId="29090"/>
    <cellStyle name="Normal 21 8 2 2 5" xfId="47924"/>
    <cellStyle name="Normal 21 8 2 3" xfId="8598"/>
    <cellStyle name="Normal 21 8 2 3 2" xfId="19517"/>
    <cellStyle name="Normal 21 8 2 3 2 2" xfId="29095"/>
    <cellStyle name="Normal 21 8 2 3 3" xfId="29094"/>
    <cellStyle name="Normal 21 8 2 3 4" xfId="52286"/>
    <cellStyle name="Normal 21 8 2 4" xfId="6417"/>
    <cellStyle name="Normal 21 8 2 4 2" xfId="17336"/>
    <cellStyle name="Normal 21 8 2 4 2 2" xfId="29097"/>
    <cellStyle name="Normal 21 8 2 4 3" xfId="29096"/>
    <cellStyle name="Normal 21 8 2 4 4" xfId="50105"/>
    <cellStyle name="Normal 21 8 2 5" xfId="12974"/>
    <cellStyle name="Normal 21 8 2 5 2" xfId="29098"/>
    <cellStyle name="Normal 21 8 2 6" xfId="29089"/>
    <cellStyle name="Normal 21 8 2 7" xfId="45743"/>
    <cellStyle name="Normal 21 8 3" xfId="3145"/>
    <cellStyle name="Normal 21 8 3 2" xfId="9688"/>
    <cellStyle name="Normal 21 8 3 2 2" xfId="20607"/>
    <cellStyle name="Normal 21 8 3 2 2 2" xfId="29101"/>
    <cellStyle name="Normal 21 8 3 2 3" xfId="29100"/>
    <cellStyle name="Normal 21 8 3 2 4" xfId="53376"/>
    <cellStyle name="Normal 21 8 3 3" xfId="14064"/>
    <cellStyle name="Normal 21 8 3 3 2" xfId="29102"/>
    <cellStyle name="Normal 21 8 3 4" xfId="29099"/>
    <cellStyle name="Normal 21 8 3 5" xfId="46833"/>
    <cellStyle name="Normal 21 8 4" xfId="7507"/>
    <cellStyle name="Normal 21 8 4 2" xfId="18426"/>
    <cellStyle name="Normal 21 8 4 2 2" xfId="29104"/>
    <cellStyle name="Normal 21 8 4 3" xfId="29103"/>
    <cellStyle name="Normal 21 8 4 4" xfId="51195"/>
    <cellStyle name="Normal 21 8 5" xfId="5326"/>
    <cellStyle name="Normal 21 8 5 2" xfId="16245"/>
    <cellStyle name="Normal 21 8 5 2 2" xfId="29106"/>
    <cellStyle name="Normal 21 8 5 3" xfId="29105"/>
    <cellStyle name="Normal 21 8 5 4" xfId="49014"/>
    <cellStyle name="Normal 21 8 6" xfId="11883"/>
    <cellStyle name="Normal 21 8 6 2" xfId="29107"/>
    <cellStyle name="Normal 21 8 7" xfId="29088"/>
    <cellStyle name="Normal 21 8 8" xfId="44652"/>
    <cellStyle name="Normal 21 9" xfId="1041"/>
    <cellStyle name="Normal 21 9 2" xfId="2139"/>
    <cellStyle name="Normal 21 9 2 2" xfId="4322"/>
    <cellStyle name="Normal 21 9 2 2 2" xfId="10865"/>
    <cellStyle name="Normal 21 9 2 2 2 2" xfId="21784"/>
    <cellStyle name="Normal 21 9 2 2 2 2 2" xfId="29112"/>
    <cellStyle name="Normal 21 9 2 2 2 3" xfId="29111"/>
    <cellStyle name="Normal 21 9 2 2 2 4" xfId="54553"/>
    <cellStyle name="Normal 21 9 2 2 3" xfId="15241"/>
    <cellStyle name="Normal 21 9 2 2 3 2" xfId="29113"/>
    <cellStyle name="Normal 21 9 2 2 4" xfId="29110"/>
    <cellStyle name="Normal 21 9 2 2 5" xfId="48010"/>
    <cellStyle name="Normal 21 9 2 3" xfId="8684"/>
    <cellStyle name="Normal 21 9 2 3 2" xfId="19603"/>
    <cellStyle name="Normal 21 9 2 3 2 2" xfId="29115"/>
    <cellStyle name="Normal 21 9 2 3 3" xfId="29114"/>
    <cellStyle name="Normal 21 9 2 3 4" xfId="52372"/>
    <cellStyle name="Normal 21 9 2 4" xfId="6503"/>
    <cellStyle name="Normal 21 9 2 4 2" xfId="17422"/>
    <cellStyle name="Normal 21 9 2 4 2 2" xfId="29117"/>
    <cellStyle name="Normal 21 9 2 4 3" xfId="29116"/>
    <cellStyle name="Normal 21 9 2 4 4" xfId="50191"/>
    <cellStyle name="Normal 21 9 2 5" xfId="13060"/>
    <cellStyle name="Normal 21 9 2 5 2" xfId="29118"/>
    <cellStyle name="Normal 21 9 2 6" xfId="29109"/>
    <cellStyle name="Normal 21 9 2 7" xfId="45829"/>
    <cellStyle name="Normal 21 9 3" xfId="3231"/>
    <cellStyle name="Normal 21 9 3 2" xfId="9774"/>
    <cellStyle name="Normal 21 9 3 2 2" xfId="20693"/>
    <cellStyle name="Normal 21 9 3 2 2 2" xfId="29121"/>
    <cellStyle name="Normal 21 9 3 2 3" xfId="29120"/>
    <cellStyle name="Normal 21 9 3 2 4" xfId="53462"/>
    <cellStyle name="Normal 21 9 3 3" xfId="14150"/>
    <cellStyle name="Normal 21 9 3 3 2" xfId="29122"/>
    <cellStyle name="Normal 21 9 3 4" xfId="29119"/>
    <cellStyle name="Normal 21 9 3 5" xfId="46919"/>
    <cellStyle name="Normal 21 9 4" xfId="7593"/>
    <cellStyle name="Normal 21 9 4 2" xfId="18512"/>
    <cellStyle name="Normal 21 9 4 2 2" xfId="29124"/>
    <cellStyle name="Normal 21 9 4 3" xfId="29123"/>
    <cellStyle name="Normal 21 9 4 4" xfId="51281"/>
    <cellStyle name="Normal 21 9 5" xfId="5412"/>
    <cellStyle name="Normal 21 9 5 2" xfId="16331"/>
    <cellStyle name="Normal 21 9 5 2 2" xfId="29126"/>
    <cellStyle name="Normal 21 9 5 3" xfId="29125"/>
    <cellStyle name="Normal 21 9 5 4" xfId="49100"/>
    <cellStyle name="Normal 21 9 6" xfId="11969"/>
    <cellStyle name="Normal 21 9 6 2" xfId="29127"/>
    <cellStyle name="Normal 21 9 7" xfId="29108"/>
    <cellStyle name="Normal 21 9 8" xfId="44738"/>
    <cellStyle name="Normal 210" xfId="55272"/>
    <cellStyle name="Normal 211" xfId="55273"/>
    <cellStyle name="Normal 212" xfId="55334"/>
    <cellStyle name="Normal 213" xfId="55335"/>
    <cellStyle name="Normal 214" xfId="55374"/>
    <cellStyle name="Normal 215" xfId="55389"/>
    <cellStyle name="Normal 216" xfId="55404"/>
    <cellStyle name="Normal 217" xfId="55419"/>
    <cellStyle name="Normal 218" xfId="55434"/>
    <cellStyle name="Normal 219" xfId="55435"/>
    <cellStyle name="Normal 22" xfId="124"/>
    <cellStyle name="Normal 22 10" xfId="1140"/>
    <cellStyle name="Normal 22 10 2" xfId="2238"/>
    <cellStyle name="Normal 22 10 2 2" xfId="4421"/>
    <cellStyle name="Normal 22 10 2 2 2" xfId="10964"/>
    <cellStyle name="Normal 22 10 2 2 2 2" xfId="21883"/>
    <cellStyle name="Normal 22 10 2 2 2 2 2" xfId="29133"/>
    <cellStyle name="Normal 22 10 2 2 2 3" xfId="29132"/>
    <cellStyle name="Normal 22 10 2 2 2 4" xfId="54652"/>
    <cellStyle name="Normal 22 10 2 2 3" xfId="15340"/>
    <cellStyle name="Normal 22 10 2 2 3 2" xfId="29134"/>
    <cellStyle name="Normal 22 10 2 2 4" xfId="29131"/>
    <cellStyle name="Normal 22 10 2 2 5" xfId="48109"/>
    <cellStyle name="Normal 22 10 2 3" xfId="8783"/>
    <cellStyle name="Normal 22 10 2 3 2" xfId="19702"/>
    <cellStyle name="Normal 22 10 2 3 2 2" xfId="29136"/>
    <cellStyle name="Normal 22 10 2 3 3" xfId="29135"/>
    <cellStyle name="Normal 22 10 2 3 4" xfId="52471"/>
    <cellStyle name="Normal 22 10 2 4" xfId="6602"/>
    <cellStyle name="Normal 22 10 2 4 2" xfId="17521"/>
    <cellStyle name="Normal 22 10 2 4 2 2" xfId="29138"/>
    <cellStyle name="Normal 22 10 2 4 3" xfId="29137"/>
    <cellStyle name="Normal 22 10 2 4 4" xfId="50290"/>
    <cellStyle name="Normal 22 10 2 5" xfId="13159"/>
    <cellStyle name="Normal 22 10 2 5 2" xfId="29139"/>
    <cellStyle name="Normal 22 10 2 6" xfId="29130"/>
    <cellStyle name="Normal 22 10 2 7" xfId="45928"/>
    <cellStyle name="Normal 22 10 3" xfId="3330"/>
    <cellStyle name="Normal 22 10 3 2" xfId="9873"/>
    <cellStyle name="Normal 22 10 3 2 2" xfId="20792"/>
    <cellStyle name="Normal 22 10 3 2 2 2" xfId="29142"/>
    <cellStyle name="Normal 22 10 3 2 3" xfId="29141"/>
    <cellStyle name="Normal 22 10 3 2 4" xfId="53561"/>
    <cellStyle name="Normal 22 10 3 3" xfId="14249"/>
    <cellStyle name="Normal 22 10 3 3 2" xfId="29143"/>
    <cellStyle name="Normal 22 10 3 4" xfId="29140"/>
    <cellStyle name="Normal 22 10 3 5" xfId="47018"/>
    <cellStyle name="Normal 22 10 4" xfId="7692"/>
    <cellStyle name="Normal 22 10 4 2" xfId="18611"/>
    <cellStyle name="Normal 22 10 4 2 2" xfId="29145"/>
    <cellStyle name="Normal 22 10 4 3" xfId="29144"/>
    <cellStyle name="Normal 22 10 4 4" xfId="51380"/>
    <cellStyle name="Normal 22 10 5" xfId="5511"/>
    <cellStyle name="Normal 22 10 5 2" xfId="16430"/>
    <cellStyle name="Normal 22 10 5 2 2" xfId="29147"/>
    <cellStyle name="Normal 22 10 5 3" xfId="29146"/>
    <cellStyle name="Normal 22 10 5 4" xfId="49199"/>
    <cellStyle name="Normal 22 10 6" xfId="12068"/>
    <cellStyle name="Normal 22 10 6 2" xfId="29148"/>
    <cellStyle name="Normal 22 10 7" xfId="29129"/>
    <cellStyle name="Normal 22 10 8" xfId="44837"/>
    <cellStyle name="Normal 22 11" xfId="1244"/>
    <cellStyle name="Normal 22 11 2" xfId="2342"/>
    <cellStyle name="Normal 22 11 2 2" xfId="4523"/>
    <cellStyle name="Normal 22 11 2 2 2" xfId="11066"/>
    <cellStyle name="Normal 22 11 2 2 2 2" xfId="21985"/>
    <cellStyle name="Normal 22 11 2 2 2 2 2" xfId="29153"/>
    <cellStyle name="Normal 22 11 2 2 2 3" xfId="29152"/>
    <cellStyle name="Normal 22 11 2 2 2 4" xfId="54754"/>
    <cellStyle name="Normal 22 11 2 2 3" xfId="15442"/>
    <cellStyle name="Normal 22 11 2 2 3 2" xfId="29154"/>
    <cellStyle name="Normal 22 11 2 2 4" xfId="29151"/>
    <cellStyle name="Normal 22 11 2 2 5" xfId="48211"/>
    <cellStyle name="Normal 22 11 2 3" xfId="8885"/>
    <cellStyle name="Normal 22 11 2 3 2" xfId="19804"/>
    <cellStyle name="Normal 22 11 2 3 2 2" xfId="29156"/>
    <cellStyle name="Normal 22 11 2 3 3" xfId="29155"/>
    <cellStyle name="Normal 22 11 2 3 4" xfId="52573"/>
    <cellStyle name="Normal 22 11 2 4" xfId="6704"/>
    <cellStyle name="Normal 22 11 2 4 2" xfId="17623"/>
    <cellStyle name="Normal 22 11 2 4 2 2" xfId="29158"/>
    <cellStyle name="Normal 22 11 2 4 3" xfId="29157"/>
    <cellStyle name="Normal 22 11 2 4 4" xfId="50392"/>
    <cellStyle name="Normal 22 11 2 5" xfId="13261"/>
    <cellStyle name="Normal 22 11 2 5 2" xfId="29159"/>
    <cellStyle name="Normal 22 11 2 6" xfId="29150"/>
    <cellStyle name="Normal 22 11 2 7" xfId="46030"/>
    <cellStyle name="Normal 22 11 3" xfId="3432"/>
    <cellStyle name="Normal 22 11 3 2" xfId="9975"/>
    <cellStyle name="Normal 22 11 3 2 2" xfId="20894"/>
    <cellStyle name="Normal 22 11 3 2 2 2" xfId="29162"/>
    <cellStyle name="Normal 22 11 3 2 3" xfId="29161"/>
    <cellStyle name="Normal 22 11 3 2 4" xfId="53663"/>
    <cellStyle name="Normal 22 11 3 3" xfId="14351"/>
    <cellStyle name="Normal 22 11 3 3 2" xfId="29163"/>
    <cellStyle name="Normal 22 11 3 4" xfId="29160"/>
    <cellStyle name="Normal 22 11 3 5" xfId="47120"/>
    <cellStyle name="Normal 22 11 4" xfId="7794"/>
    <cellStyle name="Normal 22 11 4 2" xfId="18713"/>
    <cellStyle name="Normal 22 11 4 2 2" xfId="29165"/>
    <cellStyle name="Normal 22 11 4 3" xfId="29164"/>
    <cellStyle name="Normal 22 11 4 4" xfId="51482"/>
    <cellStyle name="Normal 22 11 5" xfId="5613"/>
    <cellStyle name="Normal 22 11 5 2" xfId="16532"/>
    <cellStyle name="Normal 22 11 5 2 2" xfId="29167"/>
    <cellStyle name="Normal 22 11 5 3" xfId="29166"/>
    <cellStyle name="Normal 22 11 5 4" xfId="49301"/>
    <cellStyle name="Normal 22 11 6" xfId="12170"/>
    <cellStyle name="Normal 22 11 6 2" xfId="29168"/>
    <cellStyle name="Normal 22 11 7" xfId="29149"/>
    <cellStyle name="Normal 22 11 8" xfId="44939"/>
    <cellStyle name="Normal 22 12" xfId="1363"/>
    <cellStyle name="Normal 22 12 2" xfId="3546"/>
    <cellStyle name="Normal 22 12 2 2" xfId="10089"/>
    <cellStyle name="Normal 22 12 2 2 2" xfId="21008"/>
    <cellStyle name="Normal 22 12 2 2 2 2" xfId="29172"/>
    <cellStyle name="Normal 22 12 2 2 3" xfId="29171"/>
    <cellStyle name="Normal 22 12 2 2 4" xfId="53777"/>
    <cellStyle name="Normal 22 12 2 3" xfId="14465"/>
    <cellStyle name="Normal 22 12 2 3 2" xfId="29173"/>
    <cellStyle name="Normal 22 12 2 4" xfId="29170"/>
    <cellStyle name="Normal 22 12 2 5" xfId="47234"/>
    <cellStyle name="Normal 22 12 3" xfId="7908"/>
    <cellStyle name="Normal 22 12 3 2" xfId="18827"/>
    <cellStyle name="Normal 22 12 3 2 2" xfId="29175"/>
    <cellStyle name="Normal 22 12 3 3" xfId="29174"/>
    <cellStyle name="Normal 22 12 3 4" xfId="51596"/>
    <cellStyle name="Normal 22 12 4" xfId="5727"/>
    <cellStyle name="Normal 22 12 4 2" xfId="16646"/>
    <cellStyle name="Normal 22 12 4 2 2" xfId="29177"/>
    <cellStyle name="Normal 22 12 4 3" xfId="29176"/>
    <cellStyle name="Normal 22 12 4 4" xfId="49415"/>
    <cellStyle name="Normal 22 12 5" xfId="12284"/>
    <cellStyle name="Normal 22 12 5 2" xfId="29178"/>
    <cellStyle name="Normal 22 12 6" xfId="29169"/>
    <cellStyle name="Normal 22 12 7" xfId="45053"/>
    <cellStyle name="Normal 22 13" xfId="2443"/>
    <cellStyle name="Normal 22 13 2" xfId="8986"/>
    <cellStyle name="Normal 22 13 2 2" xfId="19905"/>
    <cellStyle name="Normal 22 13 2 2 2" xfId="29181"/>
    <cellStyle name="Normal 22 13 2 3" xfId="29180"/>
    <cellStyle name="Normal 22 13 2 4" xfId="52674"/>
    <cellStyle name="Normal 22 13 3" xfId="13362"/>
    <cellStyle name="Normal 22 13 3 2" xfId="29182"/>
    <cellStyle name="Normal 22 13 4" xfId="29179"/>
    <cellStyle name="Normal 22 13 5" xfId="46131"/>
    <cellStyle name="Normal 22 14" xfId="6805"/>
    <cellStyle name="Normal 22 14 2" xfId="17724"/>
    <cellStyle name="Normal 22 14 2 2" xfId="29184"/>
    <cellStyle name="Normal 22 14 3" xfId="29183"/>
    <cellStyle name="Normal 22 14 4" xfId="50493"/>
    <cellStyle name="Normal 22 15" xfId="4624"/>
    <cellStyle name="Normal 22 15 2" xfId="15543"/>
    <cellStyle name="Normal 22 15 2 2" xfId="29186"/>
    <cellStyle name="Normal 22 15 3" xfId="29185"/>
    <cellStyle name="Normal 22 15 4" xfId="48312"/>
    <cellStyle name="Normal 22 16" xfId="11193"/>
    <cellStyle name="Normal 22 16 2" xfId="29187"/>
    <cellStyle name="Normal 22 17" xfId="29128"/>
    <cellStyle name="Normal 22 18" xfId="43950"/>
    <cellStyle name="Normal 22 19" xfId="54994"/>
    <cellStyle name="Normal 22 2" xfId="166"/>
    <cellStyle name="Normal 22 2 10" xfId="1280"/>
    <cellStyle name="Normal 22 2 10 2" xfId="2378"/>
    <cellStyle name="Normal 22 2 10 2 2" xfId="4559"/>
    <cellStyle name="Normal 22 2 10 2 2 2" xfId="11102"/>
    <cellStyle name="Normal 22 2 10 2 2 2 2" xfId="22021"/>
    <cellStyle name="Normal 22 2 10 2 2 2 2 2" xfId="29193"/>
    <cellStyle name="Normal 22 2 10 2 2 2 3" xfId="29192"/>
    <cellStyle name="Normal 22 2 10 2 2 2 4" xfId="54790"/>
    <cellStyle name="Normal 22 2 10 2 2 3" xfId="15478"/>
    <cellStyle name="Normal 22 2 10 2 2 3 2" xfId="29194"/>
    <cellStyle name="Normal 22 2 10 2 2 4" xfId="29191"/>
    <cellStyle name="Normal 22 2 10 2 2 5" xfId="48247"/>
    <cellStyle name="Normal 22 2 10 2 3" xfId="8921"/>
    <cellStyle name="Normal 22 2 10 2 3 2" xfId="19840"/>
    <cellStyle name="Normal 22 2 10 2 3 2 2" xfId="29196"/>
    <cellStyle name="Normal 22 2 10 2 3 3" xfId="29195"/>
    <cellStyle name="Normal 22 2 10 2 3 4" xfId="52609"/>
    <cellStyle name="Normal 22 2 10 2 4" xfId="6740"/>
    <cellStyle name="Normal 22 2 10 2 4 2" xfId="17659"/>
    <cellStyle name="Normal 22 2 10 2 4 2 2" xfId="29198"/>
    <cellStyle name="Normal 22 2 10 2 4 3" xfId="29197"/>
    <cellStyle name="Normal 22 2 10 2 4 4" xfId="50428"/>
    <cellStyle name="Normal 22 2 10 2 5" xfId="13297"/>
    <cellStyle name="Normal 22 2 10 2 5 2" xfId="29199"/>
    <cellStyle name="Normal 22 2 10 2 6" xfId="29190"/>
    <cellStyle name="Normal 22 2 10 2 7" xfId="46066"/>
    <cellStyle name="Normal 22 2 10 3" xfId="3468"/>
    <cellStyle name="Normal 22 2 10 3 2" xfId="10011"/>
    <cellStyle name="Normal 22 2 10 3 2 2" xfId="20930"/>
    <cellStyle name="Normal 22 2 10 3 2 2 2" xfId="29202"/>
    <cellStyle name="Normal 22 2 10 3 2 3" xfId="29201"/>
    <cellStyle name="Normal 22 2 10 3 2 4" xfId="53699"/>
    <cellStyle name="Normal 22 2 10 3 3" xfId="14387"/>
    <cellStyle name="Normal 22 2 10 3 3 2" xfId="29203"/>
    <cellStyle name="Normal 22 2 10 3 4" xfId="29200"/>
    <cellStyle name="Normal 22 2 10 3 5" xfId="47156"/>
    <cellStyle name="Normal 22 2 10 4" xfId="7830"/>
    <cellStyle name="Normal 22 2 10 4 2" xfId="18749"/>
    <cellStyle name="Normal 22 2 10 4 2 2" xfId="29205"/>
    <cellStyle name="Normal 22 2 10 4 3" xfId="29204"/>
    <cellStyle name="Normal 22 2 10 4 4" xfId="51518"/>
    <cellStyle name="Normal 22 2 10 5" xfId="5649"/>
    <cellStyle name="Normal 22 2 10 5 2" xfId="16568"/>
    <cellStyle name="Normal 22 2 10 5 2 2" xfId="29207"/>
    <cellStyle name="Normal 22 2 10 5 3" xfId="29206"/>
    <cellStyle name="Normal 22 2 10 5 4" xfId="49337"/>
    <cellStyle name="Normal 22 2 10 6" xfId="12206"/>
    <cellStyle name="Normal 22 2 10 6 2" xfId="29208"/>
    <cellStyle name="Normal 22 2 10 7" xfId="29189"/>
    <cellStyle name="Normal 22 2 10 8" xfId="44975"/>
    <cellStyle name="Normal 22 2 11" xfId="1399"/>
    <cellStyle name="Normal 22 2 11 2" xfId="3582"/>
    <cellStyle name="Normal 22 2 11 2 2" xfId="10125"/>
    <cellStyle name="Normal 22 2 11 2 2 2" xfId="21044"/>
    <cellStyle name="Normal 22 2 11 2 2 2 2" xfId="29212"/>
    <cellStyle name="Normal 22 2 11 2 2 3" xfId="29211"/>
    <cellStyle name="Normal 22 2 11 2 2 4" xfId="53813"/>
    <cellStyle name="Normal 22 2 11 2 3" xfId="14501"/>
    <cellStyle name="Normal 22 2 11 2 3 2" xfId="29213"/>
    <cellStyle name="Normal 22 2 11 2 4" xfId="29210"/>
    <cellStyle name="Normal 22 2 11 2 5" xfId="47270"/>
    <cellStyle name="Normal 22 2 11 3" xfId="7944"/>
    <cellStyle name="Normal 22 2 11 3 2" xfId="18863"/>
    <cellStyle name="Normal 22 2 11 3 2 2" xfId="29215"/>
    <cellStyle name="Normal 22 2 11 3 3" xfId="29214"/>
    <cellStyle name="Normal 22 2 11 3 4" xfId="51632"/>
    <cellStyle name="Normal 22 2 11 4" xfId="5763"/>
    <cellStyle name="Normal 22 2 11 4 2" xfId="16682"/>
    <cellStyle name="Normal 22 2 11 4 2 2" xfId="29217"/>
    <cellStyle name="Normal 22 2 11 4 3" xfId="29216"/>
    <cellStyle name="Normal 22 2 11 4 4" xfId="49451"/>
    <cellStyle name="Normal 22 2 11 5" xfId="12320"/>
    <cellStyle name="Normal 22 2 11 5 2" xfId="29218"/>
    <cellStyle name="Normal 22 2 11 6" xfId="29209"/>
    <cellStyle name="Normal 22 2 11 7" xfId="45089"/>
    <cellStyle name="Normal 22 2 12" xfId="2479"/>
    <cellStyle name="Normal 22 2 12 2" xfId="9022"/>
    <cellStyle name="Normal 22 2 12 2 2" xfId="19941"/>
    <cellStyle name="Normal 22 2 12 2 2 2" xfId="29221"/>
    <cellStyle name="Normal 22 2 12 2 3" xfId="29220"/>
    <cellStyle name="Normal 22 2 12 2 4" xfId="52710"/>
    <cellStyle name="Normal 22 2 12 3" xfId="13398"/>
    <cellStyle name="Normal 22 2 12 3 2" xfId="29222"/>
    <cellStyle name="Normal 22 2 12 4" xfId="29219"/>
    <cellStyle name="Normal 22 2 12 5" xfId="46167"/>
    <cellStyle name="Normal 22 2 13" xfId="6841"/>
    <cellStyle name="Normal 22 2 13 2" xfId="17760"/>
    <cellStyle name="Normal 22 2 13 2 2" xfId="29224"/>
    <cellStyle name="Normal 22 2 13 3" xfId="29223"/>
    <cellStyle name="Normal 22 2 13 4" xfId="50529"/>
    <cellStyle name="Normal 22 2 14" xfId="4660"/>
    <cellStyle name="Normal 22 2 14 2" xfId="15579"/>
    <cellStyle name="Normal 22 2 14 2 2" xfId="29226"/>
    <cellStyle name="Normal 22 2 14 3" xfId="29225"/>
    <cellStyle name="Normal 22 2 14 4" xfId="48348"/>
    <cellStyle name="Normal 22 2 15" xfId="11229"/>
    <cellStyle name="Normal 22 2 15 2" xfId="29227"/>
    <cellStyle name="Normal 22 2 16" xfId="29188"/>
    <cellStyle name="Normal 22 2 17" xfId="43986"/>
    <cellStyle name="Normal 22 2 2" xfId="334"/>
    <cellStyle name="Normal 22 2 2 2" xfId="597"/>
    <cellStyle name="Normal 22 2 2 2 2" xfId="1696"/>
    <cellStyle name="Normal 22 2 2 2 2 2" xfId="3879"/>
    <cellStyle name="Normal 22 2 2 2 2 2 2" xfId="10422"/>
    <cellStyle name="Normal 22 2 2 2 2 2 2 2" xfId="21341"/>
    <cellStyle name="Normal 22 2 2 2 2 2 2 2 2" xfId="29233"/>
    <cellStyle name="Normal 22 2 2 2 2 2 2 3" xfId="29232"/>
    <cellStyle name="Normal 22 2 2 2 2 2 2 4" xfId="54110"/>
    <cellStyle name="Normal 22 2 2 2 2 2 3" xfId="14798"/>
    <cellStyle name="Normal 22 2 2 2 2 2 3 2" xfId="29234"/>
    <cellStyle name="Normal 22 2 2 2 2 2 4" xfId="29231"/>
    <cellStyle name="Normal 22 2 2 2 2 2 5" xfId="47567"/>
    <cellStyle name="Normal 22 2 2 2 2 3" xfId="8241"/>
    <cellStyle name="Normal 22 2 2 2 2 3 2" xfId="19160"/>
    <cellStyle name="Normal 22 2 2 2 2 3 2 2" xfId="29236"/>
    <cellStyle name="Normal 22 2 2 2 2 3 3" xfId="29235"/>
    <cellStyle name="Normal 22 2 2 2 2 3 4" xfId="51929"/>
    <cellStyle name="Normal 22 2 2 2 2 4" xfId="6060"/>
    <cellStyle name="Normal 22 2 2 2 2 4 2" xfId="16979"/>
    <cellStyle name="Normal 22 2 2 2 2 4 2 2" xfId="29238"/>
    <cellStyle name="Normal 22 2 2 2 2 4 3" xfId="29237"/>
    <cellStyle name="Normal 22 2 2 2 2 4 4" xfId="49748"/>
    <cellStyle name="Normal 22 2 2 2 2 5" xfId="12617"/>
    <cellStyle name="Normal 22 2 2 2 2 5 2" xfId="29239"/>
    <cellStyle name="Normal 22 2 2 2 2 6" xfId="29230"/>
    <cellStyle name="Normal 22 2 2 2 2 7" xfId="45386"/>
    <cellStyle name="Normal 22 2 2 2 3" xfId="2788"/>
    <cellStyle name="Normal 22 2 2 2 3 2" xfId="9331"/>
    <cellStyle name="Normal 22 2 2 2 3 2 2" xfId="20250"/>
    <cellStyle name="Normal 22 2 2 2 3 2 2 2" xfId="29242"/>
    <cellStyle name="Normal 22 2 2 2 3 2 3" xfId="29241"/>
    <cellStyle name="Normal 22 2 2 2 3 2 4" xfId="53019"/>
    <cellStyle name="Normal 22 2 2 2 3 3" xfId="13707"/>
    <cellStyle name="Normal 22 2 2 2 3 3 2" xfId="29243"/>
    <cellStyle name="Normal 22 2 2 2 3 4" xfId="29240"/>
    <cellStyle name="Normal 22 2 2 2 3 5" xfId="46476"/>
    <cellStyle name="Normal 22 2 2 2 4" xfId="7150"/>
    <cellStyle name="Normal 22 2 2 2 4 2" xfId="18069"/>
    <cellStyle name="Normal 22 2 2 2 4 2 2" xfId="29245"/>
    <cellStyle name="Normal 22 2 2 2 4 3" xfId="29244"/>
    <cellStyle name="Normal 22 2 2 2 4 4" xfId="50838"/>
    <cellStyle name="Normal 22 2 2 2 5" xfId="4969"/>
    <cellStyle name="Normal 22 2 2 2 5 2" xfId="15888"/>
    <cellStyle name="Normal 22 2 2 2 5 2 2" xfId="29247"/>
    <cellStyle name="Normal 22 2 2 2 5 3" xfId="29246"/>
    <cellStyle name="Normal 22 2 2 2 5 4" xfId="48657"/>
    <cellStyle name="Normal 22 2 2 2 6" xfId="11526"/>
    <cellStyle name="Normal 22 2 2 2 6 2" xfId="29248"/>
    <cellStyle name="Normal 22 2 2 2 7" xfId="29229"/>
    <cellStyle name="Normal 22 2 2 2 8" xfId="44295"/>
    <cellStyle name="Normal 22 2 2 3" xfId="1498"/>
    <cellStyle name="Normal 22 2 2 3 2" xfId="3681"/>
    <cellStyle name="Normal 22 2 2 3 2 2" xfId="10224"/>
    <cellStyle name="Normal 22 2 2 3 2 2 2" xfId="21143"/>
    <cellStyle name="Normal 22 2 2 3 2 2 2 2" xfId="29252"/>
    <cellStyle name="Normal 22 2 2 3 2 2 3" xfId="29251"/>
    <cellStyle name="Normal 22 2 2 3 2 2 4" xfId="53912"/>
    <cellStyle name="Normal 22 2 2 3 2 3" xfId="14600"/>
    <cellStyle name="Normal 22 2 2 3 2 3 2" xfId="29253"/>
    <cellStyle name="Normal 22 2 2 3 2 4" xfId="29250"/>
    <cellStyle name="Normal 22 2 2 3 2 5" xfId="47369"/>
    <cellStyle name="Normal 22 2 2 3 3" xfId="8043"/>
    <cellStyle name="Normal 22 2 2 3 3 2" xfId="18962"/>
    <cellStyle name="Normal 22 2 2 3 3 2 2" xfId="29255"/>
    <cellStyle name="Normal 22 2 2 3 3 3" xfId="29254"/>
    <cellStyle name="Normal 22 2 2 3 3 4" xfId="51731"/>
    <cellStyle name="Normal 22 2 2 3 4" xfId="5862"/>
    <cellStyle name="Normal 22 2 2 3 4 2" xfId="16781"/>
    <cellStyle name="Normal 22 2 2 3 4 2 2" xfId="29257"/>
    <cellStyle name="Normal 22 2 2 3 4 3" xfId="29256"/>
    <cellStyle name="Normal 22 2 2 3 4 4" xfId="49550"/>
    <cellStyle name="Normal 22 2 2 3 5" xfId="12419"/>
    <cellStyle name="Normal 22 2 2 3 5 2" xfId="29258"/>
    <cellStyle name="Normal 22 2 2 3 6" xfId="29249"/>
    <cellStyle name="Normal 22 2 2 3 7" xfId="45188"/>
    <cellStyle name="Normal 22 2 2 4" xfId="2590"/>
    <cellStyle name="Normal 22 2 2 4 2" xfId="9133"/>
    <cellStyle name="Normal 22 2 2 4 2 2" xfId="20052"/>
    <cellStyle name="Normal 22 2 2 4 2 2 2" xfId="29261"/>
    <cellStyle name="Normal 22 2 2 4 2 3" xfId="29260"/>
    <cellStyle name="Normal 22 2 2 4 2 4" xfId="52821"/>
    <cellStyle name="Normal 22 2 2 4 3" xfId="13509"/>
    <cellStyle name="Normal 22 2 2 4 3 2" xfId="29262"/>
    <cellStyle name="Normal 22 2 2 4 4" xfId="29259"/>
    <cellStyle name="Normal 22 2 2 4 5" xfId="46278"/>
    <cellStyle name="Normal 22 2 2 5" xfId="6952"/>
    <cellStyle name="Normal 22 2 2 5 2" xfId="17871"/>
    <cellStyle name="Normal 22 2 2 5 2 2" xfId="29264"/>
    <cellStyle name="Normal 22 2 2 5 3" xfId="29263"/>
    <cellStyle name="Normal 22 2 2 5 4" xfId="50640"/>
    <cellStyle name="Normal 22 2 2 6" xfId="4771"/>
    <cellStyle name="Normal 22 2 2 6 2" xfId="15690"/>
    <cellStyle name="Normal 22 2 2 6 2 2" xfId="29266"/>
    <cellStyle name="Normal 22 2 2 6 3" xfId="29265"/>
    <cellStyle name="Normal 22 2 2 6 4" xfId="48459"/>
    <cellStyle name="Normal 22 2 2 7" xfId="11328"/>
    <cellStyle name="Normal 22 2 2 7 2" xfId="29267"/>
    <cellStyle name="Normal 22 2 2 8" xfId="29228"/>
    <cellStyle name="Normal 22 2 2 9" xfId="44097"/>
    <cellStyle name="Normal 22 2 3" xfId="497"/>
    <cellStyle name="Normal 22 2 3 2" xfId="1597"/>
    <cellStyle name="Normal 22 2 3 2 2" xfId="3780"/>
    <cellStyle name="Normal 22 2 3 2 2 2" xfId="10323"/>
    <cellStyle name="Normal 22 2 3 2 2 2 2" xfId="21242"/>
    <cellStyle name="Normal 22 2 3 2 2 2 2 2" xfId="29272"/>
    <cellStyle name="Normal 22 2 3 2 2 2 3" xfId="29271"/>
    <cellStyle name="Normal 22 2 3 2 2 2 4" xfId="54011"/>
    <cellStyle name="Normal 22 2 3 2 2 3" xfId="14699"/>
    <cellStyle name="Normal 22 2 3 2 2 3 2" xfId="29273"/>
    <cellStyle name="Normal 22 2 3 2 2 4" xfId="29270"/>
    <cellStyle name="Normal 22 2 3 2 2 5" xfId="47468"/>
    <cellStyle name="Normal 22 2 3 2 3" xfId="8142"/>
    <cellStyle name="Normal 22 2 3 2 3 2" xfId="19061"/>
    <cellStyle name="Normal 22 2 3 2 3 2 2" xfId="29275"/>
    <cellStyle name="Normal 22 2 3 2 3 3" xfId="29274"/>
    <cellStyle name="Normal 22 2 3 2 3 4" xfId="51830"/>
    <cellStyle name="Normal 22 2 3 2 4" xfId="5961"/>
    <cellStyle name="Normal 22 2 3 2 4 2" xfId="16880"/>
    <cellStyle name="Normal 22 2 3 2 4 2 2" xfId="29277"/>
    <cellStyle name="Normal 22 2 3 2 4 3" xfId="29276"/>
    <cellStyle name="Normal 22 2 3 2 4 4" xfId="49649"/>
    <cellStyle name="Normal 22 2 3 2 5" xfId="12518"/>
    <cellStyle name="Normal 22 2 3 2 5 2" xfId="29278"/>
    <cellStyle name="Normal 22 2 3 2 6" xfId="29269"/>
    <cellStyle name="Normal 22 2 3 2 7" xfId="45287"/>
    <cellStyle name="Normal 22 2 3 3" xfId="2689"/>
    <cellStyle name="Normal 22 2 3 3 2" xfId="9232"/>
    <cellStyle name="Normal 22 2 3 3 2 2" xfId="20151"/>
    <cellStyle name="Normal 22 2 3 3 2 2 2" xfId="29281"/>
    <cellStyle name="Normal 22 2 3 3 2 3" xfId="29280"/>
    <cellStyle name="Normal 22 2 3 3 2 4" xfId="52920"/>
    <cellStyle name="Normal 22 2 3 3 3" xfId="13608"/>
    <cellStyle name="Normal 22 2 3 3 3 2" xfId="29282"/>
    <cellStyle name="Normal 22 2 3 3 4" xfId="29279"/>
    <cellStyle name="Normal 22 2 3 3 5" xfId="46377"/>
    <cellStyle name="Normal 22 2 3 4" xfId="7051"/>
    <cellStyle name="Normal 22 2 3 4 2" xfId="17970"/>
    <cellStyle name="Normal 22 2 3 4 2 2" xfId="29284"/>
    <cellStyle name="Normal 22 2 3 4 3" xfId="29283"/>
    <cellStyle name="Normal 22 2 3 4 4" xfId="50739"/>
    <cellStyle name="Normal 22 2 3 5" xfId="4870"/>
    <cellStyle name="Normal 22 2 3 5 2" xfId="15789"/>
    <cellStyle name="Normal 22 2 3 5 2 2" xfId="29286"/>
    <cellStyle name="Normal 22 2 3 5 3" xfId="29285"/>
    <cellStyle name="Normal 22 2 3 5 4" xfId="48558"/>
    <cellStyle name="Normal 22 2 3 6" xfId="11427"/>
    <cellStyle name="Normal 22 2 3 6 2" xfId="29287"/>
    <cellStyle name="Normal 22 2 3 7" xfId="29268"/>
    <cellStyle name="Normal 22 2 3 8" xfId="44196"/>
    <cellStyle name="Normal 22 2 4" xfId="684"/>
    <cellStyle name="Normal 22 2 4 2" xfId="1783"/>
    <cellStyle name="Normal 22 2 4 2 2" xfId="3966"/>
    <cellStyle name="Normal 22 2 4 2 2 2" xfId="10509"/>
    <cellStyle name="Normal 22 2 4 2 2 2 2" xfId="21428"/>
    <cellStyle name="Normal 22 2 4 2 2 2 2 2" xfId="29292"/>
    <cellStyle name="Normal 22 2 4 2 2 2 3" xfId="29291"/>
    <cellStyle name="Normal 22 2 4 2 2 2 4" xfId="54197"/>
    <cellStyle name="Normal 22 2 4 2 2 3" xfId="14885"/>
    <cellStyle name="Normal 22 2 4 2 2 3 2" xfId="29293"/>
    <cellStyle name="Normal 22 2 4 2 2 4" xfId="29290"/>
    <cellStyle name="Normal 22 2 4 2 2 5" xfId="47654"/>
    <cellStyle name="Normal 22 2 4 2 3" xfId="8328"/>
    <cellStyle name="Normal 22 2 4 2 3 2" xfId="19247"/>
    <cellStyle name="Normal 22 2 4 2 3 2 2" xfId="29295"/>
    <cellStyle name="Normal 22 2 4 2 3 3" xfId="29294"/>
    <cellStyle name="Normal 22 2 4 2 3 4" xfId="52016"/>
    <cellStyle name="Normal 22 2 4 2 4" xfId="6147"/>
    <cellStyle name="Normal 22 2 4 2 4 2" xfId="17066"/>
    <cellStyle name="Normal 22 2 4 2 4 2 2" xfId="29297"/>
    <cellStyle name="Normal 22 2 4 2 4 3" xfId="29296"/>
    <cellStyle name="Normal 22 2 4 2 4 4" xfId="49835"/>
    <cellStyle name="Normal 22 2 4 2 5" xfId="12704"/>
    <cellStyle name="Normal 22 2 4 2 5 2" xfId="29298"/>
    <cellStyle name="Normal 22 2 4 2 6" xfId="29289"/>
    <cellStyle name="Normal 22 2 4 2 7" xfId="45473"/>
    <cellStyle name="Normal 22 2 4 3" xfId="2875"/>
    <cellStyle name="Normal 22 2 4 3 2" xfId="9418"/>
    <cellStyle name="Normal 22 2 4 3 2 2" xfId="20337"/>
    <cellStyle name="Normal 22 2 4 3 2 2 2" xfId="29301"/>
    <cellStyle name="Normal 22 2 4 3 2 3" xfId="29300"/>
    <cellStyle name="Normal 22 2 4 3 2 4" xfId="53106"/>
    <cellStyle name="Normal 22 2 4 3 3" xfId="13794"/>
    <cellStyle name="Normal 22 2 4 3 3 2" xfId="29302"/>
    <cellStyle name="Normal 22 2 4 3 4" xfId="29299"/>
    <cellStyle name="Normal 22 2 4 3 5" xfId="46563"/>
    <cellStyle name="Normal 22 2 4 4" xfId="7237"/>
    <cellStyle name="Normal 22 2 4 4 2" xfId="18156"/>
    <cellStyle name="Normal 22 2 4 4 2 2" xfId="29304"/>
    <cellStyle name="Normal 22 2 4 4 3" xfId="29303"/>
    <cellStyle name="Normal 22 2 4 4 4" xfId="50925"/>
    <cellStyle name="Normal 22 2 4 5" xfId="5056"/>
    <cellStyle name="Normal 22 2 4 5 2" xfId="15975"/>
    <cellStyle name="Normal 22 2 4 5 2 2" xfId="29306"/>
    <cellStyle name="Normal 22 2 4 5 3" xfId="29305"/>
    <cellStyle name="Normal 22 2 4 5 4" xfId="48744"/>
    <cellStyle name="Normal 22 2 4 6" xfId="11613"/>
    <cellStyle name="Normal 22 2 4 6 2" xfId="29307"/>
    <cellStyle name="Normal 22 2 4 7" xfId="29288"/>
    <cellStyle name="Normal 22 2 4 8" xfId="44382"/>
    <cellStyle name="Normal 22 2 5" xfId="782"/>
    <cellStyle name="Normal 22 2 5 2" xfId="1881"/>
    <cellStyle name="Normal 22 2 5 2 2" xfId="4064"/>
    <cellStyle name="Normal 22 2 5 2 2 2" xfId="10607"/>
    <cellStyle name="Normal 22 2 5 2 2 2 2" xfId="21526"/>
    <cellStyle name="Normal 22 2 5 2 2 2 2 2" xfId="29312"/>
    <cellStyle name="Normal 22 2 5 2 2 2 3" xfId="29311"/>
    <cellStyle name="Normal 22 2 5 2 2 2 4" xfId="54295"/>
    <cellStyle name="Normal 22 2 5 2 2 3" xfId="14983"/>
    <cellStyle name="Normal 22 2 5 2 2 3 2" xfId="29313"/>
    <cellStyle name="Normal 22 2 5 2 2 4" xfId="29310"/>
    <cellStyle name="Normal 22 2 5 2 2 5" xfId="47752"/>
    <cellStyle name="Normal 22 2 5 2 3" xfId="8426"/>
    <cellStyle name="Normal 22 2 5 2 3 2" xfId="19345"/>
    <cellStyle name="Normal 22 2 5 2 3 2 2" xfId="29315"/>
    <cellStyle name="Normal 22 2 5 2 3 3" xfId="29314"/>
    <cellStyle name="Normal 22 2 5 2 3 4" xfId="52114"/>
    <cellStyle name="Normal 22 2 5 2 4" xfId="6245"/>
    <cellStyle name="Normal 22 2 5 2 4 2" xfId="17164"/>
    <cellStyle name="Normal 22 2 5 2 4 2 2" xfId="29317"/>
    <cellStyle name="Normal 22 2 5 2 4 3" xfId="29316"/>
    <cellStyle name="Normal 22 2 5 2 4 4" xfId="49933"/>
    <cellStyle name="Normal 22 2 5 2 5" xfId="12802"/>
    <cellStyle name="Normal 22 2 5 2 5 2" xfId="29318"/>
    <cellStyle name="Normal 22 2 5 2 6" xfId="29309"/>
    <cellStyle name="Normal 22 2 5 2 7" xfId="45571"/>
    <cellStyle name="Normal 22 2 5 3" xfId="2973"/>
    <cellStyle name="Normal 22 2 5 3 2" xfId="9516"/>
    <cellStyle name="Normal 22 2 5 3 2 2" xfId="20435"/>
    <cellStyle name="Normal 22 2 5 3 2 2 2" xfId="29321"/>
    <cellStyle name="Normal 22 2 5 3 2 3" xfId="29320"/>
    <cellStyle name="Normal 22 2 5 3 2 4" xfId="53204"/>
    <cellStyle name="Normal 22 2 5 3 3" xfId="13892"/>
    <cellStyle name="Normal 22 2 5 3 3 2" xfId="29322"/>
    <cellStyle name="Normal 22 2 5 3 4" xfId="29319"/>
    <cellStyle name="Normal 22 2 5 3 5" xfId="46661"/>
    <cellStyle name="Normal 22 2 5 4" xfId="7335"/>
    <cellStyle name="Normal 22 2 5 4 2" xfId="18254"/>
    <cellStyle name="Normal 22 2 5 4 2 2" xfId="29324"/>
    <cellStyle name="Normal 22 2 5 4 3" xfId="29323"/>
    <cellStyle name="Normal 22 2 5 4 4" xfId="51023"/>
    <cellStyle name="Normal 22 2 5 5" xfId="5154"/>
    <cellStyle name="Normal 22 2 5 5 2" xfId="16073"/>
    <cellStyle name="Normal 22 2 5 5 2 2" xfId="29326"/>
    <cellStyle name="Normal 22 2 5 5 3" xfId="29325"/>
    <cellStyle name="Normal 22 2 5 5 4" xfId="48842"/>
    <cellStyle name="Normal 22 2 5 6" xfId="11711"/>
    <cellStyle name="Normal 22 2 5 6 2" xfId="29327"/>
    <cellStyle name="Normal 22 2 5 7" xfId="29308"/>
    <cellStyle name="Normal 22 2 5 8" xfId="44480"/>
    <cellStyle name="Normal 22 2 6" xfId="880"/>
    <cellStyle name="Normal 22 2 6 2" xfId="1979"/>
    <cellStyle name="Normal 22 2 6 2 2" xfId="4162"/>
    <cellStyle name="Normal 22 2 6 2 2 2" xfId="10705"/>
    <cellStyle name="Normal 22 2 6 2 2 2 2" xfId="21624"/>
    <cellStyle name="Normal 22 2 6 2 2 2 2 2" xfId="29332"/>
    <cellStyle name="Normal 22 2 6 2 2 2 3" xfId="29331"/>
    <cellStyle name="Normal 22 2 6 2 2 2 4" xfId="54393"/>
    <cellStyle name="Normal 22 2 6 2 2 3" xfId="15081"/>
    <cellStyle name="Normal 22 2 6 2 2 3 2" xfId="29333"/>
    <cellStyle name="Normal 22 2 6 2 2 4" xfId="29330"/>
    <cellStyle name="Normal 22 2 6 2 2 5" xfId="47850"/>
    <cellStyle name="Normal 22 2 6 2 3" xfId="8524"/>
    <cellStyle name="Normal 22 2 6 2 3 2" xfId="19443"/>
    <cellStyle name="Normal 22 2 6 2 3 2 2" xfId="29335"/>
    <cellStyle name="Normal 22 2 6 2 3 3" xfId="29334"/>
    <cellStyle name="Normal 22 2 6 2 3 4" xfId="52212"/>
    <cellStyle name="Normal 22 2 6 2 4" xfId="6343"/>
    <cellStyle name="Normal 22 2 6 2 4 2" xfId="17262"/>
    <cellStyle name="Normal 22 2 6 2 4 2 2" xfId="29337"/>
    <cellStyle name="Normal 22 2 6 2 4 3" xfId="29336"/>
    <cellStyle name="Normal 22 2 6 2 4 4" xfId="50031"/>
    <cellStyle name="Normal 22 2 6 2 5" xfId="12900"/>
    <cellStyle name="Normal 22 2 6 2 5 2" xfId="29338"/>
    <cellStyle name="Normal 22 2 6 2 6" xfId="29329"/>
    <cellStyle name="Normal 22 2 6 2 7" xfId="45669"/>
    <cellStyle name="Normal 22 2 6 3" xfId="3071"/>
    <cellStyle name="Normal 22 2 6 3 2" xfId="9614"/>
    <cellStyle name="Normal 22 2 6 3 2 2" xfId="20533"/>
    <cellStyle name="Normal 22 2 6 3 2 2 2" xfId="29341"/>
    <cellStyle name="Normal 22 2 6 3 2 3" xfId="29340"/>
    <cellStyle name="Normal 22 2 6 3 2 4" xfId="53302"/>
    <cellStyle name="Normal 22 2 6 3 3" xfId="13990"/>
    <cellStyle name="Normal 22 2 6 3 3 2" xfId="29342"/>
    <cellStyle name="Normal 22 2 6 3 4" xfId="29339"/>
    <cellStyle name="Normal 22 2 6 3 5" xfId="46759"/>
    <cellStyle name="Normal 22 2 6 4" xfId="7433"/>
    <cellStyle name="Normal 22 2 6 4 2" xfId="18352"/>
    <cellStyle name="Normal 22 2 6 4 2 2" xfId="29344"/>
    <cellStyle name="Normal 22 2 6 4 3" xfId="29343"/>
    <cellStyle name="Normal 22 2 6 4 4" xfId="51121"/>
    <cellStyle name="Normal 22 2 6 5" xfId="5252"/>
    <cellStyle name="Normal 22 2 6 5 2" xfId="16171"/>
    <cellStyle name="Normal 22 2 6 5 2 2" xfId="29346"/>
    <cellStyle name="Normal 22 2 6 5 3" xfId="29345"/>
    <cellStyle name="Normal 22 2 6 5 4" xfId="48940"/>
    <cellStyle name="Normal 22 2 6 6" xfId="11809"/>
    <cellStyle name="Normal 22 2 6 6 2" xfId="29347"/>
    <cellStyle name="Normal 22 2 6 7" xfId="29328"/>
    <cellStyle name="Normal 22 2 6 8" xfId="44578"/>
    <cellStyle name="Normal 22 2 7" xfId="992"/>
    <cellStyle name="Normal 22 2 7 2" xfId="2090"/>
    <cellStyle name="Normal 22 2 7 2 2" xfId="4273"/>
    <cellStyle name="Normal 22 2 7 2 2 2" xfId="10816"/>
    <cellStyle name="Normal 22 2 7 2 2 2 2" xfId="21735"/>
    <cellStyle name="Normal 22 2 7 2 2 2 2 2" xfId="29352"/>
    <cellStyle name="Normal 22 2 7 2 2 2 3" xfId="29351"/>
    <cellStyle name="Normal 22 2 7 2 2 2 4" xfId="54504"/>
    <cellStyle name="Normal 22 2 7 2 2 3" xfId="15192"/>
    <cellStyle name="Normal 22 2 7 2 2 3 2" xfId="29353"/>
    <cellStyle name="Normal 22 2 7 2 2 4" xfId="29350"/>
    <cellStyle name="Normal 22 2 7 2 2 5" xfId="47961"/>
    <cellStyle name="Normal 22 2 7 2 3" xfId="8635"/>
    <cellStyle name="Normal 22 2 7 2 3 2" xfId="19554"/>
    <cellStyle name="Normal 22 2 7 2 3 2 2" xfId="29355"/>
    <cellStyle name="Normal 22 2 7 2 3 3" xfId="29354"/>
    <cellStyle name="Normal 22 2 7 2 3 4" xfId="52323"/>
    <cellStyle name="Normal 22 2 7 2 4" xfId="6454"/>
    <cellStyle name="Normal 22 2 7 2 4 2" xfId="17373"/>
    <cellStyle name="Normal 22 2 7 2 4 2 2" xfId="29357"/>
    <cellStyle name="Normal 22 2 7 2 4 3" xfId="29356"/>
    <cellStyle name="Normal 22 2 7 2 4 4" xfId="50142"/>
    <cellStyle name="Normal 22 2 7 2 5" xfId="13011"/>
    <cellStyle name="Normal 22 2 7 2 5 2" xfId="29358"/>
    <cellStyle name="Normal 22 2 7 2 6" xfId="29349"/>
    <cellStyle name="Normal 22 2 7 2 7" xfId="45780"/>
    <cellStyle name="Normal 22 2 7 3" xfId="3182"/>
    <cellStyle name="Normal 22 2 7 3 2" xfId="9725"/>
    <cellStyle name="Normal 22 2 7 3 2 2" xfId="20644"/>
    <cellStyle name="Normal 22 2 7 3 2 2 2" xfId="29361"/>
    <cellStyle name="Normal 22 2 7 3 2 3" xfId="29360"/>
    <cellStyle name="Normal 22 2 7 3 2 4" xfId="53413"/>
    <cellStyle name="Normal 22 2 7 3 3" xfId="14101"/>
    <cellStyle name="Normal 22 2 7 3 3 2" xfId="29362"/>
    <cellStyle name="Normal 22 2 7 3 4" xfId="29359"/>
    <cellStyle name="Normal 22 2 7 3 5" xfId="46870"/>
    <cellStyle name="Normal 22 2 7 4" xfId="7544"/>
    <cellStyle name="Normal 22 2 7 4 2" xfId="18463"/>
    <cellStyle name="Normal 22 2 7 4 2 2" xfId="29364"/>
    <cellStyle name="Normal 22 2 7 4 3" xfId="29363"/>
    <cellStyle name="Normal 22 2 7 4 4" xfId="51232"/>
    <cellStyle name="Normal 22 2 7 5" xfId="5363"/>
    <cellStyle name="Normal 22 2 7 5 2" xfId="16282"/>
    <cellStyle name="Normal 22 2 7 5 2 2" xfId="29366"/>
    <cellStyle name="Normal 22 2 7 5 3" xfId="29365"/>
    <cellStyle name="Normal 22 2 7 5 4" xfId="49051"/>
    <cellStyle name="Normal 22 2 7 6" xfId="11920"/>
    <cellStyle name="Normal 22 2 7 6 2" xfId="29367"/>
    <cellStyle name="Normal 22 2 7 7" xfId="29348"/>
    <cellStyle name="Normal 22 2 7 8" xfId="44689"/>
    <cellStyle name="Normal 22 2 8" xfId="1078"/>
    <cellStyle name="Normal 22 2 8 2" xfId="2176"/>
    <cellStyle name="Normal 22 2 8 2 2" xfId="4359"/>
    <cellStyle name="Normal 22 2 8 2 2 2" xfId="10902"/>
    <cellStyle name="Normal 22 2 8 2 2 2 2" xfId="21821"/>
    <cellStyle name="Normal 22 2 8 2 2 2 2 2" xfId="29372"/>
    <cellStyle name="Normal 22 2 8 2 2 2 3" xfId="29371"/>
    <cellStyle name="Normal 22 2 8 2 2 2 4" xfId="54590"/>
    <cellStyle name="Normal 22 2 8 2 2 3" xfId="15278"/>
    <cellStyle name="Normal 22 2 8 2 2 3 2" xfId="29373"/>
    <cellStyle name="Normal 22 2 8 2 2 4" xfId="29370"/>
    <cellStyle name="Normal 22 2 8 2 2 5" xfId="48047"/>
    <cellStyle name="Normal 22 2 8 2 3" xfId="8721"/>
    <cellStyle name="Normal 22 2 8 2 3 2" xfId="19640"/>
    <cellStyle name="Normal 22 2 8 2 3 2 2" xfId="29375"/>
    <cellStyle name="Normal 22 2 8 2 3 3" xfId="29374"/>
    <cellStyle name="Normal 22 2 8 2 3 4" xfId="52409"/>
    <cellStyle name="Normal 22 2 8 2 4" xfId="6540"/>
    <cellStyle name="Normal 22 2 8 2 4 2" xfId="17459"/>
    <cellStyle name="Normal 22 2 8 2 4 2 2" xfId="29377"/>
    <cellStyle name="Normal 22 2 8 2 4 3" xfId="29376"/>
    <cellStyle name="Normal 22 2 8 2 4 4" xfId="50228"/>
    <cellStyle name="Normal 22 2 8 2 5" xfId="13097"/>
    <cellStyle name="Normal 22 2 8 2 5 2" xfId="29378"/>
    <cellStyle name="Normal 22 2 8 2 6" xfId="29369"/>
    <cellStyle name="Normal 22 2 8 2 7" xfId="45866"/>
    <cellStyle name="Normal 22 2 8 3" xfId="3268"/>
    <cellStyle name="Normal 22 2 8 3 2" xfId="9811"/>
    <cellStyle name="Normal 22 2 8 3 2 2" xfId="20730"/>
    <cellStyle name="Normal 22 2 8 3 2 2 2" xfId="29381"/>
    <cellStyle name="Normal 22 2 8 3 2 3" xfId="29380"/>
    <cellStyle name="Normal 22 2 8 3 2 4" xfId="53499"/>
    <cellStyle name="Normal 22 2 8 3 3" xfId="14187"/>
    <cellStyle name="Normal 22 2 8 3 3 2" xfId="29382"/>
    <cellStyle name="Normal 22 2 8 3 4" xfId="29379"/>
    <cellStyle name="Normal 22 2 8 3 5" xfId="46956"/>
    <cellStyle name="Normal 22 2 8 4" xfId="7630"/>
    <cellStyle name="Normal 22 2 8 4 2" xfId="18549"/>
    <cellStyle name="Normal 22 2 8 4 2 2" xfId="29384"/>
    <cellStyle name="Normal 22 2 8 4 3" xfId="29383"/>
    <cellStyle name="Normal 22 2 8 4 4" xfId="51318"/>
    <cellStyle name="Normal 22 2 8 5" xfId="5449"/>
    <cellStyle name="Normal 22 2 8 5 2" xfId="16368"/>
    <cellStyle name="Normal 22 2 8 5 2 2" xfId="29386"/>
    <cellStyle name="Normal 22 2 8 5 3" xfId="29385"/>
    <cellStyle name="Normal 22 2 8 5 4" xfId="49137"/>
    <cellStyle name="Normal 22 2 8 6" xfId="12006"/>
    <cellStyle name="Normal 22 2 8 6 2" xfId="29387"/>
    <cellStyle name="Normal 22 2 8 7" xfId="29368"/>
    <cellStyle name="Normal 22 2 8 8" xfId="44775"/>
    <cellStyle name="Normal 22 2 9" xfId="1176"/>
    <cellStyle name="Normal 22 2 9 2" xfId="2274"/>
    <cellStyle name="Normal 22 2 9 2 2" xfId="4457"/>
    <cellStyle name="Normal 22 2 9 2 2 2" xfId="11000"/>
    <cellStyle name="Normal 22 2 9 2 2 2 2" xfId="21919"/>
    <cellStyle name="Normal 22 2 9 2 2 2 2 2" xfId="29392"/>
    <cellStyle name="Normal 22 2 9 2 2 2 3" xfId="29391"/>
    <cellStyle name="Normal 22 2 9 2 2 2 4" xfId="54688"/>
    <cellStyle name="Normal 22 2 9 2 2 3" xfId="15376"/>
    <cellStyle name="Normal 22 2 9 2 2 3 2" xfId="29393"/>
    <cellStyle name="Normal 22 2 9 2 2 4" xfId="29390"/>
    <cellStyle name="Normal 22 2 9 2 2 5" xfId="48145"/>
    <cellStyle name="Normal 22 2 9 2 3" xfId="8819"/>
    <cellStyle name="Normal 22 2 9 2 3 2" xfId="19738"/>
    <cellStyle name="Normal 22 2 9 2 3 2 2" xfId="29395"/>
    <cellStyle name="Normal 22 2 9 2 3 3" xfId="29394"/>
    <cellStyle name="Normal 22 2 9 2 3 4" xfId="52507"/>
    <cellStyle name="Normal 22 2 9 2 4" xfId="6638"/>
    <cellStyle name="Normal 22 2 9 2 4 2" xfId="17557"/>
    <cellStyle name="Normal 22 2 9 2 4 2 2" xfId="29397"/>
    <cellStyle name="Normal 22 2 9 2 4 3" xfId="29396"/>
    <cellStyle name="Normal 22 2 9 2 4 4" xfId="50326"/>
    <cellStyle name="Normal 22 2 9 2 5" xfId="13195"/>
    <cellStyle name="Normal 22 2 9 2 5 2" xfId="29398"/>
    <cellStyle name="Normal 22 2 9 2 6" xfId="29389"/>
    <cellStyle name="Normal 22 2 9 2 7" xfId="45964"/>
    <cellStyle name="Normal 22 2 9 3" xfId="3366"/>
    <cellStyle name="Normal 22 2 9 3 2" xfId="9909"/>
    <cellStyle name="Normal 22 2 9 3 2 2" xfId="20828"/>
    <cellStyle name="Normal 22 2 9 3 2 2 2" xfId="29401"/>
    <cellStyle name="Normal 22 2 9 3 2 3" xfId="29400"/>
    <cellStyle name="Normal 22 2 9 3 2 4" xfId="53597"/>
    <cellStyle name="Normal 22 2 9 3 3" xfId="14285"/>
    <cellStyle name="Normal 22 2 9 3 3 2" xfId="29402"/>
    <cellStyle name="Normal 22 2 9 3 4" xfId="29399"/>
    <cellStyle name="Normal 22 2 9 3 5" xfId="47054"/>
    <cellStyle name="Normal 22 2 9 4" xfId="7728"/>
    <cellStyle name="Normal 22 2 9 4 2" xfId="18647"/>
    <cellStyle name="Normal 22 2 9 4 2 2" xfId="29404"/>
    <cellStyle name="Normal 22 2 9 4 3" xfId="29403"/>
    <cellStyle name="Normal 22 2 9 4 4" xfId="51416"/>
    <cellStyle name="Normal 22 2 9 5" xfId="5547"/>
    <cellStyle name="Normal 22 2 9 5 2" xfId="16466"/>
    <cellStyle name="Normal 22 2 9 5 2 2" xfId="29406"/>
    <cellStyle name="Normal 22 2 9 5 3" xfId="29405"/>
    <cellStyle name="Normal 22 2 9 5 4" xfId="49235"/>
    <cellStyle name="Normal 22 2 9 6" xfId="12104"/>
    <cellStyle name="Normal 22 2 9 6 2" xfId="29407"/>
    <cellStyle name="Normal 22 2 9 7" xfId="29388"/>
    <cellStyle name="Normal 22 2 9 8" xfId="44873"/>
    <cellStyle name="Normal 22 20" xfId="55294"/>
    <cellStyle name="Normal 22 3" xfId="295"/>
    <cellStyle name="Normal 22 3 2" xfId="561"/>
    <cellStyle name="Normal 22 3 2 2" xfId="1660"/>
    <cellStyle name="Normal 22 3 2 2 2" xfId="3843"/>
    <cellStyle name="Normal 22 3 2 2 2 2" xfId="10386"/>
    <cellStyle name="Normal 22 3 2 2 2 2 2" xfId="21305"/>
    <cellStyle name="Normal 22 3 2 2 2 2 2 2" xfId="29413"/>
    <cellStyle name="Normal 22 3 2 2 2 2 3" xfId="29412"/>
    <cellStyle name="Normal 22 3 2 2 2 2 4" xfId="54074"/>
    <cellStyle name="Normal 22 3 2 2 2 3" xfId="14762"/>
    <cellStyle name="Normal 22 3 2 2 2 3 2" xfId="29414"/>
    <cellStyle name="Normal 22 3 2 2 2 4" xfId="29411"/>
    <cellStyle name="Normal 22 3 2 2 2 5" xfId="47531"/>
    <cellStyle name="Normal 22 3 2 2 3" xfId="8205"/>
    <cellStyle name="Normal 22 3 2 2 3 2" xfId="19124"/>
    <cellStyle name="Normal 22 3 2 2 3 2 2" xfId="29416"/>
    <cellStyle name="Normal 22 3 2 2 3 3" xfId="29415"/>
    <cellStyle name="Normal 22 3 2 2 3 4" xfId="51893"/>
    <cellStyle name="Normal 22 3 2 2 4" xfId="6024"/>
    <cellStyle name="Normal 22 3 2 2 4 2" xfId="16943"/>
    <cellStyle name="Normal 22 3 2 2 4 2 2" xfId="29418"/>
    <cellStyle name="Normal 22 3 2 2 4 3" xfId="29417"/>
    <cellStyle name="Normal 22 3 2 2 4 4" xfId="49712"/>
    <cellStyle name="Normal 22 3 2 2 5" xfId="12581"/>
    <cellStyle name="Normal 22 3 2 2 5 2" xfId="29419"/>
    <cellStyle name="Normal 22 3 2 2 6" xfId="29410"/>
    <cellStyle name="Normal 22 3 2 2 7" xfId="45350"/>
    <cellStyle name="Normal 22 3 2 3" xfId="2752"/>
    <cellStyle name="Normal 22 3 2 3 2" xfId="9295"/>
    <cellStyle name="Normal 22 3 2 3 2 2" xfId="20214"/>
    <cellStyle name="Normal 22 3 2 3 2 2 2" xfId="29422"/>
    <cellStyle name="Normal 22 3 2 3 2 3" xfId="29421"/>
    <cellStyle name="Normal 22 3 2 3 2 4" xfId="52983"/>
    <cellStyle name="Normal 22 3 2 3 3" xfId="13671"/>
    <cellStyle name="Normal 22 3 2 3 3 2" xfId="29423"/>
    <cellStyle name="Normal 22 3 2 3 4" xfId="29420"/>
    <cellStyle name="Normal 22 3 2 3 5" xfId="46440"/>
    <cellStyle name="Normal 22 3 2 4" xfId="7114"/>
    <cellStyle name="Normal 22 3 2 4 2" xfId="18033"/>
    <cellStyle name="Normal 22 3 2 4 2 2" xfId="29425"/>
    <cellStyle name="Normal 22 3 2 4 3" xfId="29424"/>
    <cellStyle name="Normal 22 3 2 4 4" xfId="50802"/>
    <cellStyle name="Normal 22 3 2 5" xfId="4933"/>
    <cellStyle name="Normal 22 3 2 5 2" xfId="15852"/>
    <cellStyle name="Normal 22 3 2 5 2 2" xfId="29427"/>
    <cellStyle name="Normal 22 3 2 5 3" xfId="29426"/>
    <cellStyle name="Normal 22 3 2 5 4" xfId="48621"/>
    <cellStyle name="Normal 22 3 2 6" xfId="11490"/>
    <cellStyle name="Normal 22 3 2 6 2" xfId="29428"/>
    <cellStyle name="Normal 22 3 2 7" xfId="29409"/>
    <cellStyle name="Normal 22 3 2 8" xfId="44259"/>
    <cellStyle name="Normal 22 3 3" xfId="1462"/>
    <cellStyle name="Normal 22 3 3 2" xfId="3645"/>
    <cellStyle name="Normal 22 3 3 2 2" xfId="10188"/>
    <cellStyle name="Normal 22 3 3 2 2 2" xfId="21107"/>
    <cellStyle name="Normal 22 3 3 2 2 2 2" xfId="29432"/>
    <cellStyle name="Normal 22 3 3 2 2 3" xfId="29431"/>
    <cellStyle name="Normal 22 3 3 2 2 4" xfId="53876"/>
    <cellStyle name="Normal 22 3 3 2 3" xfId="14564"/>
    <cellStyle name="Normal 22 3 3 2 3 2" xfId="29433"/>
    <cellStyle name="Normal 22 3 3 2 4" xfId="29430"/>
    <cellStyle name="Normal 22 3 3 2 5" xfId="47333"/>
    <cellStyle name="Normal 22 3 3 3" xfId="8007"/>
    <cellStyle name="Normal 22 3 3 3 2" xfId="18926"/>
    <cellStyle name="Normal 22 3 3 3 2 2" xfId="29435"/>
    <cellStyle name="Normal 22 3 3 3 3" xfId="29434"/>
    <cellStyle name="Normal 22 3 3 3 4" xfId="51695"/>
    <cellStyle name="Normal 22 3 3 4" xfId="5826"/>
    <cellStyle name="Normal 22 3 3 4 2" xfId="16745"/>
    <cellStyle name="Normal 22 3 3 4 2 2" xfId="29437"/>
    <cellStyle name="Normal 22 3 3 4 3" xfId="29436"/>
    <cellStyle name="Normal 22 3 3 4 4" xfId="49514"/>
    <cellStyle name="Normal 22 3 3 5" xfId="12383"/>
    <cellStyle name="Normal 22 3 3 5 2" xfId="29438"/>
    <cellStyle name="Normal 22 3 3 6" xfId="29429"/>
    <cellStyle name="Normal 22 3 3 7" xfId="45152"/>
    <cellStyle name="Normal 22 3 4" xfId="2554"/>
    <cellStyle name="Normal 22 3 4 2" xfId="9097"/>
    <cellStyle name="Normal 22 3 4 2 2" xfId="20016"/>
    <cellStyle name="Normal 22 3 4 2 2 2" xfId="29441"/>
    <cellStyle name="Normal 22 3 4 2 3" xfId="29440"/>
    <cellStyle name="Normal 22 3 4 2 4" xfId="52785"/>
    <cellStyle name="Normal 22 3 4 3" xfId="13473"/>
    <cellStyle name="Normal 22 3 4 3 2" xfId="29442"/>
    <cellStyle name="Normal 22 3 4 4" xfId="29439"/>
    <cellStyle name="Normal 22 3 4 5" xfId="46242"/>
    <cellStyle name="Normal 22 3 5" xfId="6916"/>
    <cellStyle name="Normal 22 3 5 2" xfId="17835"/>
    <cellStyle name="Normal 22 3 5 2 2" xfId="29444"/>
    <cellStyle name="Normal 22 3 5 3" xfId="29443"/>
    <cellStyle name="Normal 22 3 5 4" xfId="50604"/>
    <cellStyle name="Normal 22 3 6" xfId="4735"/>
    <cellStyle name="Normal 22 3 6 2" xfId="15654"/>
    <cellStyle name="Normal 22 3 6 2 2" xfId="29446"/>
    <cellStyle name="Normal 22 3 6 3" xfId="29445"/>
    <cellStyle name="Normal 22 3 6 4" xfId="48423"/>
    <cellStyle name="Normal 22 3 7" xfId="11292"/>
    <cellStyle name="Normal 22 3 7 2" xfId="29447"/>
    <cellStyle name="Normal 22 3 8" xfId="29408"/>
    <cellStyle name="Normal 22 3 9" xfId="44061"/>
    <cellStyle name="Normal 22 4" xfId="461"/>
    <cellStyle name="Normal 22 4 2" xfId="1561"/>
    <cellStyle name="Normal 22 4 2 2" xfId="3744"/>
    <cellStyle name="Normal 22 4 2 2 2" xfId="10287"/>
    <cellStyle name="Normal 22 4 2 2 2 2" xfId="21206"/>
    <cellStyle name="Normal 22 4 2 2 2 2 2" xfId="29452"/>
    <cellStyle name="Normal 22 4 2 2 2 3" xfId="29451"/>
    <cellStyle name="Normal 22 4 2 2 2 4" xfId="53975"/>
    <cellStyle name="Normal 22 4 2 2 3" xfId="14663"/>
    <cellStyle name="Normal 22 4 2 2 3 2" xfId="29453"/>
    <cellStyle name="Normal 22 4 2 2 4" xfId="29450"/>
    <cellStyle name="Normal 22 4 2 2 5" xfId="47432"/>
    <cellStyle name="Normal 22 4 2 3" xfId="8106"/>
    <cellStyle name="Normal 22 4 2 3 2" xfId="19025"/>
    <cellStyle name="Normal 22 4 2 3 2 2" xfId="29455"/>
    <cellStyle name="Normal 22 4 2 3 3" xfId="29454"/>
    <cellStyle name="Normal 22 4 2 3 4" xfId="51794"/>
    <cellStyle name="Normal 22 4 2 4" xfId="5925"/>
    <cellStyle name="Normal 22 4 2 4 2" xfId="16844"/>
    <cellStyle name="Normal 22 4 2 4 2 2" xfId="29457"/>
    <cellStyle name="Normal 22 4 2 4 3" xfId="29456"/>
    <cellStyle name="Normal 22 4 2 4 4" xfId="49613"/>
    <cellStyle name="Normal 22 4 2 5" xfId="12482"/>
    <cellStyle name="Normal 22 4 2 5 2" xfId="29458"/>
    <cellStyle name="Normal 22 4 2 6" xfId="29449"/>
    <cellStyle name="Normal 22 4 2 7" xfId="45251"/>
    <cellStyle name="Normal 22 4 3" xfId="2653"/>
    <cellStyle name="Normal 22 4 3 2" xfId="9196"/>
    <cellStyle name="Normal 22 4 3 2 2" xfId="20115"/>
    <cellStyle name="Normal 22 4 3 2 2 2" xfId="29461"/>
    <cellStyle name="Normal 22 4 3 2 3" xfId="29460"/>
    <cellStyle name="Normal 22 4 3 2 4" xfId="52884"/>
    <cellStyle name="Normal 22 4 3 3" xfId="13572"/>
    <cellStyle name="Normal 22 4 3 3 2" xfId="29462"/>
    <cellStyle name="Normal 22 4 3 4" xfId="29459"/>
    <cellStyle name="Normal 22 4 3 5" xfId="46341"/>
    <cellStyle name="Normal 22 4 4" xfId="7015"/>
    <cellStyle name="Normal 22 4 4 2" xfId="17934"/>
    <cellStyle name="Normal 22 4 4 2 2" xfId="29464"/>
    <cellStyle name="Normal 22 4 4 3" xfId="29463"/>
    <cellStyle name="Normal 22 4 4 4" xfId="50703"/>
    <cellStyle name="Normal 22 4 5" xfId="4834"/>
    <cellStyle name="Normal 22 4 5 2" xfId="15753"/>
    <cellStyle name="Normal 22 4 5 2 2" xfId="29466"/>
    <cellStyle name="Normal 22 4 5 3" xfId="29465"/>
    <cellStyle name="Normal 22 4 5 4" xfId="48522"/>
    <cellStyle name="Normal 22 4 6" xfId="11391"/>
    <cellStyle name="Normal 22 4 6 2" xfId="29467"/>
    <cellStyle name="Normal 22 4 7" xfId="29448"/>
    <cellStyle name="Normal 22 4 8" xfId="44160"/>
    <cellStyle name="Normal 22 5" xfId="648"/>
    <cellStyle name="Normal 22 5 2" xfId="1747"/>
    <cellStyle name="Normal 22 5 2 2" xfId="3930"/>
    <cellStyle name="Normal 22 5 2 2 2" xfId="10473"/>
    <cellStyle name="Normal 22 5 2 2 2 2" xfId="21392"/>
    <cellStyle name="Normal 22 5 2 2 2 2 2" xfId="29472"/>
    <cellStyle name="Normal 22 5 2 2 2 3" xfId="29471"/>
    <cellStyle name="Normal 22 5 2 2 2 4" xfId="54161"/>
    <cellStyle name="Normal 22 5 2 2 3" xfId="14849"/>
    <cellStyle name="Normal 22 5 2 2 3 2" xfId="29473"/>
    <cellStyle name="Normal 22 5 2 2 4" xfId="29470"/>
    <cellStyle name="Normal 22 5 2 2 5" xfId="47618"/>
    <cellStyle name="Normal 22 5 2 3" xfId="8292"/>
    <cellStyle name="Normal 22 5 2 3 2" xfId="19211"/>
    <cellStyle name="Normal 22 5 2 3 2 2" xfId="29475"/>
    <cellStyle name="Normal 22 5 2 3 3" xfId="29474"/>
    <cellStyle name="Normal 22 5 2 3 4" xfId="51980"/>
    <cellStyle name="Normal 22 5 2 4" xfId="6111"/>
    <cellStyle name="Normal 22 5 2 4 2" xfId="17030"/>
    <cellStyle name="Normal 22 5 2 4 2 2" xfId="29477"/>
    <cellStyle name="Normal 22 5 2 4 3" xfId="29476"/>
    <cellStyle name="Normal 22 5 2 4 4" xfId="49799"/>
    <cellStyle name="Normal 22 5 2 5" xfId="12668"/>
    <cellStyle name="Normal 22 5 2 5 2" xfId="29478"/>
    <cellStyle name="Normal 22 5 2 6" xfId="29469"/>
    <cellStyle name="Normal 22 5 2 7" xfId="45437"/>
    <cellStyle name="Normal 22 5 3" xfId="2839"/>
    <cellStyle name="Normal 22 5 3 2" xfId="9382"/>
    <cellStyle name="Normal 22 5 3 2 2" xfId="20301"/>
    <cellStyle name="Normal 22 5 3 2 2 2" xfId="29481"/>
    <cellStyle name="Normal 22 5 3 2 3" xfId="29480"/>
    <cellStyle name="Normal 22 5 3 2 4" xfId="53070"/>
    <cellStyle name="Normal 22 5 3 3" xfId="13758"/>
    <cellStyle name="Normal 22 5 3 3 2" xfId="29482"/>
    <cellStyle name="Normal 22 5 3 4" xfId="29479"/>
    <cellStyle name="Normal 22 5 3 5" xfId="46527"/>
    <cellStyle name="Normal 22 5 4" xfId="7201"/>
    <cellStyle name="Normal 22 5 4 2" xfId="18120"/>
    <cellStyle name="Normal 22 5 4 2 2" xfId="29484"/>
    <cellStyle name="Normal 22 5 4 3" xfId="29483"/>
    <cellStyle name="Normal 22 5 4 4" xfId="50889"/>
    <cellStyle name="Normal 22 5 5" xfId="5020"/>
    <cellStyle name="Normal 22 5 5 2" xfId="15939"/>
    <cellStyle name="Normal 22 5 5 2 2" xfId="29486"/>
    <cellStyle name="Normal 22 5 5 3" xfId="29485"/>
    <cellStyle name="Normal 22 5 5 4" xfId="48708"/>
    <cellStyle name="Normal 22 5 6" xfId="11577"/>
    <cellStyle name="Normal 22 5 6 2" xfId="29487"/>
    <cellStyle name="Normal 22 5 7" xfId="29468"/>
    <cellStyle name="Normal 22 5 8" xfId="44346"/>
    <cellStyle name="Normal 22 6" xfId="746"/>
    <cellStyle name="Normal 22 6 2" xfId="1845"/>
    <cellStyle name="Normal 22 6 2 2" xfId="4028"/>
    <cellStyle name="Normal 22 6 2 2 2" xfId="10571"/>
    <cellStyle name="Normal 22 6 2 2 2 2" xfId="21490"/>
    <cellStyle name="Normal 22 6 2 2 2 2 2" xfId="29492"/>
    <cellStyle name="Normal 22 6 2 2 2 3" xfId="29491"/>
    <cellStyle name="Normal 22 6 2 2 2 4" xfId="54259"/>
    <cellStyle name="Normal 22 6 2 2 3" xfId="14947"/>
    <cellStyle name="Normal 22 6 2 2 3 2" xfId="29493"/>
    <cellStyle name="Normal 22 6 2 2 4" xfId="29490"/>
    <cellStyle name="Normal 22 6 2 2 5" xfId="47716"/>
    <cellStyle name="Normal 22 6 2 3" xfId="8390"/>
    <cellStyle name="Normal 22 6 2 3 2" xfId="19309"/>
    <cellStyle name="Normal 22 6 2 3 2 2" xfId="29495"/>
    <cellStyle name="Normal 22 6 2 3 3" xfId="29494"/>
    <cellStyle name="Normal 22 6 2 3 4" xfId="52078"/>
    <cellStyle name="Normal 22 6 2 4" xfId="6209"/>
    <cellStyle name="Normal 22 6 2 4 2" xfId="17128"/>
    <cellStyle name="Normal 22 6 2 4 2 2" xfId="29497"/>
    <cellStyle name="Normal 22 6 2 4 3" xfId="29496"/>
    <cellStyle name="Normal 22 6 2 4 4" xfId="49897"/>
    <cellStyle name="Normal 22 6 2 5" xfId="12766"/>
    <cellStyle name="Normal 22 6 2 5 2" xfId="29498"/>
    <cellStyle name="Normal 22 6 2 6" xfId="29489"/>
    <cellStyle name="Normal 22 6 2 7" xfId="45535"/>
    <cellStyle name="Normal 22 6 3" xfId="2937"/>
    <cellStyle name="Normal 22 6 3 2" xfId="9480"/>
    <cellStyle name="Normal 22 6 3 2 2" xfId="20399"/>
    <cellStyle name="Normal 22 6 3 2 2 2" xfId="29501"/>
    <cellStyle name="Normal 22 6 3 2 3" xfId="29500"/>
    <cellStyle name="Normal 22 6 3 2 4" xfId="53168"/>
    <cellStyle name="Normal 22 6 3 3" xfId="13856"/>
    <cellStyle name="Normal 22 6 3 3 2" xfId="29502"/>
    <cellStyle name="Normal 22 6 3 4" xfId="29499"/>
    <cellStyle name="Normal 22 6 3 5" xfId="46625"/>
    <cellStyle name="Normal 22 6 4" xfId="7299"/>
    <cellStyle name="Normal 22 6 4 2" xfId="18218"/>
    <cellStyle name="Normal 22 6 4 2 2" xfId="29504"/>
    <cellStyle name="Normal 22 6 4 3" xfId="29503"/>
    <cellStyle name="Normal 22 6 4 4" xfId="50987"/>
    <cellStyle name="Normal 22 6 5" xfId="5118"/>
    <cellStyle name="Normal 22 6 5 2" xfId="16037"/>
    <cellStyle name="Normal 22 6 5 2 2" xfId="29506"/>
    <cellStyle name="Normal 22 6 5 3" xfId="29505"/>
    <cellStyle name="Normal 22 6 5 4" xfId="48806"/>
    <cellStyle name="Normal 22 6 6" xfId="11675"/>
    <cellStyle name="Normal 22 6 6 2" xfId="29507"/>
    <cellStyle name="Normal 22 6 7" xfId="29488"/>
    <cellStyle name="Normal 22 6 8" xfId="44444"/>
    <cellStyle name="Normal 22 7" xfId="844"/>
    <cellStyle name="Normal 22 7 2" xfId="1943"/>
    <cellStyle name="Normal 22 7 2 2" xfId="4126"/>
    <cellStyle name="Normal 22 7 2 2 2" xfId="10669"/>
    <cellStyle name="Normal 22 7 2 2 2 2" xfId="21588"/>
    <cellStyle name="Normal 22 7 2 2 2 2 2" xfId="29512"/>
    <cellStyle name="Normal 22 7 2 2 2 3" xfId="29511"/>
    <cellStyle name="Normal 22 7 2 2 2 4" xfId="54357"/>
    <cellStyle name="Normal 22 7 2 2 3" xfId="15045"/>
    <cellStyle name="Normal 22 7 2 2 3 2" xfId="29513"/>
    <cellStyle name="Normal 22 7 2 2 4" xfId="29510"/>
    <cellStyle name="Normal 22 7 2 2 5" xfId="47814"/>
    <cellStyle name="Normal 22 7 2 3" xfId="8488"/>
    <cellStyle name="Normal 22 7 2 3 2" xfId="19407"/>
    <cellStyle name="Normal 22 7 2 3 2 2" xfId="29515"/>
    <cellStyle name="Normal 22 7 2 3 3" xfId="29514"/>
    <cellStyle name="Normal 22 7 2 3 4" xfId="52176"/>
    <cellStyle name="Normal 22 7 2 4" xfId="6307"/>
    <cellStyle name="Normal 22 7 2 4 2" xfId="17226"/>
    <cellStyle name="Normal 22 7 2 4 2 2" xfId="29517"/>
    <cellStyle name="Normal 22 7 2 4 3" xfId="29516"/>
    <cellStyle name="Normal 22 7 2 4 4" xfId="49995"/>
    <cellStyle name="Normal 22 7 2 5" xfId="12864"/>
    <cellStyle name="Normal 22 7 2 5 2" xfId="29518"/>
    <cellStyle name="Normal 22 7 2 6" xfId="29509"/>
    <cellStyle name="Normal 22 7 2 7" xfId="45633"/>
    <cellStyle name="Normal 22 7 3" xfId="3035"/>
    <cellStyle name="Normal 22 7 3 2" xfId="9578"/>
    <cellStyle name="Normal 22 7 3 2 2" xfId="20497"/>
    <cellStyle name="Normal 22 7 3 2 2 2" xfId="29521"/>
    <cellStyle name="Normal 22 7 3 2 3" xfId="29520"/>
    <cellStyle name="Normal 22 7 3 2 4" xfId="53266"/>
    <cellStyle name="Normal 22 7 3 3" xfId="13954"/>
    <cellStyle name="Normal 22 7 3 3 2" xfId="29522"/>
    <cellStyle name="Normal 22 7 3 4" xfId="29519"/>
    <cellStyle name="Normal 22 7 3 5" xfId="46723"/>
    <cellStyle name="Normal 22 7 4" xfId="7397"/>
    <cellStyle name="Normal 22 7 4 2" xfId="18316"/>
    <cellStyle name="Normal 22 7 4 2 2" xfId="29524"/>
    <cellStyle name="Normal 22 7 4 3" xfId="29523"/>
    <cellStyle name="Normal 22 7 4 4" xfId="51085"/>
    <cellStyle name="Normal 22 7 5" xfId="5216"/>
    <cellStyle name="Normal 22 7 5 2" xfId="16135"/>
    <cellStyle name="Normal 22 7 5 2 2" xfId="29526"/>
    <cellStyle name="Normal 22 7 5 3" xfId="29525"/>
    <cellStyle name="Normal 22 7 5 4" xfId="48904"/>
    <cellStyle name="Normal 22 7 6" xfId="11773"/>
    <cellStyle name="Normal 22 7 6 2" xfId="29527"/>
    <cellStyle name="Normal 22 7 7" xfId="29508"/>
    <cellStyle name="Normal 22 7 8" xfId="44542"/>
    <cellStyle name="Normal 22 8" xfId="956"/>
    <cellStyle name="Normal 22 8 2" xfId="2054"/>
    <cellStyle name="Normal 22 8 2 2" xfId="4237"/>
    <cellStyle name="Normal 22 8 2 2 2" xfId="10780"/>
    <cellStyle name="Normal 22 8 2 2 2 2" xfId="21699"/>
    <cellStyle name="Normal 22 8 2 2 2 2 2" xfId="29532"/>
    <cellStyle name="Normal 22 8 2 2 2 3" xfId="29531"/>
    <cellStyle name="Normal 22 8 2 2 2 4" xfId="54468"/>
    <cellStyle name="Normal 22 8 2 2 3" xfId="15156"/>
    <cellStyle name="Normal 22 8 2 2 3 2" xfId="29533"/>
    <cellStyle name="Normal 22 8 2 2 4" xfId="29530"/>
    <cellStyle name="Normal 22 8 2 2 5" xfId="47925"/>
    <cellStyle name="Normal 22 8 2 3" xfId="8599"/>
    <cellStyle name="Normal 22 8 2 3 2" xfId="19518"/>
    <cellStyle name="Normal 22 8 2 3 2 2" xfId="29535"/>
    <cellStyle name="Normal 22 8 2 3 3" xfId="29534"/>
    <cellStyle name="Normal 22 8 2 3 4" xfId="52287"/>
    <cellStyle name="Normal 22 8 2 4" xfId="6418"/>
    <cellStyle name="Normal 22 8 2 4 2" xfId="17337"/>
    <cellStyle name="Normal 22 8 2 4 2 2" xfId="29537"/>
    <cellStyle name="Normal 22 8 2 4 3" xfId="29536"/>
    <cellStyle name="Normal 22 8 2 4 4" xfId="50106"/>
    <cellStyle name="Normal 22 8 2 5" xfId="12975"/>
    <cellStyle name="Normal 22 8 2 5 2" xfId="29538"/>
    <cellStyle name="Normal 22 8 2 6" xfId="29529"/>
    <cellStyle name="Normal 22 8 2 7" xfId="45744"/>
    <cellStyle name="Normal 22 8 3" xfId="3146"/>
    <cellStyle name="Normal 22 8 3 2" xfId="9689"/>
    <cellStyle name="Normal 22 8 3 2 2" xfId="20608"/>
    <cellStyle name="Normal 22 8 3 2 2 2" xfId="29541"/>
    <cellStyle name="Normal 22 8 3 2 3" xfId="29540"/>
    <cellStyle name="Normal 22 8 3 2 4" xfId="53377"/>
    <cellStyle name="Normal 22 8 3 3" xfId="14065"/>
    <cellStyle name="Normal 22 8 3 3 2" xfId="29542"/>
    <cellStyle name="Normal 22 8 3 4" xfId="29539"/>
    <cellStyle name="Normal 22 8 3 5" xfId="46834"/>
    <cellStyle name="Normal 22 8 4" xfId="7508"/>
    <cellStyle name="Normal 22 8 4 2" xfId="18427"/>
    <cellStyle name="Normal 22 8 4 2 2" xfId="29544"/>
    <cellStyle name="Normal 22 8 4 3" xfId="29543"/>
    <cellStyle name="Normal 22 8 4 4" xfId="51196"/>
    <cellStyle name="Normal 22 8 5" xfId="5327"/>
    <cellStyle name="Normal 22 8 5 2" xfId="16246"/>
    <cellStyle name="Normal 22 8 5 2 2" xfId="29546"/>
    <cellStyle name="Normal 22 8 5 3" xfId="29545"/>
    <cellStyle name="Normal 22 8 5 4" xfId="49015"/>
    <cellStyle name="Normal 22 8 6" xfId="11884"/>
    <cellStyle name="Normal 22 8 6 2" xfId="29547"/>
    <cellStyle name="Normal 22 8 7" xfId="29528"/>
    <cellStyle name="Normal 22 8 8" xfId="44653"/>
    <cellStyle name="Normal 22 9" xfId="1042"/>
    <cellStyle name="Normal 22 9 2" xfId="2140"/>
    <cellStyle name="Normal 22 9 2 2" xfId="4323"/>
    <cellStyle name="Normal 22 9 2 2 2" xfId="10866"/>
    <cellStyle name="Normal 22 9 2 2 2 2" xfId="21785"/>
    <cellStyle name="Normal 22 9 2 2 2 2 2" xfId="29552"/>
    <cellStyle name="Normal 22 9 2 2 2 3" xfId="29551"/>
    <cellStyle name="Normal 22 9 2 2 2 4" xfId="54554"/>
    <cellStyle name="Normal 22 9 2 2 3" xfId="15242"/>
    <cellStyle name="Normal 22 9 2 2 3 2" xfId="29553"/>
    <cellStyle name="Normal 22 9 2 2 4" xfId="29550"/>
    <cellStyle name="Normal 22 9 2 2 5" xfId="48011"/>
    <cellStyle name="Normal 22 9 2 3" xfId="8685"/>
    <cellStyle name="Normal 22 9 2 3 2" xfId="19604"/>
    <cellStyle name="Normal 22 9 2 3 2 2" xfId="29555"/>
    <cellStyle name="Normal 22 9 2 3 3" xfId="29554"/>
    <cellStyle name="Normal 22 9 2 3 4" xfId="52373"/>
    <cellStyle name="Normal 22 9 2 4" xfId="6504"/>
    <cellStyle name="Normal 22 9 2 4 2" xfId="17423"/>
    <cellStyle name="Normal 22 9 2 4 2 2" xfId="29557"/>
    <cellStyle name="Normal 22 9 2 4 3" xfId="29556"/>
    <cellStyle name="Normal 22 9 2 4 4" xfId="50192"/>
    <cellStyle name="Normal 22 9 2 5" xfId="13061"/>
    <cellStyle name="Normal 22 9 2 5 2" xfId="29558"/>
    <cellStyle name="Normal 22 9 2 6" xfId="29549"/>
    <cellStyle name="Normal 22 9 2 7" xfId="45830"/>
    <cellStyle name="Normal 22 9 3" xfId="3232"/>
    <cellStyle name="Normal 22 9 3 2" xfId="9775"/>
    <cellStyle name="Normal 22 9 3 2 2" xfId="20694"/>
    <cellStyle name="Normal 22 9 3 2 2 2" xfId="29561"/>
    <cellStyle name="Normal 22 9 3 2 3" xfId="29560"/>
    <cellStyle name="Normal 22 9 3 2 4" xfId="53463"/>
    <cellStyle name="Normal 22 9 3 3" xfId="14151"/>
    <cellStyle name="Normal 22 9 3 3 2" xfId="29562"/>
    <cellStyle name="Normal 22 9 3 4" xfId="29559"/>
    <cellStyle name="Normal 22 9 3 5" xfId="46920"/>
    <cellStyle name="Normal 22 9 4" xfId="7594"/>
    <cellStyle name="Normal 22 9 4 2" xfId="18513"/>
    <cellStyle name="Normal 22 9 4 2 2" xfId="29564"/>
    <cellStyle name="Normal 22 9 4 3" xfId="29563"/>
    <cellStyle name="Normal 22 9 4 4" xfId="51282"/>
    <cellStyle name="Normal 22 9 5" xfId="5413"/>
    <cellStyle name="Normal 22 9 5 2" xfId="16332"/>
    <cellStyle name="Normal 22 9 5 2 2" xfId="29566"/>
    <cellStyle name="Normal 22 9 5 3" xfId="29565"/>
    <cellStyle name="Normal 22 9 5 4" xfId="49101"/>
    <cellStyle name="Normal 22 9 6" xfId="11970"/>
    <cellStyle name="Normal 22 9 6 2" xfId="29567"/>
    <cellStyle name="Normal 22 9 7" xfId="29548"/>
    <cellStyle name="Normal 22 9 8" xfId="44739"/>
    <cellStyle name="Normal 220" xfId="55436"/>
    <cellStyle name="Normal 221" xfId="55450"/>
    <cellStyle name="Normal 222" xfId="55451"/>
    <cellStyle name="Normal 223" xfId="55452"/>
    <cellStyle name="Normal 224" xfId="55466"/>
    <cellStyle name="Normal 225" xfId="55467"/>
    <cellStyle name="Normal 226" xfId="55481"/>
    <cellStyle name="Normal 227" xfId="55519"/>
    <cellStyle name="Normal 228" xfId="55533"/>
    <cellStyle name="Normal 229" xfId="55534"/>
    <cellStyle name="Normal 23" xfId="125"/>
    <cellStyle name="Normal 23 10" xfId="1141"/>
    <cellStyle name="Normal 23 10 2" xfId="2239"/>
    <cellStyle name="Normal 23 10 2 2" xfId="4422"/>
    <cellStyle name="Normal 23 10 2 2 2" xfId="10965"/>
    <cellStyle name="Normal 23 10 2 2 2 2" xfId="21884"/>
    <cellStyle name="Normal 23 10 2 2 2 2 2" xfId="29573"/>
    <cellStyle name="Normal 23 10 2 2 2 3" xfId="29572"/>
    <cellStyle name="Normal 23 10 2 2 2 4" xfId="54653"/>
    <cellStyle name="Normal 23 10 2 2 3" xfId="15341"/>
    <cellStyle name="Normal 23 10 2 2 3 2" xfId="29574"/>
    <cellStyle name="Normal 23 10 2 2 4" xfId="29571"/>
    <cellStyle name="Normal 23 10 2 2 5" xfId="48110"/>
    <cellStyle name="Normal 23 10 2 3" xfId="8784"/>
    <cellStyle name="Normal 23 10 2 3 2" xfId="19703"/>
    <cellStyle name="Normal 23 10 2 3 2 2" xfId="29576"/>
    <cellStyle name="Normal 23 10 2 3 3" xfId="29575"/>
    <cellStyle name="Normal 23 10 2 3 4" xfId="52472"/>
    <cellStyle name="Normal 23 10 2 4" xfId="6603"/>
    <cellStyle name="Normal 23 10 2 4 2" xfId="17522"/>
    <cellStyle name="Normal 23 10 2 4 2 2" xfId="29578"/>
    <cellStyle name="Normal 23 10 2 4 3" xfId="29577"/>
    <cellStyle name="Normal 23 10 2 4 4" xfId="50291"/>
    <cellStyle name="Normal 23 10 2 5" xfId="13160"/>
    <cellStyle name="Normal 23 10 2 5 2" xfId="29579"/>
    <cellStyle name="Normal 23 10 2 6" xfId="29570"/>
    <cellStyle name="Normal 23 10 2 7" xfId="45929"/>
    <cellStyle name="Normal 23 10 3" xfId="3331"/>
    <cellStyle name="Normal 23 10 3 2" xfId="9874"/>
    <cellStyle name="Normal 23 10 3 2 2" xfId="20793"/>
    <cellStyle name="Normal 23 10 3 2 2 2" xfId="29582"/>
    <cellStyle name="Normal 23 10 3 2 3" xfId="29581"/>
    <cellStyle name="Normal 23 10 3 2 4" xfId="53562"/>
    <cellStyle name="Normal 23 10 3 3" xfId="14250"/>
    <cellStyle name="Normal 23 10 3 3 2" xfId="29583"/>
    <cellStyle name="Normal 23 10 3 4" xfId="29580"/>
    <cellStyle name="Normal 23 10 3 5" xfId="47019"/>
    <cellStyle name="Normal 23 10 4" xfId="7693"/>
    <cellStyle name="Normal 23 10 4 2" xfId="18612"/>
    <cellStyle name="Normal 23 10 4 2 2" xfId="29585"/>
    <cellStyle name="Normal 23 10 4 3" xfId="29584"/>
    <cellStyle name="Normal 23 10 4 4" xfId="51381"/>
    <cellStyle name="Normal 23 10 5" xfId="5512"/>
    <cellStyle name="Normal 23 10 5 2" xfId="16431"/>
    <cellStyle name="Normal 23 10 5 2 2" xfId="29587"/>
    <cellStyle name="Normal 23 10 5 3" xfId="29586"/>
    <cellStyle name="Normal 23 10 5 4" xfId="49200"/>
    <cellStyle name="Normal 23 10 6" xfId="12069"/>
    <cellStyle name="Normal 23 10 6 2" xfId="29588"/>
    <cellStyle name="Normal 23 10 7" xfId="29569"/>
    <cellStyle name="Normal 23 10 8" xfId="44838"/>
    <cellStyle name="Normal 23 11" xfId="1245"/>
    <cellStyle name="Normal 23 11 2" xfId="2343"/>
    <cellStyle name="Normal 23 11 2 2" xfId="4524"/>
    <cellStyle name="Normal 23 11 2 2 2" xfId="11067"/>
    <cellStyle name="Normal 23 11 2 2 2 2" xfId="21986"/>
    <cellStyle name="Normal 23 11 2 2 2 2 2" xfId="29593"/>
    <cellStyle name="Normal 23 11 2 2 2 3" xfId="29592"/>
    <cellStyle name="Normal 23 11 2 2 2 4" xfId="54755"/>
    <cellStyle name="Normal 23 11 2 2 3" xfId="15443"/>
    <cellStyle name="Normal 23 11 2 2 3 2" xfId="29594"/>
    <cellStyle name="Normal 23 11 2 2 4" xfId="29591"/>
    <cellStyle name="Normal 23 11 2 2 5" xfId="48212"/>
    <cellStyle name="Normal 23 11 2 3" xfId="8886"/>
    <cellStyle name="Normal 23 11 2 3 2" xfId="19805"/>
    <cellStyle name="Normal 23 11 2 3 2 2" xfId="29596"/>
    <cellStyle name="Normal 23 11 2 3 3" xfId="29595"/>
    <cellStyle name="Normal 23 11 2 3 4" xfId="52574"/>
    <cellStyle name="Normal 23 11 2 4" xfId="6705"/>
    <cellStyle name="Normal 23 11 2 4 2" xfId="17624"/>
    <cellStyle name="Normal 23 11 2 4 2 2" xfId="29598"/>
    <cellStyle name="Normal 23 11 2 4 3" xfId="29597"/>
    <cellStyle name="Normal 23 11 2 4 4" xfId="50393"/>
    <cellStyle name="Normal 23 11 2 5" xfId="13262"/>
    <cellStyle name="Normal 23 11 2 5 2" xfId="29599"/>
    <cellStyle name="Normal 23 11 2 6" xfId="29590"/>
    <cellStyle name="Normal 23 11 2 7" xfId="46031"/>
    <cellStyle name="Normal 23 11 3" xfId="3433"/>
    <cellStyle name="Normal 23 11 3 2" xfId="9976"/>
    <cellStyle name="Normal 23 11 3 2 2" xfId="20895"/>
    <cellStyle name="Normal 23 11 3 2 2 2" xfId="29602"/>
    <cellStyle name="Normal 23 11 3 2 3" xfId="29601"/>
    <cellStyle name="Normal 23 11 3 2 4" xfId="53664"/>
    <cellStyle name="Normal 23 11 3 3" xfId="14352"/>
    <cellStyle name="Normal 23 11 3 3 2" xfId="29603"/>
    <cellStyle name="Normal 23 11 3 4" xfId="29600"/>
    <cellStyle name="Normal 23 11 3 5" xfId="47121"/>
    <cellStyle name="Normal 23 11 4" xfId="7795"/>
    <cellStyle name="Normal 23 11 4 2" xfId="18714"/>
    <cellStyle name="Normal 23 11 4 2 2" xfId="29605"/>
    <cellStyle name="Normal 23 11 4 3" xfId="29604"/>
    <cellStyle name="Normal 23 11 4 4" xfId="51483"/>
    <cellStyle name="Normal 23 11 5" xfId="5614"/>
    <cellStyle name="Normal 23 11 5 2" xfId="16533"/>
    <cellStyle name="Normal 23 11 5 2 2" xfId="29607"/>
    <cellStyle name="Normal 23 11 5 3" xfId="29606"/>
    <cellStyle name="Normal 23 11 5 4" xfId="49302"/>
    <cellStyle name="Normal 23 11 6" xfId="12171"/>
    <cellStyle name="Normal 23 11 6 2" xfId="29608"/>
    <cellStyle name="Normal 23 11 7" xfId="29589"/>
    <cellStyle name="Normal 23 11 8" xfId="44940"/>
    <cellStyle name="Normal 23 12" xfId="1364"/>
    <cellStyle name="Normal 23 12 2" xfId="3547"/>
    <cellStyle name="Normal 23 12 2 2" xfId="10090"/>
    <cellStyle name="Normal 23 12 2 2 2" xfId="21009"/>
    <cellStyle name="Normal 23 12 2 2 2 2" xfId="29612"/>
    <cellStyle name="Normal 23 12 2 2 3" xfId="29611"/>
    <cellStyle name="Normal 23 12 2 2 4" xfId="53778"/>
    <cellStyle name="Normal 23 12 2 3" xfId="14466"/>
    <cellStyle name="Normal 23 12 2 3 2" xfId="29613"/>
    <cellStyle name="Normal 23 12 2 4" xfId="29610"/>
    <cellStyle name="Normal 23 12 2 5" xfId="47235"/>
    <cellStyle name="Normal 23 12 3" xfId="7909"/>
    <cellStyle name="Normal 23 12 3 2" xfId="18828"/>
    <cellStyle name="Normal 23 12 3 2 2" xfId="29615"/>
    <cellStyle name="Normal 23 12 3 3" xfId="29614"/>
    <cellStyle name="Normal 23 12 3 4" xfId="51597"/>
    <cellStyle name="Normal 23 12 4" xfId="5728"/>
    <cellStyle name="Normal 23 12 4 2" xfId="16647"/>
    <cellStyle name="Normal 23 12 4 2 2" xfId="29617"/>
    <cellStyle name="Normal 23 12 4 3" xfId="29616"/>
    <cellStyle name="Normal 23 12 4 4" xfId="49416"/>
    <cellStyle name="Normal 23 12 5" xfId="12285"/>
    <cellStyle name="Normal 23 12 5 2" xfId="29618"/>
    <cellStyle name="Normal 23 12 6" xfId="29609"/>
    <cellStyle name="Normal 23 12 7" xfId="45054"/>
    <cellStyle name="Normal 23 13" xfId="2444"/>
    <cellStyle name="Normal 23 13 2" xfId="8987"/>
    <cellStyle name="Normal 23 13 2 2" xfId="19906"/>
    <cellStyle name="Normal 23 13 2 2 2" xfId="29621"/>
    <cellStyle name="Normal 23 13 2 3" xfId="29620"/>
    <cellStyle name="Normal 23 13 2 4" xfId="52675"/>
    <cellStyle name="Normal 23 13 3" xfId="13363"/>
    <cellStyle name="Normal 23 13 3 2" xfId="29622"/>
    <cellStyle name="Normal 23 13 4" xfId="29619"/>
    <cellStyle name="Normal 23 13 5" xfId="46132"/>
    <cellStyle name="Normal 23 14" xfId="6806"/>
    <cellStyle name="Normal 23 14 2" xfId="17725"/>
    <cellStyle name="Normal 23 14 2 2" xfId="29624"/>
    <cellStyle name="Normal 23 14 3" xfId="29623"/>
    <cellStyle name="Normal 23 14 4" xfId="50494"/>
    <cellStyle name="Normal 23 15" xfId="4625"/>
    <cellStyle name="Normal 23 15 2" xfId="15544"/>
    <cellStyle name="Normal 23 15 2 2" xfId="29626"/>
    <cellStyle name="Normal 23 15 3" xfId="29625"/>
    <cellStyle name="Normal 23 15 4" xfId="48313"/>
    <cellStyle name="Normal 23 16" xfId="11194"/>
    <cellStyle name="Normal 23 16 2" xfId="29627"/>
    <cellStyle name="Normal 23 17" xfId="29568"/>
    <cellStyle name="Normal 23 18" xfId="43951"/>
    <cellStyle name="Normal 23 19" xfId="54995"/>
    <cellStyle name="Normal 23 2" xfId="167"/>
    <cellStyle name="Normal 23 2 10" xfId="1281"/>
    <cellStyle name="Normal 23 2 10 2" xfId="2379"/>
    <cellStyle name="Normal 23 2 10 2 2" xfId="4560"/>
    <cellStyle name="Normal 23 2 10 2 2 2" xfId="11103"/>
    <cellStyle name="Normal 23 2 10 2 2 2 2" xfId="22022"/>
    <cellStyle name="Normal 23 2 10 2 2 2 2 2" xfId="29633"/>
    <cellStyle name="Normal 23 2 10 2 2 2 3" xfId="29632"/>
    <cellStyle name="Normal 23 2 10 2 2 2 4" xfId="54791"/>
    <cellStyle name="Normal 23 2 10 2 2 3" xfId="15479"/>
    <cellStyle name="Normal 23 2 10 2 2 3 2" xfId="29634"/>
    <cellStyle name="Normal 23 2 10 2 2 4" xfId="29631"/>
    <cellStyle name="Normal 23 2 10 2 2 5" xfId="48248"/>
    <cellStyle name="Normal 23 2 10 2 3" xfId="8922"/>
    <cellStyle name="Normal 23 2 10 2 3 2" xfId="19841"/>
    <cellStyle name="Normal 23 2 10 2 3 2 2" xfId="29636"/>
    <cellStyle name="Normal 23 2 10 2 3 3" xfId="29635"/>
    <cellStyle name="Normal 23 2 10 2 3 4" xfId="52610"/>
    <cellStyle name="Normal 23 2 10 2 4" xfId="6741"/>
    <cellStyle name="Normal 23 2 10 2 4 2" xfId="17660"/>
    <cellStyle name="Normal 23 2 10 2 4 2 2" xfId="29638"/>
    <cellStyle name="Normal 23 2 10 2 4 3" xfId="29637"/>
    <cellStyle name="Normal 23 2 10 2 4 4" xfId="50429"/>
    <cellStyle name="Normal 23 2 10 2 5" xfId="13298"/>
    <cellStyle name="Normal 23 2 10 2 5 2" xfId="29639"/>
    <cellStyle name="Normal 23 2 10 2 6" xfId="29630"/>
    <cellStyle name="Normal 23 2 10 2 7" xfId="46067"/>
    <cellStyle name="Normal 23 2 10 3" xfId="3469"/>
    <cellStyle name="Normal 23 2 10 3 2" xfId="10012"/>
    <cellStyle name="Normal 23 2 10 3 2 2" xfId="20931"/>
    <cellStyle name="Normal 23 2 10 3 2 2 2" xfId="29642"/>
    <cellStyle name="Normal 23 2 10 3 2 3" xfId="29641"/>
    <cellStyle name="Normal 23 2 10 3 2 4" xfId="53700"/>
    <cellStyle name="Normal 23 2 10 3 3" xfId="14388"/>
    <cellStyle name="Normal 23 2 10 3 3 2" xfId="29643"/>
    <cellStyle name="Normal 23 2 10 3 4" xfId="29640"/>
    <cellStyle name="Normal 23 2 10 3 5" xfId="47157"/>
    <cellStyle name="Normal 23 2 10 4" xfId="7831"/>
    <cellStyle name="Normal 23 2 10 4 2" xfId="18750"/>
    <cellStyle name="Normal 23 2 10 4 2 2" xfId="29645"/>
    <cellStyle name="Normal 23 2 10 4 3" xfId="29644"/>
    <cellStyle name="Normal 23 2 10 4 4" xfId="51519"/>
    <cellStyle name="Normal 23 2 10 5" xfId="5650"/>
    <cellStyle name="Normal 23 2 10 5 2" xfId="16569"/>
    <cellStyle name="Normal 23 2 10 5 2 2" xfId="29647"/>
    <cellStyle name="Normal 23 2 10 5 3" xfId="29646"/>
    <cellStyle name="Normal 23 2 10 5 4" xfId="49338"/>
    <cellStyle name="Normal 23 2 10 6" xfId="12207"/>
    <cellStyle name="Normal 23 2 10 6 2" xfId="29648"/>
    <cellStyle name="Normal 23 2 10 7" xfId="29629"/>
    <cellStyle name="Normal 23 2 10 8" xfId="44976"/>
    <cellStyle name="Normal 23 2 11" xfId="1400"/>
    <cellStyle name="Normal 23 2 11 2" xfId="3583"/>
    <cellStyle name="Normal 23 2 11 2 2" xfId="10126"/>
    <cellStyle name="Normal 23 2 11 2 2 2" xfId="21045"/>
    <cellStyle name="Normal 23 2 11 2 2 2 2" xfId="29652"/>
    <cellStyle name="Normal 23 2 11 2 2 3" xfId="29651"/>
    <cellStyle name="Normal 23 2 11 2 2 4" xfId="53814"/>
    <cellStyle name="Normal 23 2 11 2 3" xfId="14502"/>
    <cellStyle name="Normal 23 2 11 2 3 2" xfId="29653"/>
    <cellStyle name="Normal 23 2 11 2 4" xfId="29650"/>
    <cellStyle name="Normal 23 2 11 2 5" xfId="47271"/>
    <cellStyle name="Normal 23 2 11 3" xfId="7945"/>
    <cellStyle name="Normal 23 2 11 3 2" xfId="18864"/>
    <cellStyle name="Normal 23 2 11 3 2 2" xfId="29655"/>
    <cellStyle name="Normal 23 2 11 3 3" xfId="29654"/>
    <cellStyle name="Normal 23 2 11 3 4" xfId="51633"/>
    <cellStyle name="Normal 23 2 11 4" xfId="5764"/>
    <cellStyle name="Normal 23 2 11 4 2" xfId="16683"/>
    <cellStyle name="Normal 23 2 11 4 2 2" xfId="29657"/>
    <cellStyle name="Normal 23 2 11 4 3" xfId="29656"/>
    <cellStyle name="Normal 23 2 11 4 4" xfId="49452"/>
    <cellStyle name="Normal 23 2 11 5" xfId="12321"/>
    <cellStyle name="Normal 23 2 11 5 2" xfId="29658"/>
    <cellStyle name="Normal 23 2 11 6" xfId="29649"/>
    <cellStyle name="Normal 23 2 11 7" xfId="45090"/>
    <cellStyle name="Normal 23 2 12" xfId="2480"/>
    <cellStyle name="Normal 23 2 12 2" xfId="9023"/>
    <cellStyle name="Normal 23 2 12 2 2" xfId="19942"/>
    <cellStyle name="Normal 23 2 12 2 2 2" xfId="29661"/>
    <cellStyle name="Normal 23 2 12 2 3" xfId="29660"/>
    <cellStyle name="Normal 23 2 12 2 4" xfId="52711"/>
    <cellStyle name="Normal 23 2 12 3" xfId="13399"/>
    <cellStyle name="Normal 23 2 12 3 2" xfId="29662"/>
    <cellStyle name="Normal 23 2 12 4" xfId="29659"/>
    <cellStyle name="Normal 23 2 12 5" xfId="46168"/>
    <cellStyle name="Normal 23 2 13" xfId="6842"/>
    <cellStyle name="Normal 23 2 13 2" xfId="17761"/>
    <cellStyle name="Normal 23 2 13 2 2" xfId="29664"/>
    <cellStyle name="Normal 23 2 13 3" xfId="29663"/>
    <cellStyle name="Normal 23 2 13 4" xfId="50530"/>
    <cellStyle name="Normal 23 2 14" xfId="4661"/>
    <cellStyle name="Normal 23 2 14 2" xfId="15580"/>
    <cellStyle name="Normal 23 2 14 2 2" xfId="29666"/>
    <cellStyle name="Normal 23 2 14 3" xfId="29665"/>
    <cellStyle name="Normal 23 2 14 4" xfId="48349"/>
    <cellStyle name="Normal 23 2 15" xfId="11230"/>
    <cellStyle name="Normal 23 2 15 2" xfId="29667"/>
    <cellStyle name="Normal 23 2 16" xfId="29628"/>
    <cellStyle name="Normal 23 2 17" xfId="43987"/>
    <cellStyle name="Normal 23 2 2" xfId="335"/>
    <cellStyle name="Normal 23 2 2 2" xfId="598"/>
    <cellStyle name="Normal 23 2 2 2 2" xfId="1697"/>
    <cellStyle name="Normal 23 2 2 2 2 2" xfId="3880"/>
    <cellStyle name="Normal 23 2 2 2 2 2 2" xfId="10423"/>
    <cellStyle name="Normal 23 2 2 2 2 2 2 2" xfId="21342"/>
    <cellStyle name="Normal 23 2 2 2 2 2 2 2 2" xfId="29673"/>
    <cellStyle name="Normal 23 2 2 2 2 2 2 3" xfId="29672"/>
    <cellStyle name="Normal 23 2 2 2 2 2 2 4" xfId="54111"/>
    <cellStyle name="Normal 23 2 2 2 2 2 3" xfId="14799"/>
    <cellStyle name="Normal 23 2 2 2 2 2 3 2" xfId="29674"/>
    <cellStyle name="Normal 23 2 2 2 2 2 4" xfId="29671"/>
    <cellStyle name="Normal 23 2 2 2 2 2 5" xfId="47568"/>
    <cellStyle name="Normal 23 2 2 2 2 3" xfId="8242"/>
    <cellStyle name="Normal 23 2 2 2 2 3 2" xfId="19161"/>
    <cellStyle name="Normal 23 2 2 2 2 3 2 2" xfId="29676"/>
    <cellStyle name="Normal 23 2 2 2 2 3 3" xfId="29675"/>
    <cellStyle name="Normal 23 2 2 2 2 3 4" xfId="51930"/>
    <cellStyle name="Normal 23 2 2 2 2 4" xfId="6061"/>
    <cellStyle name="Normal 23 2 2 2 2 4 2" xfId="16980"/>
    <cellStyle name="Normal 23 2 2 2 2 4 2 2" xfId="29678"/>
    <cellStyle name="Normal 23 2 2 2 2 4 3" xfId="29677"/>
    <cellStyle name="Normal 23 2 2 2 2 4 4" xfId="49749"/>
    <cellStyle name="Normal 23 2 2 2 2 5" xfId="12618"/>
    <cellStyle name="Normal 23 2 2 2 2 5 2" xfId="29679"/>
    <cellStyle name="Normal 23 2 2 2 2 6" xfId="29670"/>
    <cellStyle name="Normal 23 2 2 2 2 7" xfId="45387"/>
    <cellStyle name="Normal 23 2 2 2 3" xfId="2789"/>
    <cellStyle name="Normal 23 2 2 2 3 2" xfId="9332"/>
    <cellStyle name="Normal 23 2 2 2 3 2 2" xfId="20251"/>
    <cellStyle name="Normal 23 2 2 2 3 2 2 2" xfId="29682"/>
    <cellStyle name="Normal 23 2 2 2 3 2 3" xfId="29681"/>
    <cellStyle name="Normal 23 2 2 2 3 2 4" xfId="53020"/>
    <cellStyle name="Normal 23 2 2 2 3 3" xfId="13708"/>
    <cellStyle name="Normal 23 2 2 2 3 3 2" xfId="29683"/>
    <cellStyle name="Normal 23 2 2 2 3 4" xfId="29680"/>
    <cellStyle name="Normal 23 2 2 2 3 5" xfId="46477"/>
    <cellStyle name="Normal 23 2 2 2 4" xfId="7151"/>
    <cellStyle name="Normal 23 2 2 2 4 2" xfId="18070"/>
    <cellStyle name="Normal 23 2 2 2 4 2 2" xfId="29685"/>
    <cellStyle name="Normal 23 2 2 2 4 3" xfId="29684"/>
    <cellStyle name="Normal 23 2 2 2 4 4" xfId="50839"/>
    <cellStyle name="Normal 23 2 2 2 5" xfId="4970"/>
    <cellStyle name="Normal 23 2 2 2 5 2" xfId="15889"/>
    <cellStyle name="Normal 23 2 2 2 5 2 2" xfId="29687"/>
    <cellStyle name="Normal 23 2 2 2 5 3" xfId="29686"/>
    <cellStyle name="Normal 23 2 2 2 5 4" xfId="48658"/>
    <cellStyle name="Normal 23 2 2 2 6" xfId="11527"/>
    <cellStyle name="Normal 23 2 2 2 6 2" xfId="29688"/>
    <cellStyle name="Normal 23 2 2 2 7" xfId="29669"/>
    <cellStyle name="Normal 23 2 2 2 8" xfId="44296"/>
    <cellStyle name="Normal 23 2 2 3" xfId="1499"/>
    <cellStyle name="Normal 23 2 2 3 2" xfId="3682"/>
    <cellStyle name="Normal 23 2 2 3 2 2" xfId="10225"/>
    <cellStyle name="Normal 23 2 2 3 2 2 2" xfId="21144"/>
    <cellStyle name="Normal 23 2 2 3 2 2 2 2" xfId="29692"/>
    <cellStyle name="Normal 23 2 2 3 2 2 3" xfId="29691"/>
    <cellStyle name="Normal 23 2 2 3 2 2 4" xfId="53913"/>
    <cellStyle name="Normal 23 2 2 3 2 3" xfId="14601"/>
    <cellStyle name="Normal 23 2 2 3 2 3 2" xfId="29693"/>
    <cellStyle name="Normal 23 2 2 3 2 4" xfId="29690"/>
    <cellStyle name="Normal 23 2 2 3 2 5" xfId="47370"/>
    <cellStyle name="Normal 23 2 2 3 3" xfId="8044"/>
    <cellStyle name="Normal 23 2 2 3 3 2" xfId="18963"/>
    <cellStyle name="Normal 23 2 2 3 3 2 2" xfId="29695"/>
    <cellStyle name="Normal 23 2 2 3 3 3" xfId="29694"/>
    <cellStyle name="Normal 23 2 2 3 3 4" xfId="51732"/>
    <cellStyle name="Normal 23 2 2 3 4" xfId="5863"/>
    <cellStyle name="Normal 23 2 2 3 4 2" xfId="16782"/>
    <cellStyle name="Normal 23 2 2 3 4 2 2" xfId="29697"/>
    <cellStyle name="Normal 23 2 2 3 4 3" xfId="29696"/>
    <cellStyle name="Normal 23 2 2 3 4 4" xfId="49551"/>
    <cellStyle name="Normal 23 2 2 3 5" xfId="12420"/>
    <cellStyle name="Normal 23 2 2 3 5 2" xfId="29698"/>
    <cellStyle name="Normal 23 2 2 3 6" xfId="29689"/>
    <cellStyle name="Normal 23 2 2 3 7" xfId="45189"/>
    <cellStyle name="Normal 23 2 2 4" xfId="2591"/>
    <cellStyle name="Normal 23 2 2 4 2" xfId="9134"/>
    <cellStyle name="Normal 23 2 2 4 2 2" xfId="20053"/>
    <cellStyle name="Normal 23 2 2 4 2 2 2" xfId="29701"/>
    <cellStyle name="Normal 23 2 2 4 2 3" xfId="29700"/>
    <cellStyle name="Normal 23 2 2 4 2 4" xfId="52822"/>
    <cellStyle name="Normal 23 2 2 4 3" xfId="13510"/>
    <cellStyle name="Normal 23 2 2 4 3 2" xfId="29702"/>
    <cellStyle name="Normal 23 2 2 4 4" xfId="29699"/>
    <cellStyle name="Normal 23 2 2 4 5" xfId="46279"/>
    <cellStyle name="Normal 23 2 2 5" xfId="6953"/>
    <cellStyle name="Normal 23 2 2 5 2" xfId="17872"/>
    <cellStyle name="Normal 23 2 2 5 2 2" xfId="29704"/>
    <cellStyle name="Normal 23 2 2 5 3" xfId="29703"/>
    <cellStyle name="Normal 23 2 2 5 4" xfId="50641"/>
    <cellStyle name="Normal 23 2 2 6" xfId="4772"/>
    <cellStyle name="Normal 23 2 2 6 2" xfId="15691"/>
    <cellStyle name="Normal 23 2 2 6 2 2" xfId="29706"/>
    <cellStyle name="Normal 23 2 2 6 3" xfId="29705"/>
    <cellStyle name="Normal 23 2 2 6 4" xfId="48460"/>
    <cellStyle name="Normal 23 2 2 7" xfId="11329"/>
    <cellStyle name="Normal 23 2 2 7 2" xfId="29707"/>
    <cellStyle name="Normal 23 2 2 8" xfId="29668"/>
    <cellStyle name="Normal 23 2 2 9" xfId="44098"/>
    <cellStyle name="Normal 23 2 3" xfId="498"/>
    <cellStyle name="Normal 23 2 3 2" xfId="1598"/>
    <cellStyle name="Normal 23 2 3 2 2" xfId="3781"/>
    <cellStyle name="Normal 23 2 3 2 2 2" xfId="10324"/>
    <cellStyle name="Normal 23 2 3 2 2 2 2" xfId="21243"/>
    <cellStyle name="Normal 23 2 3 2 2 2 2 2" xfId="29712"/>
    <cellStyle name="Normal 23 2 3 2 2 2 3" xfId="29711"/>
    <cellStyle name="Normal 23 2 3 2 2 2 4" xfId="54012"/>
    <cellStyle name="Normal 23 2 3 2 2 3" xfId="14700"/>
    <cellStyle name="Normal 23 2 3 2 2 3 2" xfId="29713"/>
    <cellStyle name="Normal 23 2 3 2 2 4" xfId="29710"/>
    <cellStyle name="Normal 23 2 3 2 2 5" xfId="47469"/>
    <cellStyle name="Normal 23 2 3 2 3" xfId="8143"/>
    <cellStyle name="Normal 23 2 3 2 3 2" xfId="19062"/>
    <cellStyle name="Normal 23 2 3 2 3 2 2" xfId="29715"/>
    <cellStyle name="Normal 23 2 3 2 3 3" xfId="29714"/>
    <cellStyle name="Normal 23 2 3 2 3 4" xfId="51831"/>
    <cellStyle name="Normal 23 2 3 2 4" xfId="5962"/>
    <cellStyle name="Normal 23 2 3 2 4 2" xfId="16881"/>
    <cellStyle name="Normal 23 2 3 2 4 2 2" xfId="29717"/>
    <cellStyle name="Normal 23 2 3 2 4 3" xfId="29716"/>
    <cellStyle name="Normal 23 2 3 2 4 4" xfId="49650"/>
    <cellStyle name="Normal 23 2 3 2 5" xfId="12519"/>
    <cellStyle name="Normal 23 2 3 2 5 2" xfId="29718"/>
    <cellStyle name="Normal 23 2 3 2 6" xfId="29709"/>
    <cellStyle name="Normal 23 2 3 2 7" xfId="45288"/>
    <cellStyle name="Normal 23 2 3 3" xfId="2690"/>
    <cellStyle name="Normal 23 2 3 3 2" xfId="9233"/>
    <cellStyle name="Normal 23 2 3 3 2 2" xfId="20152"/>
    <cellStyle name="Normal 23 2 3 3 2 2 2" xfId="29721"/>
    <cellStyle name="Normal 23 2 3 3 2 3" xfId="29720"/>
    <cellStyle name="Normal 23 2 3 3 2 4" xfId="52921"/>
    <cellStyle name="Normal 23 2 3 3 3" xfId="13609"/>
    <cellStyle name="Normal 23 2 3 3 3 2" xfId="29722"/>
    <cellStyle name="Normal 23 2 3 3 4" xfId="29719"/>
    <cellStyle name="Normal 23 2 3 3 5" xfId="46378"/>
    <cellStyle name="Normal 23 2 3 4" xfId="7052"/>
    <cellStyle name="Normal 23 2 3 4 2" xfId="17971"/>
    <cellStyle name="Normal 23 2 3 4 2 2" xfId="29724"/>
    <cellStyle name="Normal 23 2 3 4 3" xfId="29723"/>
    <cellStyle name="Normal 23 2 3 4 4" xfId="50740"/>
    <cellStyle name="Normal 23 2 3 5" xfId="4871"/>
    <cellStyle name="Normal 23 2 3 5 2" xfId="15790"/>
    <cellStyle name="Normal 23 2 3 5 2 2" xfId="29726"/>
    <cellStyle name="Normal 23 2 3 5 3" xfId="29725"/>
    <cellStyle name="Normal 23 2 3 5 4" xfId="48559"/>
    <cellStyle name="Normal 23 2 3 6" xfId="11428"/>
    <cellStyle name="Normal 23 2 3 6 2" xfId="29727"/>
    <cellStyle name="Normal 23 2 3 7" xfId="29708"/>
    <cellStyle name="Normal 23 2 3 8" xfId="44197"/>
    <cellStyle name="Normal 23 2 4" xfId="685"/>
    <cellStyle name="Normal 23 2 4 2" xfId="1784"/>
    <cellStyle name="Normal 23 2 4 2 2" xfId="3967"/>
    <cellStyle name="Normal 23 2 4 2 2 2" xfId="10510"/>
    <cellStyle name="Normal 23 2 4 2 2 2 2" xfId="21429"/>
    <cellStyle name="Normal 23 2 4 2 2 2 2 2" xfId="29732"/>
    <cellStyle name="Normal 23 2 4 2 2 2 3" xfId="29731"/>
    <cellStyle name="Normal 23 2 4 2 2 2 4" xfId="54198"/>
    <cellStyle name="Normal 23 2 4 2 2 3" xfId="14886"/>
    <cellStyle name="Normal 23 2 4 2 2 3 2" xfId="29733"/>
    <cellStyle name="Normal 23 2 4 2 2 4" xfId="29730"/>
    <cellStyle name="Normal 23 2 4 2 2 5" xfId="47655"/>
    <cellStyle name="Normal 23 2 4 2 3" xfId="8329"/>
    <cellStyle name="Normal 23 2 4 2 3 2" xfId="19248"/>
    <cellStyle name="Normal 23 2 4 2 3 2 2" xfId="29735"/>
    <cellStyle name="Normal 23 2 4 2 3 3" xfId="29734"/>
    <cellStyle name="Normal 23 2 4 2 3 4" xfId="52017"/>
    <cellStyle name="Normal 23 2 4 2 4" xfId="6148"/>
    <cellStyle name="Normal 23 2 4 2 4 2" xfId="17067"/>
    <cellStyle name="Normal 23 2 4 2 4 2 2" xfId="29737"/>
    <cellStyle name="Normal 23 2 4 2 4 3" xfId="29736"/>
    <cellStyle name="Normal 23 2 4 2 4 4" xfId="49836"/>
    <cellStyle name="Normal 23 2 4 2 5" xfId="12705"/>
    <cellStyle name="Normal 23 2 4 2 5 2" xfId="29738"/>
    <cellStyle name="Normal 23 2 4 2 6" xfId="29729"/>
    <cellStyle name="Normal 23 2 4 2 7" xfId="45474"/>
    <cellStyle name="Normal 23 2 4 3" xfId="2876"/>
    <cellStyle name="Normal 23 2 4 3 2" xfId="9419"/>
    <cellStyle name="Normal 23 2 4 3 2 2" xfId="20338"/>
    <cellStyle name="Normal 23 2 4 3 2 2 2" xfId="29741"/>
    <cellStyle name="Normal 23 2 4 3 2 3" xfId="29740"/>
    <cellStyle name="Normal 23 2 4 3 2 4" xfId="53107"/>
    <cellStyle name="Normal 23 2 4 3 3" xfId="13795"/>
    <cellStyle name="Normal 23 2 4 3 3 2" xfId="29742"/>
    <cellStyle name="Normal 23 2 4 3 4" xfId="29739"/>
    <cellStyle name="Normal 23 2 4 3 5" xfId="46564"/>
    <cellStyle name="Normal 23 2 4 4" xfId="7238"/>
    <cellStyle name="Normal 23 2 4 4 2" xfId="18157"/>
    <cellStyle name="Normal 23 2 4 4 2 2" xfId="29744"/>
    <cellStyle name="Normal 23 2 4 4 3" xfId="29743"/>
    <cellStyle name="Normal 23 2 4 4 4" xfId="50926"/>
    <cellStyle name="Normal 23 2 4 5" xfId="5057"/>
    <cellStyle name="Normal 23 2 4 5 2" xfId="15976"/>
    <cellStyle name="Normal 23 2 4 5 2 2" xfId="29746"/>
    <cellStyle name="Normal 23 2 4 5 3" xfId="29745"/>
    <cellStyle name="Normal 23 2 4 5 4" xfId="48745"/>
    <cellStyle name="Normal 23 2 4 6" xfId="11614"/>
    <cellStyle name="Normal 23 2 4 6 2" xfId="29747"/>
    <cellStyle name="Normal 23 2 4 7" xfId="29728"/>
    <cellStyle name="Normal 23 2 4 8" xfId="44383"/>
    <cellStyle name="Normal 23 2 5" xfId="783"/>
    <cellStyle name="Normal 23 2 5 2" xfId="1882"/>
    <cellStyle name="Normal 23 2 5 2 2" xfId="4065"/>
    <cellStyle name="Normal 23 2 5 2 2 2" xfId="10608"/>
    <cellStyle name="Normal 23 2 5 2 2 2 2" xfId="21527"/>
    <cellStyle name="Normal 23 2 5 2 2 2 2 2" xfId="29752"/>
    <cellStyle name="Normal 23 2 5 2 2 2 3" xfId="29751"/>
    <cellStyle name="Normal 23 2 5 2 2 2 4" xfId="54296"/>
    <cellStyle name="Normal 23 2 5 2 2 3" xfId="14984"/>
    <cellStyle name="Normal 23 2 5 2 2 3 2" xfId="29753"/>
    <cellStyle name="Normal 23 2 5 2 2 4" xfId="29750"/>
    <cellStyle name="Normal 23 2 5 2 2 5" xfId="47753"/>
    <cellStyle name="Normal 23 2 5 2 3" xfId="8427"/>
    <cellStyle name="Normal 23 2 5 2 3 2" xfId="19346"/>
    <cellStyle name="Normal 23 2 5 2 3 2 2" xfId="29755"/>
    <cellStyle name="Normal 23 2 5 2 3 3" xfId="29754"/>
    <cellStyle name="Normal 23 2 5 2 3 4" xfId="52115"/>
    <cellStyle name="Normal 23 2 5 2 4" xfId="6246"/>
    <cellStyle name="Normal 23 2 5 2 4 2" xfId="17165"/>
    <cellStyle name="Normal 23 2 5 2 4 2 2" xfId="29757"/>
    <cellStyle name="Normal 23 2 5 2 4 3" xfId="29756"/>
    <cellStyle name="Normal 23 2 5 2 4 4" xfId="49934"/>
    <cellStyle name="Normal 23 2 5 2 5" xfId="12803"/>
    <cellStyle name="Normal 23 2 5 2 5 2" xfId="29758"/>
    <cellStyle name="Normal 23 2 5 2 6" xfId="29749"/>
    <cellStyle name="Normal 23 2 5 2 7" xfId="45572"/>
    <cellStyle name="Normal 23 2 5 3" xfId="2974"/>
    <cellStyle name="Normal 23 2 5 3 2" xfId="9517"/>
    <cellStyle name="Normal 23 2 5 3 2 2" xfId="20436"/>
    <cellStyle name="Normal 23 2 5 3 2 2 2" xfId="29761"/>
    <cellStyle name="Normal 23 2 5 3 2 3" xfId="29760"/>
    <cellStyle name="Normal 23 2 5 3 2 4" xfId="53205"/>
    <cellStyle name="Normal 23 2 5 3 3" xfId="13893"/>
    <cellStyle name="Normal 23 2 5 3 3 2" xfId="29762"/>
    <cellStyle name="Normal 23 2 5 3 4" xfId="29759"/>
    <cellStyle name="Normal 23 2 5 3 5" xfId="46662"/>
    <cellStyle name="Normal 23 2 5 4" xfId="7336"/>
    <cellStyle name="Normal 23 2 5 4 2" xfId="18255"/>
    <cellStyle name="Normal 23 2 5 4 2 2" xfId="29764"/>
    <cellStyle name="Normal 23 2 5 4 3" xfId="29763"/>
    <cellStyle name="Normal 23 2 5 4 4" xfId="51024"/>
    <cellStyle name="Normal 23 2 5 5" xfId="5155"/>
    <cellStyle name="Normal 23 2 5 5 2" xfId="16074"/>
    <cellStyle name="Normal 23 2 5 5 2 2" xfId="29766"/>
    <cellStyle name="Normal 23 2 5 5 3" xfId="29765"/>
    <cellStyle name="Normal 23 2 5 5 4" xfId="48843"/>
    <cellStyle name="Normal 23 2 5 6" xfId="11712"/>
    <cellStyle name="Normal 23 2 5 6 2" xfId="29767"/>
    <cellStyle name="Normal 23 2 5 7" xfId="29748"/>
    <cellStyle name="Normal 23 2 5 8" xfId="44481"/>
    <cellStyle name="Normal 23 2 6" xfId="881"/>
    <cellStyle name="Normal 23 2 6 2" xfId="1980"/>
    <cellStyle name="Normal 23 2 6 2 2" xfId="4163"/>
    <cellStyle name="Normal 23 2 6 2 2 2" xfId="10706"/>
    <cellStyle name="Normal 23 2 6 2 2 2 2" xfId="21625"/>
    <cellStyle name="Normal 23 2 6 2 2 2 2 2" xfId="29772"/>
    <cellStyle name="Normal 23 2 6 2 2 2 3" xfId="29771"/>
    <cellStyle name="Normal 23 2 6 2 2 2 4" xfId="54394"/>
    <cellStyle name="Normal 23 2 6 2 2 3" xfId="15082"/>
    <cellStyle name="Normal 23 2 6 2 2 3 2" xfId="29773"/>
    <cellStyle name="Normal 23 2 6 2 2 4" xfId="29770"/>
    <cellStyle name="Normal 23 2 6 2 2 5" xfId="47851"/>
    <cellStyle name="Normal 23 2 6 2 3" xfId="8525"/>
    <cellStyle name="Normal 23 2 6 2 3 2" xfId="19444"/>
    <cellStyle name="Normal 23 2 6 2 3 2 2" xfId="29775"/>
    <cellStyle name="Normal 23 2 6 2 3 3" xfId="29774"/>
    <cellStyle name="Normal 23 2 6 2 3 4" xfId="52213"/>
    <cellStyle name="Normal 23 2 6 2 4" xfId="6344"/>
    <cellStyle name="Normal 23 2 6 2 4 2" xfId="17263"/>
    <cellStyle name="Normal 23 2 6 2 4 2 2" xfId="29777"/>
    <cellStyle name="Normal 23 2 6 2 4 3" xfId="29776"/>
    <cellStyle name="Normal 23 2 6 2 4 4" xfId="50032"/>
    <cellStyle name="Normal 23 2 6 2 5" xfId="12901"/>
    <cellStyle name="Normal 23 2 6 2 5 2" xfId="29778"/>
    <cellStyle name="Normal 23 2 6 2 6" xfId="29769"/>
    <cellStyle name="Normal 23 2 6 2 7" xfId="45670"/>
    <cellStyle name="Normal 23 2 6 3" xfId="3072"/>
    <cellStyle name="Normal 23 2 6 3 2" xfId="9615"/>
    <cellStyle name="Normal 23 2 6 3 2 2" xfId="20534"/>
    <cellStyle name="Normal 23 2 6 3 2 2 2" xfId="29781"/>
    <cellStyle name="Normal 23 2 6 3 2 3" xfId="29780"/>
    <cellStyle name="Normal 23 2 6 3 2 4" xfId="53303"/>
    <cellStyle name="Normal 23 2 6 3 3" xfId="13991"/>
    <cellStyle name="Normal 23 2 6 3 3 2" xfId="29782"/>
    <cellStyle name="Normal 23 2 6 3 4" xfId="29779"/>
    <cellStyle name="Normal 23 2 6 3 5" xfId="46760"/>
    <cellStyle name="Normal 23 2 6 4" xfId="7434"/>
    <cellStyle name="Normal 23 2 6 4 2" xfId="18353"/>
    <cellStyle name="Normal 23 2 6 4 2 2" xfId="29784"/>
    <cellStyle name="Normal 23 2 6 4 3" xfId="29783"/>
    <cellStyle name="Normal 23 2 6 4 4" xfId="51122"/>
    <cellStyle name="Normal 23 2 6 5" xfId="5253"/>
    <cellStyle name="Normal 23 2 6 5 2" xfId="16172"/>
    <cellStyle name="Normal 23 2 6 5 2 2" xfId="29786"/>
    <cellStyle name="Normal 23 2 6 5 3" xfId="29785"/>
    <cellStyle name="Normal 23 2 6 5 4" xfId="48941"/>
    <cellStyle name="Normal 23 2 6 6" xfId="11810"/>
    <cellStyle name="Normal 23 2 6 6 2" xfId="29787"/>
    <cellStyle name="Normal 23 2 6 7" xfId="29768"/>
    <cellStyle name="Normal 23 2 6 8" xfId="44579"/>
    <cellStyle name="Normal 23 2 7" xfId="993"/>
    <cellStyle name="Normal 23 2 7 2" xfId="2091"/>
    <cellStyle name="Normal 23 2 7 2 2" xfId="4274"/>
    <cellStyle name="Normal 23 2 7 2 2 2" xfId="10817"/>
    <cellStyle name="Normal 23 2 7 2 2 2 2" xfId="21736"/>
    <cellStyle name="Normal 23 2 7 2 2 2 2 2" xfId="29792"/>
    <cellStyle name="Normal 23 2 7 2 2 2 3" xfId="29791"/>
    <cellStyle name="Normal 23 2 7 2 2 2 4" xfId="54505"/>
    <cellStyle name="Normal 23 2 7 2 2 3" xfId="15193"/>
    <cellStyle name="Normal 23 2 7 2 2 3 2" xfId="29793"/>
    <cellStyle name="Normal 23 2 7 2 2 4" xfId="29790"/>
    <cellStyle name="Normal 23 2 7 2 2 5" xfId="47962"/>
    <cellStyle name="Normal 23 2 7 2 3" xfId="8636"/>
    <cellStyle name="Normal 23 2 7 2 3 2" xfId="19555"/>
    <cellStyle name="Normal 23 2 7 2 3 2 2" xfId="29795"/>
    <cellStyle name="Normal 23 2 7 2 3 3" xfId="29794"/>
    <cellStyle name="Normal 23 2 7 2 3 4" xfId="52324"/>
    <cellStyle name="Normal 23 2 7 2 4" xfId="6455"/>
    <cellStyle name="Normal 23 2 7 2 4 2" xfId="17374"/>
    <cellStyle name="Normal 23 2 7 2 4 2 2" xfId="29797"/>
    <cellStyle name="Normal 23 2 7 2 4 3" xfId="29796"/>
    <cellStyle name="Normal 23 2 7 2 4 4" xfId="50143"/>
    <cellStyle name="Normal 23 2 7 2 5" xfId="13012"/>
    <cellStyle name="Normal 23 2 7 2 5 2" xfId="29798"/>
    <cellStyle name="Normal 23 2 7 2 6" xfId="29789"/>
    <cellStyle name="Normal 23 2 7 2 7" xfId="45781"/>
    <cellStyle name="Normal 23 2 7 3" xfId="3183"/>
    <cellStyle name="Normal 23 2 7 3 2" xfId="9726"/>
    <cellStyle name="Normal 23 2 7 3 2 2" xfId="20645"/>
    <cellStyle name="Normal 23 2 7 3 2 2 2" xfId="29801"/>
    <cellStyle name="Normal 23 2 7 3 2 3" xfId="29800"/>
    <cellStyle name="Normal 23 2 7 3 2 4" xfId="53414"/>
    <cellStyle name="Normal 23 2 7 3 3" xfId="14102"/>
    <cellStyle name="Normal 23 2 7 3 3 2" xfId="29802"/>
    <cellStyle name="Normal 23 2 7 3 4" xfId="29799"/>
    <cellStyle name="Normal 23 2 7 3 5" xfId="46871"/>
    <cellStyle name="Normal 23 2 7 4" xfId="7545"/>
    <cellStyle name="Normal 23 2 7 4 2" xfId="18464"/>
    <cellStyle name="Normal 23 2 7 4 2 2" xfId="29804"/>
    <cellStyle name="Normal 23 2 7 4 3" xfId="29803"/>
    <cellStyle name="Normal 23 2 7 4 4" xfId="51233"/>
    <cellStyle name="Normal 23 2 7 5" xfId="5364"/>
    <cellStyle name="Normal 23 2 7 5 2" xfId="16283"/>
    <cellStyle name="Normal 23 2 7 5 2 2" xfId="29806"/>
    <cellStyle name="Normal 23 2 7 5 3" xfId="29805"/>
    <cellStyle name="Normal 23 2 7 5 4" xfId="49052"/>
    <cellStyle name="Normal 23 2 7 6" xfId="11921"/>
    <cellStyle name="Normal 23 2 7 6 2" xfId="29807"/>
    <cellStyle name="Normal 23 2 7 7" xfId="29788"/>
    <cellStyle name="Normal 23 2 7 8" xfId="44690"/>
    <cellStyle name="Normal 23 2 8" xfId="1079"/>
    <cellStyle name="Normal 23 2 8 2" xfId="2177"/>
    <cellStyle name="Normal 23 2 8 2 2" xfId="4360"/>
    <cellStyle name="Normal 23 2 8 2 2 2" xfId="10903"/>
    <cellStyle name="Normal 23 2 8 2 2 2 2" xfId="21822"/>
    <cellStyle name="Normal 23 2 8 2 2 2 2 2" xfId="29812"/>
    <cellStyle name="Normal 23 2 8 2 2 2 3" xfId="29811"/>
    <cellStyle name="Normal 23 2 8 2 2 2 4" xfId="54591"/>
    <cellStyle name="Normal 23 2 8 2 2 3" xfId="15279"/>
    <cellStyle name="Normal 23 2 8 2 2 3 2" xfId="29813"/>
    <cellStyle name="Normal 23 2 8 2 2 4" xfId="29810"/>
    <cellStyle name="Normal 23 2 8 2 2 5" xfId="48048"/>
    <cellStyle name="Normal 23 2 8 2 3" xfId="8722"/>
    <cellStyle name="Normal 23 2 8 2 3 2" xfId="19641"/>
    <cellStyle name="Normal 23 2 8 2 3 2 2" xfId="29815"/>
    <cellStyle name="Normal 23 2 8 2 3 3" xfId="29814"/>
    <cellStyle name="Normal 23 2 8 2 3 4" xfId="52410"/>
    <cellStyle name="Normal 23 2 8 2 4" xfId="6541"/>
    <cellStyle name="Normal 23 2 8 2 4 2" xfId="17460"/>
    <cellStyle name="Normal 23 2 8 2 4 2 2" xfId="29817"/>
    <cellStyle name="Normal 23 2 8 2 4 3" xfId="29816"/>
    <cellStyle name="Normal 23 2 8 2 4 4" xfId="50229"/>
    <cellStyle name="Normal 23 2 8 2 5" xfId="13098"/>
    <cellStyle name="Normal 23 2 8 2 5 2" xfId="29818"/>
    <cellStyle name="Normal 23 2 8 2 6" xfId="29809"/>
    <cellStyle name="Normal 23 2 8 2 7" xfId="45867"/>
    <cellStyle name="Normal 23 2 8 3" xfId="3269"/>
    <cellStyle name="Normal 23 2 8 3 2" xfId="9812"/>
    <cellStyle name="Normal 23 2 8 3 2 2" xfId="20731"/>
    <cellStyle name="Normal 23 2 8 3 2 2 2" xfId="29821"/>
    <cellStyle name="Normal 23 2 8 3 2 3" xfId="29820"/>
    <cellStyle name="Normal 23 2 8 3 2 4" xfId="53500"/>
    <cellStyle name="Normal 23 2 8 3 3" xfId="14188"/>
    <cellStyle name="Normal 23 2 8 3 3 2" xfId="29822"/>
    <cellStyle name="Normal 23 2 8 3 4" xfId="29819"/>
    <cellStyle name="Normal 23 2 8 3 5" xfId="46957"/>
    <cellStyle name="Normal 23 2 8 4" xfId="7631"/>
    <cellStyle name="Normal 23 2 8 4 2" xfId="18550"/>
    <cellStyle name="Normal 23 2 8 4 2 2" xfId="29824"/>
    <cellStyle name="Normal 23 2 8 4 3" xfId="29823"/>
    <cellStyle name="Normal 23 2 8 4 4" xfId="51319"/>
    <cellStyle name="Normal 23 2 8 5" xfId="5450"/>
    <cellStyle name="Normal 23 2 8 5 2" xfId="16369"/>
    <cellStyle name="Normal 23 2 8 5 2 2" xfId="29826"/>
    <cellStyle name="Normal 23 2 8 5 3" xfId="29825"/>
    <cellStyle name="Normal 23 2 8 5 4" xfId="49138"/>
    <cellStyle name="Normal 23 2 8 6" xfId="12007"/>
    <cellStyle name="Normal 23 2 8 6 2" xfId="29827"/>
    <cellStyle name="Normal 23 2 8 7" xfId="29808"/>
    <cellStyle name="Normal 23 2 8 8" xfId="44776"/>
    <cellStyle name="Normal 23 2 9" xfId="1177"/>
    <cellStyle name="Normal 23 2 9 2" xfId="2275"/>
    <cellStyle name="Normal 23 2 9 2 2" xfId="4458"/>
    <cellStyle name="Normal 23 2 9 2 2 2" xfId="11001"/>
    <cellStyle name="Normal 23 2 9 2 2 2 2" xfId="21920"/>
    <cellStyle name="Normal 23 2 9 2 2 2 2 2" xfId="29832"/>
    <cellStyle name="Normal 23 2 9 2 2 2 3" xfId="29831"/>
    <cellStyle name="Normal 23 2 9 2 2 2 4" xfId="54689"/>
    <cellStyle name="Normal 23 2 9 2 2 3" xfId="15377"/>
    <cellStyle name="Normal 23 2 9 2 2 3 2" xfId="29833"/>
    <cellStyle name="Normal 23 2 9 2 2 4" xfId="29830"/>
    <cellStyle name="Normal 23 2 9 2 2 5" xfId="48146"/>
    <cellStyle name="Normal 23 2 9 2 3" xfId="8820"/>
    <cellStyle name="Normal 23 2 9 2 3 2" xfId="19739"/>
    <cellStyle name="Normal 23 2 9 2 3 2 2" xfId="29835"/>
    <cellStyle name="Normal 23 2 9 2 3 3" xfId="29834"/>
    <cellStyle name="Normal 23 2 9 2 3 4" xfId="52508"/>
    <cellStyle name="Normal 23 2 9 2 4" xfId="6639"/>
    <cellStyle name="Normal 23 2 9 2 4 2" xfId="17558"/>
    <cellStyle name="Normal 23 2 9 2 4 2 2" xfId="29837"/>
    <cellStyle name="Normal 23 2 9 2 4 3" xfId="29836"/>
    <cellStyle name="Normal 23 2 9 2 4 4" xfId="50327"/>
    <cellStyle name="Normal 23 2 9 2 5" xfId="13196"/>
    <cellStyle name="Normal 23 2 9 2 5 2" xfId="29838"/>
    <cellStyle name="Normal 23 2 9 2 6" xfId="29829"/>
    <cellStyle name="Normal 23 2 9 2 7" xfId="45965"/>
    <cellStyle name="Normal 23 2 9 3" xfId="3367"/>
    <cellStyle name="Normal 23 2 9 3 2" xfId="9910"/>
    <cellStyle name="Normal 23 2 9 3 2 2" xfId="20829"/>
    <cellStyle name="Normal 23 2 9 3 2 2 2" xfId="29841"/>
    <cellStyle name="Normal 23 2 9 3 2 3" xfId="29840"/>
    <cellStyle name="Normal 23 2 9 3 2 4" xfId="53598"/>
    <cellStyle name="Normal 23 2 9 3 3" xfId="14286"/>
    <cellStyle name="Normal 23 2 9 3 3 2" xfId="29842"/>
    <cellStyle name="Normal 23 2 9 3 4" xfId="29839"/>
    <cellStyle name="Normal 23 2 9 3 5" xfId="47055"/>
    <cellStyle name="Normal 23 2 9 4" xfId="7729"/>
    <cellStyle name="Normal 23 2 9 4 2" xfId="18648"/>
    <cellStyle name="Normal 23 2 9 4 2 2" xfId="29844"/>
    <cellStyle name="Normal 23 2 9 4 3" xfId="29843"/>
    <cellStyle name="Normal 23 2 9 4 4" xfId="51417"/>
    <cellStyle name="Normal 23 2 9 5" xfId="5548"/>
    <cellStyle name="Normal 23 2 9 5 2" xfId="16467"/>
    <cellStyle name="Normal 23 2 9 5 2 2" xfId="29846"/>
    <cellStyle name="Normal 23 2 9 5 3" xfId="29845"/>
    <cellStyle name="Normal 23 2 9 5 4" xfId="49236"/>
    <cellStyle name="Normal 23 2 9 6" xfId="12105"/>
    <cellStyle name="Normal 23 2 9 6 2" xfId="29847"/>
    <cellStyle name="Normal 23 2 9 7" xfId="29828"/>
    <cellStyle name="Normal 23 2 9 8" xfId="44874"/>
    <cellStyle name="Normal 23 20" xfId="55295"/>
    <cellStyle name="Normal 23 3" xfId="296"/>
    <cellStyle name="Normal 23 3 2" xfId="562"/>
    <cellStyle name="Normal 23 3 2 2" xfId="1661"/>
    <cellStyle name="Normal 23 3 2 2 2" xfId="3844"/>
    <cellStyle name="Normal 23 3 2 2 2 2" xfId="10387"/>
    <cellStyle name="Normal 23 3 2 2 2 2 2" xfId="21306"/>
    <cellStyle name="Normal 23 3 2 2 2 2 2 2" xfId="29853"/>
    <cellStyle name="Normal 23 3 2 2 2 2 3" xfId="29852"/>
    <cellStyle name="Normal 23 3 2 2 2 2 4" xfId="54075"/>
    <cellStyle name="Normal 23 3 2 2 2 3" xfId="14763"/>
    <cellStyle name="Normal 23 3 2 2 2 3 2" xfId="29854"/>
    <cellStyle name="Normal 23 3 2 2 2 4" xfId="29851"/>
    <cellStyle name="Normal 23 3 2 2 2 5" xfId="47532"/>
    <cellStyle name="Normal 23 3 2 2 3" xfId="8206"/>
    <cellStyle name="Normal 23 3 2 2 3 2" xfId="19125"/>
    <cellStyle name="Normal 23 3 2 2 3 2 2" xfId="29856"/>
    <cellStyle name="Normal 23 3 2 2 3 3" xfId="29855"/>
    <cellStyle name="Normal 23 3 2 2 3 4" xfId="51894"/>
    <cellStyle name="Normal 23 3 2 2 4" xfId="6025"/>
    <cellStyle name="Normal 23 3 2 2 4 2" xfId="16944"/>
    <cellStyle name="Normal 23 3 2 2 4 2 2" xfId="29858"/>
    <cellStyle name="Normal 23 3 2 2 4 3" xfId="29857"/>
    <cellStyle name="Normal 23 3 2 2 4 4" xfId="49713"/>
    <cellStyle name="Normal 23 3 2 2 5" xfId="12582"/>
    <cellStyle name="Normal 23 3 2 2 5 2" xfId="29859"/>
    <cellStyle name="Normal 23 3 2 2 6" xfId="29850"/>
    <cellStyle name="Normal 23 3 2 2 7" xfId="45351"/>
    <cellStyle name="Normal 23 3 2 3" xfId="2753"/>
    <cellStyle name="Normal 23 3 2 3 2" xfId="9296"/>
    <cellStyle name="Normal 23 3 2 3 2 2" xfId="20215"/>
    <cellStyle name="Normal 23 3 2 3 2 2 2" xfId="29862"/>
    <cellStyle name="Normal 23 3 2 3 2 3" xfId="29861"/>
    <cellStyle name="Normal 23 3 2 3 2 4" xfId="52984"/>
    <cellStyle name="Normal 23 3 2 3 3" xfId="13672"/>
    <cellStyle name="Normal 23 3 2 3 3 2" xfId="29863"/>
    <cellStyle name="Normal 23 3 2 3 4" xfId="29860"/>
    <cellStyle name="Normal 23 3 2 3 5" xfId="46441"/>
    <cellStyle name="Normal 23 3 2 4" xfId="7115"/>
    <cellStyle name="Normal 23 3 2 4 2" xfId="18034"/>
    <cellStyle name="Normal 23 3 2 4 2 2" xfId="29865"/>
    <cellStyle name="Normal 23 3 2 4 3" xfId="29864"/>
    <cellStyle name="Normal 23 3 2 4 4" xfId="50803"/>
    <cellStyle name="Normal 23 3 2 5" xfId="4934"/>
    <cellStyle name="Normal 23 3 2 5 2" xfId="15853"/>
    <cellStyle name="Normal 23 3 2 5 2 2" xfId="29867"/>
    <cellStyle name="Normal 23 3 2 5 3" xfId="29866"/>
    <cellStyle name="Normal 23 3 2 5 4" xfId="48622"/>
    <cellStyle name="Normal 23 3 2 6" xfId="11491"/>
    <cellStyle name="Normal 23 3 2 6 2" xfId="29868"/>
    <cellStyle name="Normal 23 3 2 7" xfId="29849"/>
    <cellStyle name="Normal 23 3 2 8" xfId="44260"/>
    <cellStyle name="Normal 23 3 3" xfId="1463"/>
    <cellStyle name="Normal 23 3 3 2" xfId="3646"/>
    <cellStyle name="Normal 23 3 3 2 2" xfId="10189"/>
    <cellStyle name="Normal 23 3 3 2 2 2" xfId="21108"/>
    <cellStyle name="Normal 23 3 3 2 2 2 2" xfId="29872"/>
    <cellStyle name="Normal 23 3 3 2 2 3" xfId="29871"/>
    <cellStyle name="Normal 23 3 3 2 2 4" xfId="53877"/>
    <cellStyle name="Normal 23 3 3 2 3" xfId="14565"/>
    <cellStyle name="Normal 23 3 3 2 3 2" xfId="29873"/>
    <cellStyle name="Normal 23 3 3 2 4" xfId="29870"/>
    <cellStyle name="Normal 23 3 3 2 5" xfId="47334"/>
    <cellStyle name="Normal 23 3 3 3" xfId="8008"/>
    <cellStyle name="Normal 23 3 3 3 2" xfId="18927"/>
    <cellStyle name="Normal 23 3 3 3 2 2" xfId="29875"/>
    <cellStyle name="Normal 23 3 3 3 3" xfId="29874"/>
    <cellStyle name="Normal 23 3 3 3 4" xfId="51696"/>
    <cellStyle name="Normal 23 3 3 4" xfId="5827"/>
    <cellStyle name="Normal 23 3 3 4 2" xfId="16746"/>
    <cellStyle name="Normal 23 3 3 4 2 2" xfId="29877"/>
    <cellStyle name="Normal 23 3 3 4 3" xfId="29876"/>
    <cellStyle name="Normal 23 3 3 4 4" xfId="49515"/>
    <cellStyle name="Normal 23 3 3 5" xfId="12384"/>
    <cellStyle name="Normal 23 3 3 5 2" xfId="29878"/>
    <cellStyle name="Normal 23 3 3 6" xfId="29869"/>
    <cellStyle name="Normal 23 3 3 7" xfId="45153"/>
    <cellStyle name="Normal 23 3 4" xfId="2555"/>
    <cellStyle name="Normal 23 3 4 2" xfId="9098"/>
    <cellStyle name="Normal 23 3 4 2 2" xfId="20017"/>
    <cellStyle name="Normal 23 3 4 2 2 2" xfId="29881"/>
    <cellStyle name="Normal 23 3 4 2 3" xfId="29880"/>
    <cellStyle name="Normal 23 3 4 2 4" xfId="52786"/>
    <cellStyle name="Normal 23 3 4 3" xfId="13474"/>
    <cellStyle name="Normal 23 3 4 3 2" xfId="29882"/>
    <cellStyle name="Normal 23 3 4 4" xfId="29879"/>
    <cellStyle name="Normal 23 3 4 5" xfId="46243"/>
    <cellStyle name="Normal 23 3 5" xfId="6917"/>
    <cellStyle name="Normal 23 3 5 2" xfId="17836"/>
    <cellStyle name="Normal 23 3 5 2 2" xfId="29884"/>
    <cellStyle name="Normal 23 3 5 3" xfId="29883"/>
    <cellStyle name="Normal 23 3 5 4" xfId="50605"/>
    <cellStyle name="Normal 23 3 6" xfId="4736"/>
    <cellStyle name="Normal 23 3 6 2" xfId="15655"/>
    <cellStyle name="Normal 23 3 6 2 2" xfId="29886"/>
    <cellStyle name="Normal 23 3 6 3" xfId="29885"/>
    <cellStyle name="Normal 23 3 6 4" xfId="48424"/>
    <cellStyle name="Normal 23 3 7" xfId="11293"/>
    <cellStyle name="Normal 23 3 7 2" xfId="29887"/>
    <cellStyle name="Normal 23 3 8" xfId="29848"/>
    <cellStyle name="Normal 23 3 9" xfId="44062"/>
    <cellStyle name="Normal 23 4" xfId="462"/>
    <cellStyle name="Normal 23 4 2" xfId="1562"/>
    <cellStyle name="Normal 23 4 2 2" xfId="3745"/>
    <cellStyle name="Normal 23 4 2 2 2" xfId="10288"/>
    <cellStyle name="Normal 23 4 2 2 2 2" xfId="21207"/>
    <cellStyle name="Normal 23 4 2 2 2 2 2" xfId="29892"/>
    <cellStyle name="Normal 23 4 2 2 2 3" xfId="29891"/>
    <cellStyle name="Normal 23 4 2 2 2 4" xfId="53976"/>
    <cellStyle name="Normal 23 4 2 2 3" xfId="14664"/>
    <cellStyle name="Normal 23 4 2 2 3 2" xfId="29893"/>
    <cellStyle name="Normal 23 4 2 2 4" xfId="29890"/>
    <cellStyle name="Normal 23 4 2 2 5" xfId="47433"/>
    <cellStyle name="Normal 23 4 2 3" xfId="8107"/>
    <cellStyle name="Normal 23 4 2 3 2" xfId="19026"/>
    <cellStyle name="Normal 23 4 2 3 2 2" xfId="29895"/>
    <cellStyle name="Normal 23 4 2 3 3" xfId="29894"/>
    <cellStyle name="Normal 23 4 2 3 4" xfId="51795"/>
    <cellStyle name="Normal 23 4 2 4" xfId="5926"/>
    <cellStyle name="Normal 23 4 2 4 2" xfId="16845"/>
    <cellStyle name="Normal 23 4 2 4 2 2" xfId="29897"/>
    <cellStyle name="Normal 23 4 2 4 3" xfId="29896"/>
    <cellStyle name="Normal 23 4 2 4 4" xfId="49614"/>
    <cellStyle name="Normal 23 4 2 5" xfId="12483"/>
    <cellStyle name="Normal 23 4 2 5 2" xfId="29898"/>
    <cellStyle name="Normal 23 4 2 6" xfId="29889"/>
    <cellStyle name="Normal 23 4 2 7" xfId="45252"/>
    <cellStyle name="Normal 23 4 3" xfId="2654"/>
    <cellStyle name="Normal 23 4 3 2" xfId="9197"/>
    <cellStyle name="Normal 23 4 3 2 2" xfId="20116"/>
    <cellStyle name="Normal 23 4 3 2 2 2" xfId="29901"/>
    <cellStyle name="Normal 23 4 3 2 3" xfId="29900"/>
    <cellStyle name="Normal 23 4 3 2 4" xfId="52885"/>
    <cellStyle name="Normal 23 4 3 3" xfId="13573"/>
    <cellStyle name="Normal 23 4 3 3 2" xfId="29902"/>
    <cellStyle name="Normal 23 4 3 4" xfId="29899"/>
    <cellStyle name="Normal 23 4 3 5" xfId="46342"/>
    <cellStyle name="Normal 23 4 4" xfId="7016"/>
    <cellStyle name="Normal 23 4 4 2" xfId="17935"/>
    <cellStyle name="Normal 23 4 4 2 2" xfId="29904"/>
    <cellStyle name="Normal 23 4 4 3" xfId="29903"/>
    <cellStyle name="Normal 23 4 4 4" xfId="50704"/>
    <cellStyle name="Normal 23 4 5" xfId="4835"/>
    <cellStyle name="Normal 23 4 5 2" xfId="15754"/>
    <cellStyle name="Normal 23 4 5 2 2" xfId="29906"/>
    <cellStyle name="Normal 23 4 5 3" xfId="29905"/>
    <cellStyle name="Normal 23 4 5 4" xfId="48523"/>
    <cellStyle name="Normal 23 4 6" xfId="11392"/>
    <cellStyle name="Normal 23 4 6 2" xfId="29907"/>
    <cellStyle name="Normal 23 4 7" xfId="29888"/>
    <cellStyle name="Normal 23 4 8" xfId="44161"/>
    <cellStyle name="Normal 23 5" xfId="649"/>
    <cellStyle name="Normal 23 5 2" xfId="1748"/>
    <cellStyle name="Normal 23 5 2 2" xfId="3931"/>
    <cellStyle name="Normal 23 5 2 2 2" xfId="10474"/>
    <cellStyle name="Normal 23 5 2 2 2 2" xfId="21393"/>
    <cellStyle name="Normal 23 5 2 2 2 2 2" xfId="29912"/>
    <cellStyle name="Normal 23 5 2 2 2 3" xfId="29911"/>
    <cellStyle name="Normal 23 5 2 2 2 4" xfId="54162"/>
    <cellStyle name="Normal 23 5 2 2 3" xfId="14850"/>
    <cellStyle name="Normal 23 5 2 2 3 2" xfId="29913"/>
    <cellStyle name="Normal 23 5 2 2 4" xfId="29910"/>
    <cellStyle name="Normal 23 5 2 2 5" xfId="47619"/>
    <cellStyle name="Normal 23 5 2 3" xfId="8293"/>
    <cellStyle name="Normal 23 5 2 3 2" xfId="19212"/>
    <cellStyle name="Normal 23 5 2 3 2 2" xfId="29915"/>
    <cellStyle name="Normal 23 5 2 3 3" xfId="29914"/>
    <cellStyle name="Normal 23 5 2 3 4" xfId="51981"/>
    <cellStyle name="Normal 23 5 2 4" xfId="6112"/>
    <cellStyle name="Normal 23 5 2 4 2" xfId="17031"/>
    <cellStyle name="Normal 23 5 2 4 2 2" xfId="29917"/>
    <cellStyle name="Normal 23 5 2 4 3" xfId="29916"/>
    <cellStyle name="Normal 23 5 2 4 4" xfId="49800"/>
    <cellStyle name="Normal 23 5 2 5" xfId="12669"/>
    <cellStyle name="Normal 23 5 2 5 2" xfId="29918"/>
    <cellStyle name="Normal 23 5 2 6" xfId="29909"/>
    <cellStyle name="Normal 23 5 2 7" xfId="45438"/>
    <cellStyle name="Normal 23 5 3" xfId="2840"/>
    <cellStyle name="Normal 23 5 3 2" xfId="9383"/>
    <cellStyle name="Normal 23 5 3 2 2" xfId="20302"/>
    <cellStyle name="Normal 23 5 3 2 2 2" xfId="29921"/>
    <cellStyle name="Normal 23 5 3 2 3" xfId="29920"/>
    <cellStyle name="Normal 23 5 3 2 4" xfId="53071"/>
    <cellStyle name="Normal 23 5 3 3" xfId="13759"/>
    <cellStyle name="Normal 23 5 3 3 2" xfId="29922"/>
    <cellStyle name="Normal 23 5 3 4" xfId="29919"/>
    <cellStyle name="Normal 23 5 3 5" xfId="46528"/>
    <cellStyle name="Normal 23 5 4" xfId="7202"/>
    <cellStyle name="Normal 23 5 4 2" xfId="18121"/>
    <cellStyle name="Normal 23 5 4 2 2" xfId="29924"/>
    <cellStyle name="Normal 23 5 4 3" xfId="29923"/>
    <cellStyle name="Normal 23 5 4 4" xfId="50890"/>
    <cellStyle name="Normal 23 5 5" xfId="5021"/>
    <cellStyle name="Normal 23 5 5 2" xfId="15940"/>
    <cellStyle name="Normal 23 5 5 2 2" xfId="29926"/>
    <cellStyle name="Normal 23 5 5 3" xfId="29925"/>
    <cellStyle name="Normal 23 5 5 4" xfId="48709"/>
    <cellStyle name="Normal 23 5 6" xfId="11578"/>
    <cellStyle name="Normal 23 5 6 2" xfId="29927"/>
    <cellStyle name="Normal 23 5 7" xfId="29908"/>
    <cellStyle name="Normal 23 5 8" xfId="44347"/>
    <cellStyle name="Normal 23 6" xfId="747"/>
    <cellStyle name="Normal 23 6 2" xfId="1846"/>
    <cellStyle name="Normal 23 6 2 2" xfId="4029"/>
    <cellStyle name="Normal 23 6 2 2 2" xfId="10572"/>
    <cellStyle name="Normal 23 6 2 2 2 2" xfId="21491"/>
    <cellStyle name="Normal 23 6 2 2 2 2 2" xfId="29932"/>
    <cellStyle name="Normal 23 6 2 2 2 3" xfId="29931"/>
    <cellStyle name="Normal 23 6 2 2 2 4" xfId="54260"/>
    <cellStyle name="Normal 23 6 2 2 3" xfId="14948"/>
    <cellStyle name="Normal 23 6 2 2 3 2" xfId="29933"/>
    <cellStyle name="Normal 23 6 2 2 4" xfId="29930"/>
    <cellStyle name="Normal 23 6 2 2 5" xfId="47717"/>
    <cellStyle name="Normal 23 6 2 3" xfId="8391"/>
    <cellStyle name="Normal 23 6 2 3 2" xfId="19310"/>
    <cellStyle name="Normal 23 6 2 3 2 2" xfId="29935"/>
    <cellStyle name="Normal 23 6 2 3 3" xfId="29934"/>
    <cellStyle name="Normal 23 6 2 3 4" xfId="52079"/>
    <cellStyle name="Normal 23 6 2 4" xfId="6210"/>
    <cellStyle name="Normal 23 6 2 4 2" xfId="17129"/>
    <cellStyle name="Normal 23 6 2 4 2 2" xfId="29937"/>
    <cellStyle name="Normal 23 6 2 4 3" xfId="29936"/>
    <cellStyle name="Normal 23 6 2 4 4" xfId="49898"/>
    <cellStyle name="Normal 23 6 2 5" xfId="12767"/>
    <cellStyle name="Normal 23 6 2 5 2" xfId="29938"/>
    <cellStyle name="Normal 23 6 2 6" xfId="29929"/>
    <cellStyle name="Normal 23 6 2 7" xfId="45536"/>
    <cellStyle name="Normal 23 6 3" xfId="2938"/>
    <cellStyle name="Normal 23 6 3 2" xfId="9481"/>
    <cellStyle name="Normal 23 6 3 2 2" xfId="20400"/>
    <cellStyle name="Normal 23 6 3 2 2 2" xfId="29941"/>
    <cellStyle name="Normal 23 6 3 2 3" xfId="29940"/>
    <cellStyle name="Normal 23 6 3 2 4" xfId="53169"/>
    <cellStyle name="Normal 23 6 3 3" xfId="13857"/>
    <cellStyle name="Normal 23 6 3 3 2" xfId="29942"/>
    <cellStyle name="Normal 23 6 3 4" xfId="29939"/>
    <cellStyle name="Normal 23 6 3 5" xfId="46626"/>
    <cellStyle name="Normal 23 6 4" xfId="7300"/>
    <cellStyle name="Normal 23 6 4 2" xfId="18219"/>
    <cellStyle name="Normal 23 6 4 2 2" xfId="29944"/>
    <cellStyle name="Normal 23 6 4 3" xfId="29943"/>
    <cellStyle name="Normal 23 6 4 4" xfId="50988"/>
    <cellStyle name="Normal 23 6 5" xfId="5119"/>
    <cellStyle name="Normal 23 6 5 2" xfId="16038"/>
    <cellStyle name="Normal 23 6 5 2 2" xfId="29946"/>
    <cellStyle name="Normal 23 6 5 3" xfId="29945"/>
    <cellStyle name="Normal 23 6 5 4" xfId="48807"/>
    <cellStyle name="Normal 23 6 6" xfId="11676"/>
    <cellStyle name="Normal 23 6 6 2" xfId="29947"/>
    <cellStyle name="Normal 23 6 7" xfId="29928"/>
    <cellStyle name="Normal 23 6 8" xfId="44445"/>
    <cellStyle name="Normal 23 7" xfId="845"/>
    <cellStyle name="Normal 23 7 2" xfId="1944"/>
    <cellStyle name="Normal 23 7 2 2" xfId="4127"/>
    <cellStyle name="Normal 23 7 2 2 2" xfId="10670"/>
    <cellStyle name="Normal 23 7 2 2 2 2" xfId="21589"/>
    <cellStyle name="Normal 23 7 2 2 2 2 2" xfId="29952"/>
    <cellStyle name="Normal 23 7 2 2 2 3" xfId="29951"/>
    <cellStyle name="Normal 23 7 2 2 2 4" xfId="54358"/>
    <cellStyle name="Normal 23 7 2 2 3" xfId="15046"/>
    <cellStyle name="Normal 23 7 2 2 3 2" xfId="29953"/>
    <cellStyle name="Normal 23 7 2 2 4" xfId="29950"/>
    <cellStyle name="Normal 23 7 2 2 5" xfId="47815"/>
    <cellStyle name="Normal 23 7 2 3" xfId="8489"/>
    <cellStyle name="Normal 23 7 2 3 2" xfId="19408"/>
    <cellStyle name="Normal 23 7 2 3 2 2" xfId="29955"/>
    <cellStyle name="Normal 23 7 2 3 3" xfId="29954"/>
    <cellStyle name="Normal 23 7 2 3 4" xfId="52177"/>
    <cellStyle name="Normal 23 7 2 4" xfId="6308"/>
    <cellStyle name="Normal 23 7 2 4 2" xfId="17227"/>
    <cellStyle name="Normal 23 7 2 4 2 2" xfId="29957"/>
    <cellStyle name="Normal 23 7 2 4 3" xfId="29956"/>
    <cellStyle name="Normal 23 7 2 4 4" xfId="49996"/>
    <cellStyle name="Normal 23 7 2 5" xfId="12865"/>
    <cellStyle name="Normal 23 7 2 5 2" xfId="29958"/>
    <cellStyle name="Normal 23 7 2 6" xfId="29949"/>
    <cellStyle name="Normal 23 7 2 7" xfId="45634"/>
    <cellStyle name="Normal 23 7 3" xfId="3036"/>
    <cellStyle name="Normal 23 7 3 2" xfId="9579"/>
    <cellStyle name="Normal 23 7 3 2 2" xfId="20498"/>
    <cellStyle name="Normal 23 7 3 2 2 2" xfId="29961"/>
    <cellStyle name="Normal 23 7 3 2 3" xfId="29960"/>
    <cellStyle name="Normal 23 7 3 2 4" xfId="53267"/>
    <cellStyle name="Normal 23 7 3 3" xfId="13955"/>
    <cellStyle name="Normal 23 7 3 3 2" xfId="29962"/>
    <cellStyle name="Normal 23 7 3 4" xfId="29959"/>
    <cellStyle name="Normal 23 7 3 5" xfId="46724"/>
    <cellStyle name="Normal 23 7 4" xfId="7398"/>
    <cellStyle name="Normal 23 7 4 2" xfId="18317"/>
    <cellStyle name="Normal 23 7 4 2 2" xfId="29964"/>
    <cellStyle name="Normal 23 7 4 3" xfId="29963"/>
    <cellStyle name="Normal 23 7 4 4" xfId="51086"/>
    <cellStyle name="Normal 23 7 5" xfId="5217"/>
    <cellStyle name="Normal 23 7 5 2" xfId="16136"/>
    <cellStyle name="Normal 23 7 5 2 2" xfId="29966"/>
    <cellStyle name="Normal 23 7 5 3" xfId="29965"/>
    <cellStyle name="Normal 23 7 5 4" xfId="48905"/>
    <cellStyle name="Normal 23 7 6" xfId="11774"/>
    <cellStyle name="Normal 23 7 6 2" xfId="29967"/>
    <cellStyle name="Normal 23 7 7" xfId="29948"/>
    <cellStyle name="Normal 23 7 8" xfId="44543"/>
    <cellStyle name="Normal 23 8" xfId="957"/>
    <cellStyle name="Normal 23 8 2" xfId="2055"/>
    <cellStyle name="Normal 23 8 2 2" xfId="4238"/>
    <cellStyle name="Normal 23 8 2 2 2" xfId="10781"/>
    <cellStyle name="Normal 23 8 2 2 2 2" xfId="21700"/>
    <cellStyle name="Normal 23 8 2 2 2 2 2" xfId="29972"/>
    <cellStyle name="Normal 23 8 2 2 2 3" xfId="29971"/>
    <cellStyle name="Normal 23 8 2 2 2 4" xfId="54469"/>
    <cellStyle name="Normal 23 8 2 2 3" xfId="15157"/>
    <cellStyle name="Normal 23 8 2 2 3 2" xfId="29973"/>
    <cellStyle name="Normal 23 8 2 2 4" xfId="29970"/>
    <cellStyle name="Normal 23 8 2 2 5" xfId="47926"/>
    <cellStyle name="Normal 23 8 2 3" xfId="8600"/>
    <cellStyle name="Normal 23 8 2 3 2" xfId="19519"/>
    <cellStyle name="Normal 23 8 2 3 2 2" xfId="29975"/>
    <cellStyle name="Normal 23 8 2 3 3" xfId="29974"/>
    <cellStyle name="Normal 23 8 2 3 4" xfId="52288"/>
    <cellStyle name="Normal 23 8 2 4" xfId="6419"/>
    <cellStyle name="Normal 23 8 2 4 2" xfId="17338"/>
    <cellStyle name="Normal 23 8 2 4 2 2" xfId="29977"/>
    <cellStyle name="Normal 23 8 2 4 3" xfId="29976"/>
    <cellStyle name="Normal 23 8 2 4 4" xfId="50107"/>
    <cellStyle name="Normal 23 8 2 5" xfId="12976"/>
    <cellStyle name="Normal 23 8 2 5 2" xfId="29978"/>
    <cellStyle name="Normal 23 8 2 6" xfId="29969"/>
    <cellStyle name="Normal 23 8 2 7" xfId="45745"/>
    <cellStyle name="Normal 23 8 3" xfId="3147"/>
    <cellStyle name="Normal 23 8 3 2" xfId="9690"/>
    <cellStyle name="Normal 23 8 3 2 2" xfId="20609"/>
    <cellStyle name="Normal 23 8 3 2 2 2" xfId="29981"/>
    <cellStyle name="Normal 23 8 3 2 3" xfId="29980"/>
    <cellStyle name="Normal 23 8 3 2 4" xfId="53378"/>
    <cellStyle name="Normal 23 8 3 3" xfId="14066"/>
    <cellStyle name="Normal 23 8 3 3 2" xfId="29982"/>
    <cellStyle name="Normal 23 8 3 4" xfId="29979"/>
    <cellStyle name="Normal 23 8 3 5" xfId="46835"/>
    <cellStyle name="Normal 23 8 4" xfId="7509"/>
    <cellStyle name="Normal 23 8 4 2" xfId="18428"/>
    <cellStyle name="Normal 23 8 4 2 2" xfId="29984"/>
    <cellStyle name="Normal 23 8 4 3" xfId="29983"/>
    <cellStyle name="Normal 23 8 4 4" xfId="51197"/>
    <cellStyle name="Normal 23 8 5" xfId="5328"/>
    <cellStyle name="Normal 23 8 5 2" xfId="16247"/>
    <cellStyle name="Normal 23 8 5 2 2" xfId="29986"/>
    <cellStyle name="Normal 23 8 5 3" xfId="29985"/>
    <cellStyle name="Normal 23 8 5 4" xfId="49016"/>
    <cellStyle name="Normal 23 8 6" xfId="11885"/>
    <cellStyle name="Normal 23 8 6 2" xfId="29987"/>
    <cellStyle name="Normal 23 8 7" xfId="29968"/>
    <cellStyle name="Normal 23 8 8" xfId="44654"/>
    <cellStyle name="Normal 23 9" xfId="1043"/>
    <cellStyle name="Normal 23 9 2" xfId="2141"/>
    <cellStyle name="Normal 23 9 2 2" xfId="4324"/>
    <cellStyle name="Normal 23 9 2 2 2" xfId="10867"/>
    <cellStyle name="Normal 23 9 2 2 2 2" xfId="21786"/>
    <cellStyle name="Normal 23 9 2 2 2 2 2" xfId="29992"/>
    <cellStyle name="Normal 23 9 2 2 2 3" xfId="29991"/>
    <cellStyle name="Normal 23 9 2 2 2 4" xfId="54555"/>
    <cellStyle name="Normal 23 9 2 2 3" xfId="15243"/>
    <cellStyle name="Normal 23 9 2 2 3 2" xfId="29993"/>
    <cellStyle name="Normal 23 9 2 2 4" xfId="29990"/>
    <cellStyle name="Normal 23 9 2 2 5" xfId="48012"/>
    <cellStyle name="Normal 23 9 2 3" xfId="8686"/>
    <cellStyle name="Normal 23 9 2 3 2" xfId="19605"/>
    <cellStyle name="Normal 23 9 2 3 2 2" xfId="29995"/>
    <cellStyle name="Normal 23 9 2 3 3" xfId="29994"/>
    <cellStyle name="Normal 23 9 2 3 4" xfId="52374"/>
    <cellStyle name="Normal 23 9 2 4" xfId="6505"/>
    <cellStyle name="Normal 23 9 2 4 2" xfId="17424"/>
    <cellStyle name="Normal 23 9 2 4 2 2" xfId="29997"/>
    <cellStyle name="Normal 23 9 2 4 3" xfId="29996"/>
    <cellStyle name="Normal 23 9 2 4 4" xfId="50193"/>
    <cellStyle name="Normal 23 9 2 5" xfId="13062"/>
    <cellStyle name="Normal 23 9 2 5 2" xfId="29998"/>
    <cellStyle name="Normal 23 9 2 6" xfId="29989"/>
    <cellStyle name="Normal 23 9 2 7" xfId="45831"/>
    <cellStyle name="Normal 23 9 3" xfId="3233"/>
    <cellStyle name="Normal 23 9 3 2" xfId="9776"/>
    <cellStyle name="Normal 23 9 3 2 2" xfId="20695"/>
    <cellStyle name="Normal 23 9 3 2 2 2" xfId="30001"/>
    <cellStyle name="Normal 23 9 3 2 3" xfId="30000"/>
    <cellStyle name="Normal 23 9 3 2 4" xfId="53464"/>
    <cellStyle name="Normal 23 9 3 3" xfId="14152"/>
    <cellStyle name="Normal 23 9 3 3 2" xfId="30002"/>
    <cellStyle name="Normal 23 9 3 4" xfId="29999"/>
    <cellStyle name="Normal 23 9 3 5" xfId="46921"/>
    <cellStyle name="Normal 23 9 4" xfId="7595"/>
    <cellStyle name="Normal 23 9 4 2" xfId="18514"/>
    <cellStyle name="Normal 23 9 4 2 2" xfId="30004"/>
    <cellStyle name="Normal 23 9 4 3" xfId="30003"/>
    <cellStyle name="Normal 23 9 4 4" xfId="51283"/>
    <cellStyle name="Normal 23 9 5" xfId="5414"/>
    <cellStyle name="Normal 23 9 5 2" xfId="16333"/>
    <cellStyle name="Normal 23 9 5 2 2" xfId="30006"/>
    <cellStyle name="Normal 23 9 5 3" xfId="30005"/>
    <cellStyle name="Normal 23 9 5 4" xfId="49102"/>
    <cellStyle name="Normal 23 9 6" xfId="11971"/>
    <cellStyle name="Normal 23 9 6 2" xfId="30007"/>
    <cellStyle name="Normal 23 9 7" xfId="29988"/>
    <cellStyle name="Normal 23 9 8" xfId="44740"/>
    <cellStyle name="Normal 230" xfId="55552"/>
    <cellStyle name="Normal 231" xfId="55569"/>
    <cellStyle name="Normal 232" xfId="55587"/>
    <cellStyle name="Normal 233" xfId="55602"/>
    <cellStyle name="Normal 234" xfId="55617"/>
    <cellStyle name="Normal 235" xfId="55703"/>
    <cellStyle name="Normal 24" xfId="126"/>
    <cellStyle name="Normal 24 10" xfId="1142"/>
    <cellStyle name="Normal 24 10 2" xfId="2240"/>
    <cellStyle name="Normal 24 10 2 2" xfId="4423"/>
    <cellStyle name="Normal 24 10 2 2 2" xfId="10966"/>
    <cellStyle name="Normal 24 10 2 2 2 2" xfId="21885"/>
    <cellStyle name="Normal 24 10 2 2 2 2 2" xfId="30013"/>
    <cellStyle name="Normal 24 10 2 2 2 3" xfId="30012"/>
    <cellStyle name="Normal 24 10 2 2 2 4" xfId="54654"/>
    <cellStyle name="Normal 24 10 2 2 3" xfId="15342"/>
    <cellStyle name="Normal 24 10 2 2 3 2" xfId="30014"/>
    <cellStyle name="Normal 24 10 2 2 4" xfId="30011"/>
    <cellStyle name="Normal 24 10 2 2 5" xfId="48111"/>
    <cellStyle name="Normal 24 10 2 3" xfId="8785"/>
    <cellStyle name="Normal 24 10 2 3 2" xfId="19704"/>
    <cellStyle name="Normal 24 10 2 3 2 2" xfId="30016"/>
    <cellStyle name="Normal 24 10 2 3 3" xfId="30015"/>
    <cellStyle name="Normal 24 10 2 3 4" xfId="52473"/>
    <cellStyle name="Normal 24 10 2 4" xfId="6604"/>
    <cellStyle name="Normal 24 10 2 4 2" xfId="17523"/>
    <cellStyle name="Normal 24 10 2 4 2 2" xfId="30018"/>
    <cellStyle name="Normal 24 10 2 4 3" xfId="30017"/>
    <cellStyle name="Normal 24 10 2 4 4" xfId="50292"/>
    <cellStyle name="Normal 24 10 2 5" xfId="13161"/>
    <cellStyle name="Normal 24 10 2 5 2" xfId="30019"/>
    <cellStyle name="Normal 24 10 2 6" xfId="30010"/>
    <cellStyle name="Normal 24 10 2 7" xfId="45930"/>
    <cellStyle name="Normal 24 10 3" xfId="3332"/>
    <cellStyle name="Normal 24 10 3 2" xfId="9875"/>
    <cellStyle name="Normal 24 10 3 2 2" xfId="20794"/>
    <cellStyle name="Normal 24 10 3 2 2 2" xfId="30022"/>
    <cellStyle name="Normal 24 10 3 2 3" xfId="30021"/>
    <cellStyle name="Normal 24 10 3 2 4" xfId="53563"/>
    <cellStyle name="Normal 24 10 3 3" xfId="14251"/>
    <cellStyle name="Normal 24 10 3 3 2" xfId="30023"/>
    <cellStyle name="Normal 24 10 3 4" xfId="30020"/>
    <cellStyle name="Normal 24 10 3 5" xfId="47020"/>
    <cellStyle name="Normal 24 10 4" xfId="7694"/>
    <cellStyle name="Normal 24 10 4 2" xfId="18613"/>
    <cellStyle name="Normal 24 10 4 2 2" xfId="30025"/>
    <cellStyle name="Normal 24 10 4 3" xfId="30024"/>
    <cellStyle name="Normal 24 10 4 4" xfId="51382"/>
    <cellStyle name="Normal 24 10 5" xfId="5513"/>
    <cellStyle name="Normal 24 10 5 2" xfId="16432"/>
    <cellStyle name="Normal 24 10 5 2 2" xfId="30027"/>
    <cellStyle name="Normal 24 10 5 3" xfId="30026"/>
    <cellStyle name="Normal 24 10 5 4" xfId="49201"/>
    <cellStyle name="Normal 24 10 6" xfId="12070"/>
    <cellStyle name="Normal 24 10 6 2" xfId="30028"/>
    <cellStyle name="Normal 24 10 7" xfId="30009"/>
    <cellStyle name="Normal 24 10 8" xfId="44839"/>
    <cellStyle name="Normal 24 11" xfId="1246"/>
    <cellStyle name="Normal 24 11 2" xfId="2344"/>
    <cellStyle name="Normal 24 11 2 2" xfId="4525"/>
    <cellStyle name="Normal 24 11 2 2 2" xfId="11068"/>
    <cellStyle name="Normal 24 11 2 2 2 2" xfId="21987"/>
    <cellStyle name="Normal 24 11 2 2 2 2 2" xfId="30033"/>
    <cellStyle name="Normal 24 11 2 2 2 3" xfId="30032"/>
    <cellStyle name="Normal 24 11 2 2 2 4" xfId="54756"/>
    <cellStyle name="Normal 24 11 2 2 3" xfId="15444"/>
    <cellStyle name="Normal 24 11 2 2 3 2" xfId="30034"/>
    <cellStyle name="Normal 24 11 2 2 4" xfId="30031"/>
    <cellStyle name="Normal 24 11 2 2 5" xfId="48213"/>
    <cellStyle name="Normal 24 11 2 3" xfId="8887"/>
    <cellStyle name="Normal 24 11 2 3 2" xfId="19806"/>
    <cellStyle name="Normal 24 11 2 3 2 2" xfId="30036"/>
    <cellStyle name="Normal 24 11 2 3 3" xfId="30035"/>
    <cellStyle name="Normal 24 11 2 3 4" xfId="52575"/>
    <cellStyle name="Normal 24 11 2 4" xfId="6706"/>
    <cellStyle name="Normal 24 11 2 4 2" xfId="17625"/>
    <cellStyle name="Normal 24 11 2 4 2 2" xfId="30038"/>
    <cellStyle name="Normal 24 11 2 4 3" xfId="30037"/>
    <cellStyle name="Normal 24 11 2 4 4" xfId="50394"/>
    <cellStyle name="Normal 24 11 2 5" xfId="13263"/>
    <cellStyle name="Normal 24 11 2 5 2" xfId="30039"/>
    <cellStyle name="Normal 24 11 2 6" xfId="30030"/>
    <cellStyle name="Normal 24 11 2 7" xfId="46032"/>
    <cellStyle name="Normal 24 11 3" xfId="3434"/>
    <cellStyle name="Normal 24 11 3 2" xfId="9977"/>
    <cellStyle name="Normal 24 11 3 2 2" xfId="20896"/>
    <cellStyle name="Normal 24 11 3 2 2 2" xfId="30042"/>
    <cellStyle name="Normal 24 11 3 2 3" xfId="30041"/>
    <cellStyle name="Normal 24 11 3 2 4" xfId="53665"/>
    <cellStyle name="Normal 24 11 3 3" xfId="14353"/>
    <cellStyle name="Normal 24 11 3 3 2" xfId="30043"/>
    <cellStyle name="Normal 24 11 3 4" xfId="30040"/>
    <cellStyle name="Normal 24 11 3 5" xfId="47122"/>
    <cellStyle name="Normal 24 11 4" xfId="7796"/>
    <cellStyle name="Normal 24 11 4 2" xfId="18715"/>
    <cellStyle name="Normal 24 11 4 2 2" xfId="30045"/>
    <cellStyle name="Normal 24 11 4 3" xfId="30044"/>
    <cellStyle name="Normal 24 11 4 4" xfId="51484"/>
    <cellStyle name="Normal 24 11 5" xfId="5615"/>
    <cellStyle name="Normal 24 11 5 2" xfId="16534"/>
    <cellStyle name="Normal 24 11 5 2 2" xfId="30047"/>
    <cellStyle name="Normal 24 11 5 3" xfId="30046"/>
    <cellStyle name="Normal 24 11 5 4" xfId="49303"/>
    <cellStyle name="Normal 24 11 6" xfId="12172"/>
    <cellStyle name="Normal 24 11 6 2" xfId="30048"/>
    <cellStyle name="Normal 24 11 7" xfId="30029"/>
    <cellStyle name="Normal 24 11 8" xfId="44941"/>
    <cellStyle name="Normal 24 12" xfId="1365"/>
    <cellStyle name="Normal 24 12 2" xfId="3548"/>
    <cellStyle name="Normal 24 12 2 2" xfId="10091"/>
    <cellStyle name="Normal 24 12 2 2 2" xfId="21010"/>
    <cellStyle name="Normal 24 12 2 2 2 2" xfId="30052"/>
    <cellStyle name="Normal 24 12 2 2 3" xfId="30051"/>
    <cellStyle name="Normal 24 12 2 2 4" xfId="53779"/>
    <cellStyle name="Normal 24 12 2 3" xfId="14467"/>
    <cellStyle name="Normal 24 12 2 3 2" xfId="30053"/>
    <cellStyle name="Normal 24 12 2 4" xfId="30050"/>
    <cellStyle name="Normal 24 12 2 5" xfId="47236"/>
    <cellStyle name="Normal 24 12 3" xfId="7910"/>
    <cellStyle name="Normal 24 12 3 2" xfId="18829"/>
    <cellStyle name="Normal 24 12 3 2 2" xfId="30055"/>
    <cellStyle name="Normal 24 12 3 3" xfId="30054"/>
    <cellStyle name="Normal 24 12 3 4" xfId="51598"/>
    <cellStyle name="Normal 24 12 4" xfId="5729"/>
    <cellStyle name="Normal 24 12 4 2" xfId="16648"/>
    <cellStyle name="Normal 24 12 4 2 2" xfId="30057"/>
    <cellStyle name="Normal 24 12 4 3" xfId="30056"/>
    <cellStyle name="Normal 24 12 4 4" xfId="49417"/>
    <cellStyle name="Normal 24 12 5" xfId="12286"/>
    <cellStyle name="Normal 24 12 5 2" xfId="30058"/>
    <cellStyle name="Normal 24 12 6" xfId="30049"/>
    <cellStyle name="Normal 24 12 7" xfId="45055"/>
    <cellStyle name="Normal 24 13" xfId="2445"/>
    <cellStyle name="Normal 24 13 2" xfId="8988"/>
    <cellStyle name="Normal 24 13 2 2" xfId="19907"/>
    <cellStyle name="Normal 24 13 2 2 2" xfId="30061"/>
    <cellStyle name="Normal 24 13 2 3" xfId="30060"/>
    <cellStyle name="Normal 24 13 2 4" xfId="52676"/>
    <cellStyle name="Normal 24 13 3" xfId="13364"/>
    <cellStyle name="Normal 24 13 3 2" xfId="30062"/>
    <cellStyle name="Normal 24 13 4" xfId="30059"/>
    <cellStyle name="Normal 24 13 5" xfId="46133"/>
    <cellStyle name="Normal 24 14" xfId="6807"/>
    <cellStyle name="Normal 24 14 2" xfId="17726"/>
    <cellStyle name="Normal 24 14 2 2" xfId="30064"/>
    <cellStyle name="Normal 24 14 3" xfId="30063"/>
    <cellStyle name="Normal 24 14 4" xfId="50495"/>
    <cellStyle name="Normal 24 15" xfId="4626"/>
    <cellStyle name="Normal 24 15 2" xfId="15545"/>
    <cellStyle name="Normal 24 15 2 2" xfId="30066"/>
    <cellStyle name="Normal 24 15 3" xfId="30065"/>
    <cellStyle name="Normal 24 15 4" xfId="48314"/>
    <cellStyle name="Normal 24 16" xfId="11195"/>
    <cellStyle name="Normal 24 16 2" xfId="30067"/>
    <cellStyle name="Normal 24 17" xfId="30008"/>
    <cellStyle name="Normal 24 18" xfId="43952"/>
    <cellStyle name="Normal 24 19" xfId="54996"/>
    <cellStyle name="Normal 24 2" xfId="168"/>
    <cellStyle name="Normal 24 2 10" xfId="1282"/>
    <cellStyle name="Normal 24 2 10 2" xfId="2380"/>
    <cellStyle name="Normal 24 2 10 2 2" xfId="4561"/>
    <cellStyle name="Normal 24 2 10 2 2 2" xfId="11104"/>
    <cellStyle name="Normal 24 2 10 2 2 2 2" xfId="22023"/>
    <cellStyle name="Normal 24 2 10 2 2 2 2 2" xfId="30073"/>
    <cellStyle name="Normal 24 2 10 2 2 2 3" xfId="30072"/>
    <cellStyle name="Normal 24 2 10 2 2 2 4" xfId="54792"/>
    <cellStyle name="Normal 24 2 10 2 2 3" xfId="15480"/>
    <cellStyle name="Normal 24 2 10 2 2 3 2" xfId="30074"/>
    <cellStyle name="Normal 24 2 10 2 2 4" xfId="30071"/>
    <cellStyle name="Normal 24 2 10 2 2 5" xfId="48249"/>
    <cellStyle name="Normal 24 2 10 2 3" xfId="8923"/>
    <cellStyle name="Normal 24 2 10 2 3 2" xfId="19842"/>
    <cellStyle name="Normal 24 2 10 2 3 2 2" xfId="30076"/>
    <cellStyle name="Normal 24 2 10 2 3 3" xfId="30075"/>
    <cellStyle name="Normal 24 2 10 2 3 4" xfId="52611"/>
    <cellStyle name="Normal 24 2 10 2 4" xfId="6742"/>
    <cellStyle name="Normal 24 2 10 2 4 2" xfId="17661"/>
    <cellStyle name="Normal 24 2 10 2 4 2 2" xfId="30078"/>
    <cellStyle name="Normal 24 2 10 2 4 3" xfId="30077"/>
    <cellStyle name="Normal 24 2 10 2 4 4" xfId="50430"/>
    <cellStyle name="Normal 24 2 10 2 5" xfId="13299"/>
    <cellStyle name="Normal 24 2 10 2 5 2" xfId="30079"/>
    <cellStyle name="Normal 24 2 10 2 6" xfId="30070"/>
    <cellStyle name="Normal 24 2 10 2 7" xfId="46068"/>
    <cellStyle name="Normal 24 2 10 3" xfId="3470"/>
    <cellStyle name="Normal 24 2 10 3 2" xfId="10013"/>
    <cellStyle name="Normal 24 2 10 3 2 2" xfId="20932"/>
    <cellStyle name="Normal 24 2 10 3 2 2 2" xfId="30082"/>
    <cellStyle name="Normal 24 2 10 3 2 3" xfId="30081"/>
    <cellStyle name="Normal 24 2 10 3 2 4" xfId="53701"/>
    <cellStyle name="Normal 24 2 10 3 3" xfId="14389"/>
    <cellStyle name="Normal 24 2 10 3 3 2" xfId="30083"/>
    <cellStyle name="Normal 24 2 10 3 4" xfId="30080"/>
    <cellStyle name="Normal 24 2 10 3 5" xfId="47158"/>
    <cellStyle name="Normal 24 2 10 4" xfId="7832"/>
    <cellStyle name="Normal 24 2 10 4 2" xfId="18751"/>
    <cellStyle name="Normal 24 2 10 4 2 2" xfId="30085"/>
    <cellStyle name="Normal 24 2 10 4 3" xfId="30084"/>
    <cellStyle name="Normal 24 2 10 4 4" xfId="51520"/>
    <cellStyle name="Normal 24 2 10 5" xfId="5651"/>
    <cellStyle name="Normal 24 2 10 5 2" xfId="16570"/>
    <cellStyle name="Normal 24 2 10 5 2 2" xfId="30087"/>
    <cellStyle name="Normal 24 2 10 5 3" xfId="30086"/>
    <cellStyle name="Normal 24 2 10 5 4" xfId="49339"/>
    <cellStyle name="Normal 24 2 10 6" xfId="12208"/>
    <cellStyle name="Normal 24 2 10 6 2" xfId="30088"/>
    <cellStyle name="Normal 24 2 10 7" xfId="30069"/>
    <cellStyle name="Normal 24 2 10 8" xfId="44977"/>
    <cellStyle name="Normal 24 2 11" xfId="1401"/>
    <cellStyle name="Normal 24 2 11 2" xfId="3584"/>
    <cellStyle name="Normal 24 2 11 2 2" xfId="10127"/>
    <cellStyle name="Normal 24 2 11 2 2 2" xfId="21046"/>
    <cellStyle name="Normal 24 2 11 2 2 2 2" xfId="30092"/>
    <cellStyle name="Normal 24 2 11 2 2 3" xfId="30091"/>
    <cellStyle name="Normal 24 2 11 2 2 4" xfId="53815"/>
    <cellStyle name="Normal 24 2 11 2 3" xfId="14503"/>
    <cellStyle name="Normal 24 2 11 2 3 2" xfId="30093"/>
    <cellStyle name="Normal 24 2 11 2 4" xfId="30090"/>
    <cellStyle name="Normal 24 2 11 2 5" xfId="47272"/>
    <cellStyle name="Normal 24 2 11 3" xfId="7946"/>
    <cellStyle name="Normal 24 2 11 3 2" xfId="18865"/>
    <cellStyle name="Normal 24 2 11 3 2 2" xfId="30095"/>
    <cellStyle name="Normal 24 2 11 3 3" xfId="30094"/>
    <cellStyle name="Normal 24 2 11 3 4" xfId="51634"/>
    <cellStyle name="Normal 24 2 11 4" xfId="5765"/>
    <cellStyle name="Normal 24 2 11 4 2" xfId="16684"/>
    <cellStyle name="Normal 24 2 11 4 2 2" xfId="30097"/>
    <cellStyle name="Normal 24 2 11 4 3" xfId="30096"/>
    <cellStyle name="Normal 24 2 11 4 4" xfId="49453"/>
    <cellStyle name="Normal 24 2 11 5" xfId="12322"/>
    <cellStyle name="Normal 24 2 11 5 2" xfId="30098"/>
    <cellStyle name="Normal 24 2 11 6" xfId="30089"/>
    <cellStyle name="Normal 24 2 11 7" xfId="45091"/>
    <cellStyle name="Normal 24 2 12" xfId="2481"/>
    <cellStyle name="Normal 24 2 12 2" xfId="9024"/>
    <cellStyle name="Normal 24 2 12 2 2" xfId="19943"/>
    <cellStyle name="Normal 24 2 12 2 2 2" xfId="30101"/>
    <cellStyle name="Normal 24 2 12 2 3" xfId="30100"/>
    <cellStyle name="Normal 24 2 12 2 4" xfId="52712"/>
    <cellStyle name="Normal 24 2 12 3" xfId="13400"/>
    <cellStyle name="Normal 24 2 12 3 2" xfId="30102"/>
    <cellStyle name="Normal 24 2 12 4" xfId="30099"/>
    <cellStyle name="Normal 24 2 12 5" xfId="46169"/>
    <cellStyle name="Normal 24 2 13" xfId="6843"/>
    <cellStyle name="Normal 24 2 13 2" xfId="17762"/>
    <cellStyle name="Normal 24 2 13 2 2" xfId="30104"/>
    <cellStyle name="Normal 24 2 13 3" xfId="30103"/>
    <cellStyle name="Normal 24 2 13 4" xfId="50531"/>
    <cellStyle name="Normal 24 2 14" xfId="4662"/>
    <cellStyle name="Normal 24 2 14 2" xfId="15581"/>
    <cellStyle name="Normal 24 2 14 2 2" xfId="30106"/>
    <cellStyle name="Normal 24 2 14 3" xfId="30105"/>
    <cellStyle name="Normal 24 2 14 4" xfId="48350"/>
    <cellStyle name="Normal 24 2 15" xfId="11231"/>
    <cellStyle name="Normal 24 2 15 2" xfId="30107"/>
    <cellStyle name="Normal 24 2 16" xfId="30068"/>
    <cellStyle name="Normal 24 2 17" xfId="43988"/>
    <cellStyle name="Normal 24 2 2" xfId="336"/>
    <cellStyle name="Normal 24 2 2 2" xfId="599"/>
    <cellStyle name="Normal 24 2 2 2 2" xfId="1698"/>
    <cellStyle name="Normal 24 2 2 2 2 2" xfId="3881"/>
    <cellStyle name="Normal 24 2 2 2 2 2 2" xfId="10424"/>
    <cellStyle name="Normal 24 2 2 2 2 2 2 2" xfId="21343"/>
    <cellStyle name="Normal 24 2 2 2 2 2 2 2 2" xfId="30113"/>
    <cellStyle name="Normal 24 2 2 2 2 2 2 3" xfId="30112"/>
    <cellStyle name="Normal 24 2 2 2 2 2 2 4" xfId="54112"/>
    <cellStyle name="Normal 24 2 2 2 2 2 3" xfId="14800"/>
    <cellStyle name="Normal 24 2 2 2 2 2 3 2" xfId="30114"/>
    <cellStyle name="Normal 24 2 2 2 2 2 4" xfId="30111"/>
    <cellStyle name="Normal 24 2 2 2 2 2 5" xfId="47569"/>
    <cellStyle name="Normal 24 2 2 2 2 3" xfId="8243"/>
    <cellStyle name="Normal 24 2 2 2 2 3 2" xfId="19162"/>
    <cellStyle name="Normal 24 2 2 2 2 3 2 2" xfId="30116"/>
    <cellStyle name="Normal 24 2 2 2 2 3 3" xfId="30115"/>
    <cellStyle name="Normal 24 2 2 2 2 3 4" xfId="51931"/>
    <cellStyle name="Normal 24 2 2 2 2 4" xfId="6062"/>
    <cellStyle name="Normal 24 2 2 2 2 4 2" xfId="16981"/>
    <cellStyle name="Normal 24 2 2 2 2 4 2 2" xfId="30118"/>
    <cellStyle name="Normal 24 2 2 2 2 4 3" xfId="30117"/>
    <cellStyle name="Normal 24 2 2 2 2 4 4" xfId="49750"/>
    <cellStyle name="Normal 24 2 2 2 2 5" xfId="12619"/>
    <cellStyle name="Normal 24 2 2 2 2 5 2" xfId="30119"/>
    <cellStyle name="Normal 24 2 2 2 2 6" xfId="30110"/>
    <cellStyle name="Normal 24 2 2 2 2 7" xfId="45388"/>
    <cellStyle name="Normal 24 2 2 2 3" xfId="2790"/>
    <cellStyle name="Normal 24 2 2 2 3 2" xfId="9333"/>
    <cellStyle name="Normal 24 2 2 2 3 2 2" xfId="20252"/>
    <cellStyle name="Normal 24 2 2 2 3 2 2 2" xfId="30122"/>
    <cellStyle name="Normal 24 2 2 2 3 2 3" xfId="30121"/>
    <cellStyle name="Normal 24 2 2 2 3 2 4" xfId="53021"/>
    <cellStyle name="Normal 24 2 2 2 3 3" xfId="13709"/>
    <cellStyle name="Normal 24 2 2 2 3 3 2" xfId="30123"/>
    <cellStyle name="Normal 24 2 2 2 3 4" xfId="30120"/>
    <cellStyle name="Normal 24 2 2 2 3 5" xfId="46478"/>
    <cellStyle name="Normal 24 2 2 2 4" xfId="7152"/>
    <cellStyle name="Normal 24 2 2 2 4 2" xfId="18071"/>
    <cellStyle name="Normal 24 2 2 2 4 2 2" xfId="30125"/>
    <cellStyle name="Normal 24 2 2 2 4 3" xfId="30124"/>
    <cellStyle name="Normal 24 2 2 2 4 4" xfId="50840"/>
    <cellStyle name="Normal 24 2 2 2 5" xfId="4971"/>
    <cellStyle name="Normal 24 2 2 2 5 2" xfId="15890"/>
    <cellStyle name="Normal 24 2 2 2 5 2 2" xfId="30127"/>
    <cellStyle name="Normal 24 2 2 2 5 3" xfId="30126"/>
    <cellStyle name="Normal 24 2 2 2 5 4" xfId="48659"/>
    <cellStyle name="Normal 24 2 2 2 6" xfId="11528"/>
    <cellStyle name="Normal 24 2 2 2 6 2" xfId="30128"/>
    <cellStyle name="Normal 24 2 2 2 7" xfId="30109"/>
    <cellStyle name="Normal 24 2 2 2 8" xfId="44297"/>
    <cellStyle name="Normal 24 2 2 3" xfId="1500"/>
    <cellStyle name="Normal 24 2 2 3 2" xfId="3683"/>
    <cellStyle name="Normal 24 2 2 3 2 2" xfId="10226"/>
    <cellStyle name="Normal 24 2 2 3 2 2 2" xfId="21145"/>
    <cellStyle name="Normal 24 2 2 3 2 2 2 2" xfId="30132"/>
    <cellStyle name="Normal 24 2 2 3 2 2 3" xfId="30131"/>
    <cellStyle name="Normal 24 2 2 3 2 2 4" xfId="53914"/>
    <cellStyle name="Normal 24 2 2 3 2 3" xfId="14602"/>
    <cellStyle name="Normal 24 2 2 3 2 3 2" xfId="30133"/>
    <cellStyle name="Normal 24 2 2 3 2 4" xfId="30130"/>
    <cellStyle name="Normal 24 2 2 3 2 5" xfId="47371"/>
    <cellStyle name="Normal 24 2 2 3 3" xfId="8045"/>
    <cellStyle name="Normal 24 2 2 3 3 2" xfId="18964"/>
    <cellStyle name="Normal 24 2 2 3 3 2 2" xfId="30135"/>
    <cellStyle name="Normal 24 2 2 3 3 3" xfId="30134"/>
    <cellStyle name="Normal 24 2 2 3 3 4" xfId="51733"/>
    <cellStyle name="Normal 24 2 2 3 4" xfId="5864"/>
    <cellStyle name="Normal 24 2 2 3 4 2" xfId="16783"/>
    <cellStyle name="Normal 24 2 2 3 4 2 2" xfId="30137"/>
    <cellStyle name="Normal 24 2 2 3 4 3" xfId="30136"/>
    <cellStyle name="Normal 24 2 2 3 4 4" xfId="49552"/>
    <cellStyle name="Normal 24 2 2 3 5" xfId="12421"/>
    <cellStyle name="Normal 24 2 2 3 5 2" xfId="30138"/>
    <cellStyle name="Normal 24 2 2 3 6" xfId="30129"/>
    <cellStyle name="Normal 24 2 2 3 7" xfId="45190"/>
    <cellStyle name="Normal 24 2 2 4" xfId="2592"/>
    <cellStyle name="Normal 24 2 2 4 2" xfId="9135"/>
    <cellStyle name="Normal 24 2 2 4 2 2" xfId="20054"/>
    <cellStyle name="Normal 24 2 2 4 2 2 2" xfId="30141"/>
    <cellStyle name="Normal 24 2 2 4 2 3" xfId="30140"/>
    <cellStyle name="Normal 24 2 2 4 2 4" xfId="52823"/>
    <cellStyle name="Normal 24 2 2 4 3" xfId="13511"/>
    <cellStyle name="Normal 24 2 2 4 3 2" xfId="30142"/>
    <cellStyle name="Normal 24 2 2 4 4" xfId="30139"/>
    <cellStyle name="Normal 24 2 2 4 5" xfId="46280"/>
    <cellStyle name="Normal 24 2 2 5" xfId="6954"/>
    <cellStyle name="Normal 24 2 2 5 2" xfId="17873"/>
    <cellStyle name="Normal 24 2 2 5 2 2" xfId="30144"/>
    <cellStyle name="Normal 24 2 2 5 3" xfId="30143"/>
    <cellStyle name="Normal 24 2 2 5 4" xfId="50642"/>
    <cellStyle name="Normal 24 2 2 6" xfId="4773"/>
    <cellStyle name="Normal 24 2 2 6 2" xfId="15692"/>
    <cellStyle name="Normal 24 2 2 6 2 2" xfId="30146"/>
    <cellStyle name="Normal 24 2 2 6 3" xfId="30145"/>
    <cellStyle name="Normal 24 2 2 6 4" xfId="48461"/>
    <cellStyle name="Normal 24 2 2 7" xfId="11330"/>
    <cellStyle name="Normal 24 2 2 7 2" xfId="30147"/>
    <cellStyle name="Normal 24 2 2 8" xfId="30108"/>
    <cellStyle name="Normal 24 2 2 9" xfId="44099"/>
    <cellStyle name="Normal 24 2 3" xfId="499"/>
    <cellStyle name="Normal 24 2 3 2" xfId="1599"/>
    <cellStyle name="Normal 24 2 3 2 2" xfId="3782"/>
    <cellStyle name="Normal 24 2 3 2 2 2" xfId="10325"/>
    <cellStyle name="Normal 24 2 3 2 2 2 2" xfId="21244"/>
    <cellStyle name="Normal 24 2 3 2 2 2 2 2" xfId="30152"/>
    <cellStyle name="Normal 24 2 3 2 2 2 3" xfId="30151"/>
    <cellStyle name="Normal 24 2 3 2 2 2 4" xfId="54013"/>
    <cellStyle name="Normal 24 2 3 2 2 3" xfId="14701"/>
    <cellStyle name="Normal 24 2 3 2 2 3 2" xfId="30153"/>
    <cellStyle name="Normal 24 2 3 2 2 4" xfId="30150"/>
    <cellStyle name="Normal 24 2 3 2 2 5" xfId="47470"/>
    <cellStyle name="Normal 24 2 3 2 3" xfId="8144"/>
    <cellStyle name="Normal 24 2 3 2 3 2" xfId="19063"/>
    <cellStyle name="Normal 24 2 3 2 3 2 2" xfId="30155"/>
    <cellStyle name="Normal 24 2 3 2 3 3" xfId="30154"/>
    <cellStyle name="Normal 24 2 3 2 3 4" xfId="51832"/>
    <cellStyle name="Normal 24 2 3 2 4" xfId="5963"/>
    <cellStyle name="Normal 24 2 3 2 4 2" xfId="16882"/>
    <cellStyle name="Normal 24 2 3 2 4 2 2" xfId="30157"/>
    <cellStyle name="Normal 24 2 3 2 4 3" xfId="30156"/>
    <cellStyle name="Normal 24 2 3 2 4 4" xfId="49651"/>
    <cellStyle name="Normal 24 2 3 2 5" xfId="12520"/>
    <cellStyle name="Normal 24 2 3 2 5 2" xfId="30158"/>
    <cellStyle name="Normal 24 2 3 2 6" xfId="30149"/>
    <cellStyle name="Normal 24 2 3 2 7" xfId="45289"/>
    <cellStyle name="Normal 24 2 3 3" xfId="2691"/>
    <cellStyle name="Normal 24 2 3 3 2" xfId="9234"/>
    <cellStyle name="Normal 24 2 3 3 2 2" xfId="20153"/>
    <cellStyle name="Normal 24 2 3 3 2 2 2" xfId="30161"/>
    <cellStyle name="Normal 24 2 3 3 2 3" xfId="30160"/>
    <cellStyle name="Normal 24 2 3 3 2 4" xfId="52922"/>
    <cellStyle name="Normal 24 2 3 3 3" xfId="13610"/>
    <cellStyle name="Normal 24 2 3 3 3 2" xfId="30162"/>
    <cellStyle name="Normal 24 2 3 3 4" xfId="30159"/>
    <cellStyle name="Normal 24 2 3 3 5" xfId="46379"/>
    <cellStyle name="Normal 24 2 3 4" xfId="7053"/>
    <cellStyle name="Normal 24 2 3 4 2" xfId="17972"/>
    <cellStyle name="Normal 24 2 3 4 2 2" xfId="30164"/>
    <cellStyle name="Normal 24 2 3 4 3" xfId="30163"/>
    <cellStyle name="Normal 24 2 3 4 4" xfId="50741"/>
    <cellStyle name="Normal 24 2 3 5" xfId="4872"/>
    <cellStyle name="Normal 24 2 3 5 2" xfId="15791"/>
    <cellStyle name="Normal 24 2 3 5 2 2" xfId="30166"/>
    <cellStyle name="Normal 24 2 3 5 3" xfId="30165"/>
    <cellStyle name="Normal 24 2 3 5 4" xfId="48560"/>
    <cellStyle name="Normal 24 2 3 6" xfId="11429"/>
    <cellStyle name="Normal 24 2 3 6 2" xfId="30167"/>
    <cellStyle name="Normal 24 2 3 7" xfId="30148"/>
    <cellStyle name="Normal 24 2 3 8" xfId="44198"/>
    <cellStyle name="Normal 24 2 4" xfId="686"/>
    <cellStyle name="Normal 24 2 4 2" xfId="1785"/>
    <cellStyle name="Normal 24 2 4 2 2" xfId="3968"/>
    <cellStyle name="Normal 24 2 4 2 2 2" xfId="10511"/>
    <cellStyle name="Normal 24 2 4 2 2 2 2" xfId="21430"/>
    <cellStyle name="Normal 24 2 4 2 2 2 2 2" xfId="30172"/>
    <cellStyle name="Normal 24 2 4 2 2 2 3" xfId="30171"/>
    <cellStyle name="Normal 24 2 4 2 2 2 4" xfId="54199"/>
    <cellStyle name="Normal 24 2 4 2 2 3" xfId="14887"/>
    <cellStyle name="Normal 24 2 4 2 2 3 2" xfId="30173"/>
    <cellStyle name="Normal 24 2 4 2 2 4" xfId="30170"/>
    <cellStyle name="Normal 24 2 4 2 2 5" xfId="47656"/>
    <cellStyle name="Normal 24 2 4 2 3" xfId="8330"/>
    <cellStyle name="Normal 24 2 4 2 3 2" xfId="19249"/>
    <cellStyle name="Normal 24 2 4 2 3 2 2" xfId="30175"/>
    <cellStyle name="Normal 24 2 4 2 3 3" xfId="30174"/>
    <cellStyle name="Normal 24 2 4 2 3 4" xfId="52018"/>
    <cellStyle name="Normal 24 2 4 2 4" xfId="6149"/>
    <cellStyle name="Normal 24 2 4 2 4 2" xfId="17068"/>
    <cellStyle name="Normal 24 2 4 2 4 2 2" xfId="30177"/>
    <cellStyle name="Normal 24 2 4 2 4 3" xfId="30176"/>
    <cellStyle name="Normal 24 2 4 2 4 4" xfId="49837"/>
    <cellStyle name="Normal 24 2 4 2 5" xfId="12706"/>
    <cellStyle name="Normal 24 2 4 2 5 2" xfId="30178"/>
    <cellStyle name="Normal 24 2 4 2 6" xfId="30169"/>
    <cellStyle name="Normal 24 2 4 2 7" xfId="45475"/>
    <cellStyle name="Normal 24 2 4 3" xfId="2877"/>
    <cellStyle name="Normal 24 2 4 3 2" xfId="9420"/>
    <cellStyle name="Normal 24 2 4 3 2 2" xfId="20339"/>
    <cellStyle name="Normal 24 2 4 3 2 2 2" xfId="30181"/>
    <cellStyle name="Normal 24 2 4 3 2 3" xfId="30180"/>
    <cellStyle name="Normal 24 2 4 3 2 4" xfId="53108"/>
    <cellStyle name="Normal 24 2 4 3 3" xfId="13796"/>
    <cellStyle name="Normal 24 2 4 3 3 2" xfId="30182"/>
    <cellStyle name="Normal 24 2 4 3 4" xfId="30179"/>
    <cellStyle name="Normal 24 2 4 3 5" xfId="46565"/>
    <cellStyle name="Normal 24 2 4 4" xfId="7239"/>
    <cellStyle name="Normal 24 2 4 4 2" xfId="18158"/>
    <cellStyle name="Normal 24 2 4 4 2 2" xfId="30184"/>
    <cellStyle name="Normal 24 2 4 4 3" xfId="30183"/>
    <cellStyle name="Normal 24 2 4 4 4" xfId="50927"/>
    <cellStyle name="Normal 24 2 4 5" xfId="5058"/>
    <cellStyle name="Normal 24 2 4 5 2" xfId="15977"/>
    <cellStyle name="Normal 24 2 4 5 2 2" xfId="30186"/>
    <cellStyle name="Normal 24 2 4 5 3" xfId="30185"/>
    <cellStyle name="Normal 24 2 4 5 4" xfId="48746"/>
    <cellStyle name="Normal 24 2 4 6" xfId="11615"/>
    <cellStyle name="Normal 24 2 4 6 2" xfId="30187"/>
    <cellStyle name="Normal 24 2 4 7" xfId="30168"/>
    <cellStyle name="Normal 24 2 4 8" xfId="44384"/>
    <cellStyle name="Normal 24 2 5" xfId="784"/>
    <cellStyle name="Normal 24 2 5 2" xfId="1883"/>
    <cellStyle name="Normal 24 2 5 2 2" xfId="4066"/>
    <cellStyle name="Normal 24 2 5 2 2 2" xfId="10609"/>
    <cellStyle name="Normal 24 2 5 2 2 2 2" xfId="21528"/>
    <cellStyle name="Normal 24 2 5 2 2 2 2 2" xfId="30192"/>
    <cellStyle name="Normal 24 2 5 2 2 2 3" xfId="30191"/>
    <cellStyle name="Normal 24 2 5 2 2 2 4" xfId="54297"/>
    <cellStyle name="Normal 24 2 5 2 2 3" xfId="14985"/>
    <cellStyle name="Normal 24 2 5 2 2 3 2" xfId="30193"/>
    <cellStyle name="Normal 24 2 5 2 2 4" xfId="30190"/>
    <cellStyle name="Normal 24 2 5 2 2 5" xfId="47754"/>
    <cellStyle name="Normal 24 2 5 2 3" xfId="8428"/>
    <cellStyle name="Normal 24 2 5 2 3 2" xfId="19347"/>
    <cellStyle name="Normal 24 2 5 2 3 2 2" xfId="30195"/>
    <cellStyle name="Normal 24 2 5 2 3 3" xfId="30194"/>
    <cellStyle name="Normal 24 2 5 2 3 4" xfId="52116"/>
    <cellStyle name="Normal 24 2 5 2 4" xfId="6247"/>
    <cellStyle name="Normal 24 2 5 2 4 2" xfId="17166"/>
    <cellStyle name="Normal 24 2 5 2 4 2 2" xfId="30197"/>
    <cellStyle name="Normal 24 2 5 2 4 3" xfId="30196"/>
    <cellStyle name="Normal 24 2 5 2 4 4" xfId="49935"/>
    <cellStyle name="Normal 24 2 5 2 5" xfId="12804"/>
    <cellStyle name="Normal 24 2 5 2 5 2" xfId="30198"/>
    <cellStyle name="Normal 24 2 5 2 6" xfId="30189"/>
    <cellStyle name="Normal 24 2 5 2 7" xfId="45573"/>
    <cellStyle name="Normal 24 2 5 3" xfId="2975"/>
    <cellStyle name="Normal 24 2 5 3 2" xfId="9518"/>
    <cellStyle name="Normal 24 2 5 3 2 2" xfId="20437"/>
    <cellStyle name="Normal 24 2 5 3 2 2 2" xfId="30201"/>
    <cellStyle name="Normal 24 2 5 3 2 3" xfId="30200"/>
    <cellStyle name="Normal 24 2 5 3 2 4" xfId="53206"/>
    <cellStyle name="Normal 24 2 5 3 3" xfId="13894"/>
    <cellStyle name="Normal 24 2 5 3 3 2" xfId="30202"/>
    <cellStyle name="Normal 24 2 5 3 4" xfId="30199"/>
    <cellStyle name="Normal 24 2 5 3 5" xfId="46663"/>
    <cellStyle name="Normal 24 2 5 4" xfId="7337"/>
    <cellStyle name="Normal 24 2 5 4 2" xfId="18256"/>
    <cellStyle name="Normal 24 2 5 4 2 2" xfId="30204"/>
    <cellStyle name="Normal 24 2 5 4 3" xfId="30203"/>
    <cellStyle name="Normal 24 2 5 4 4" xfId="51025"/>
    <cellStyle name="Normal 24 2 5 5" xfId="5156"/>
    <cellStyle name="Normal 24 2 5 5 2" xfId="16075"/>
    <cellStyle name="Normal 24 2 5 5 2 2" xfId="30206"/>
    <cellStyle name="Normal 24 2 5 5 3" xfId="30205"/>
    <cellStyle name="Normal 24 2 5 5 4" xfId="48844"/>
    <cellStyle name="Normal 24 2 5 6" xfId="11713"/>
    <cellStyle name="Normal 24 2 5 6 2" xfId="30207"/>
    <cellStyle name="Normal 24 2 5 7" xfId="30188"/>
    <cellStyle name="Normal 24 2 5 8" xfId="44482"/>
    <cellStyle name="Normal 24 2 6" xfId="882"/>
    <cellStyle name="Normal 24 2 6 2" xfId="1981"/>
    <cellStyle name="Normal 24 2 6 2 2" xfId="4164"/>
    <cellStyle name="Normal 24 2 6 2 2 2" xfId="10707"/>
    <cellStyle name="Normal 24 2 6 2 2 2 2" xfId="21626"/>
    <cellStyle name="Normal 24 2 6 2 2 2 2 2" xfId="30212"/>
    <cellStyle name="Normal 24 2 6 2 2 2 3" xfId="30211"/>
    <cellStyle name="Normal 24 2 6 2 2 2 4" xfId="54395"/>
    <cellStyle name="Normal 24 2 6 2 2 3" xfId="15083"/>
    <cellStyle name="Normal 24 2 6 2 2 3 2" xfId="30213"/>
    <cellStyle name="Normal 24 2 6 2 2 4" xfId="30210"/>
    <cellStyle name="Normal 24 2 6 2 2 5" xfId="47852"/>
    <cellStyle name="Normal 24 2 6 2 3" xfId="8526"/>
    <cellStyle name="Normal 24 2 6 2 3 2" xfId="19445"/>
    <cellStyle name="Normal 24 2 6 2 3 2 2" xfId="30215"/>
    <cellStyle name="Normal 24 2 6 2 3 3" xfId="30214"/>
    <cellStyle name="Normal 24 2 6 2 3 4" xfId="52214"/>
    <cellStyle name="Normal 24 2 6 2 4" xfId="6345"/>
    <cellStyle name="Normal 24 2 6 2 4 2" xfId="17264"/>
    <cellStyle name="Normal 24 2 6 2 4 2 2" xfId="30217"/>
    <cellStyle name="Normal 24 2 6 2 4 3" xfId="30216"/>
    <cellStyle name="Normal 24 2 6 2 4 4" xfId="50033"/>
    <cellStyle name="Normal 24 2 6 2 5" xfId="12902"/>
    <cellStyle name="Normal 24 2 6 2 5 2" xfId="30218"/>
    <cellStyle name="Normal 24 2 6 2 6" xfId="30209"/>
    <cellStyle name="Normal 24 2 6 2 7" xfId="45671"/>
    <cellStyle name="Normal 24 2 6 3" xfId="3073"/>
    <cellStyle name="Normal 24 2 6 3 2" xfId="9616"/>
    <cellStyle name="Normal 24 2 6 3 2 2" xfId="20535"/>
    <cellStyle name="Normal 24 2 6 3 2 2 2" xfId="30221"/>
    <cellStyle name="Normal 24 2 6 3 2 3" xfId="30220"/>
    <cellStyle name="Normal 24 2 6 3 2 4" xfId="53304"/>
    <cellStyle name="Normal 24 2 6 3 3" xfId="13992"/>
    <cellStyle name="Normal 24 2 6 3 3 2" xfId="30222"/>
    <cellStyle name="Normal 24 2 6 3 4" xfId="30219"/>
    <cellStyle name="Normal 24 2 6 3 5" xfId="46761"/>
    <cellStyle name="Normal 24 2 6 4" xfId="7435"/>
    <cellStyle name="Normal 24 2 6 4 2" xfId="18354"/>
    <cellStyle name="Normal 24 2 6 4 2 2" xfId="30224"/>
    <cellStyle name="Normal 24 2 6 4 3" xfId="30223"/>
    <cellStyle name="Normal 24 2 6 4 4" xfId="51123"/>
    <cellStyle name="Normal 24 2 6 5" xfId="5254"/>
    <cellStyle name="Normal 24 2 6 5 2" xfId="16173"/>
    <cellStyle name="Normal 24 2 6 5 2 2" xfId="30226"/>
    <cellStyle name="Normal 24 2 6 5 3" xfId="30225"/>
    <cellStyle name="Normal 24 2 6 5 4" xfId="48942"/>
    <cellStyle name="Normal 24 2 6 6" xfId="11811"/>
    <cellStyle name="Normal 24 2 6 6 2" xfId="30227"/>
    <cellStyle name="Normal 24 2 6 7" xfId="30208"/>
    <cellStyle name="Normal 24 2 6 8" xfId="44580"/>
    <cellStyle name="Normal 24 2 7" xfId="994"/>
    <cellStyle name="Normal 24 2 7 2" xfId="2092"/>
    <cellStyle name="Normal 24 2 7 2 2" xfId="4275"/>
    <cellStyle name="Normal 24 2 7 2 2 2" xfId="10818"/>
    <cellStyle name="Normal 24 2 7 2 2 2 2" xfId="21737"/>
    <cellStyle name="Normal 24 2 7 2 2 2 2 2" xfId="30232"/>
    <cellStyle name="Normal 24 2 7 2 2 2 3" xfId="30231"/>
    <cellStyle name="Normal 24 2 7 2 2 2 4" xfId="54506"/>
    <cellStyle name="Normal 24 2 7 2 2 3" xfId="15194"/>
    <cellStyle name="Normal 24 2 7 2 2 3 2" xfId="30233"/>
    <cellStyle name="Normal 24 2 7 2 2 4" xfId="30230"/>
    <cellStyle name="Normal 24 2 7 2 2 5" xfId="47963"/>
    <cellStyle name="Normal 24 2 7 2 3" xfId="8637"/>
    <cellStyle name="Normal 24 2 7 2 3 2" xfId="19556"/>
    <cellStyle name="Normal 24 2 7 2 3 2 2" xfId="30235"/>
    <cellStyle name="Normal 24 2 7 2 3 3" xfId="30234"/>
    <cellStyle name="Normal 24 2 7 2 3 4" xfId="52325"/>
    <cellStyle name="Normal 24 2 7 2 4" xfId="6456"/>
    <cellStyle name="Normal 24 2 7 2 4 2" xfId="17375"/>
    <cellStyle name="Normal 24 2 7 2 4 2 2" xfId="30237"/>
    <cellStyle name="Normal 24 2 7 2 4 3" xfId="30236"/>
    <cellStyle name="Normal 24 2 7 2 4 4" xfId="50144"/>
    <cellStyle name="Normal 24 2 7 2 5" xfId="13013"/>
    <cellStyle name="Normal 24 2 7 2 5 2" xfId="30238"/>
    <cellStyle name="Normal 24 2 7 2 6" xfId="30229"/>
    <cellStyle name="Normal 24 2 7 2 7" xfId="45782"/>
    <cellStyle name="Normal 24 2 7 3" xfId="3184"/>
    <cellStyle name="Normal 24 2 7 3 2" xfId="9727"/>
    <cellStyle name="Normal 24 2 7 3 2 2" xfId="20646"/>
    <cellStyle name="Normal 24 2 7 3 2 2 2" xfId="30241"/>
    <cellStyle name="Normal 24 2 7 3 2 3" xfId="30240"/>
    <cellStyle name="Normal 24 2 7 3 2 4" xfId="53415"/>
    <cellStyle name="Normal 24 2 7 3 3" xfId="14103"/>
    <cellStyle name="Normal 24 2 7 3 3 2" xfId="30242"/>
    <cellStyle name="Normal 24 2 7 3 4" xfId="30239"/>
    <cellStyle name="Normal 24 2 7 3 5" xfId="46872"/>
    <cellStyle name="Normal 24 2 7 4" xfId="7546"/>
    <cellStyle name="Normal 24 2 7 4 2" xfId="18465"/>
    <cellStyle name="Normal 24 2 7 4 2 2" xfId="30244"/>
    <cellStyle name="Normal 24 2 7 4 3" xfId="30243"/>
    <cellStyle name="Normal 24 2 7 4 4" xfId="51234"/>
    <cellStyle name="Normal 24 2 7 5" xfId="5365"/>
    <cellStyle name="Normal 24 2 7 5 2" xfId="16284"/>
    <cellStyle name="Normal 24 2 7 5 2 2" xfId="30246"/>
    <cellStyle name="Normal 24 2 7 5 3" xfId="30245"/>
    <cellStyle name="Normal 24 2 7 5 4" xfId="49053"/>
    <cellStyle name="Normal 24 2 7 6" xfId="11922"/>
    <cellStyle name="Normal 24 2 7 6 2" xfId="30247"/>
    <cellStyle name="Normal 24 2 7 7" xfId="30228"/>
    <cellStyle name="Normal 24 2 7 8" xfId="44691"/>
    <cellStyle name="Normal 24 2 8" xfId="1080"/>
    <cellStyle name="Normal 24 2 8 2" xfId="2178"/>
    <cellStyle name="Normal 24 2 8 2 2" xfId="4361"/>
    <cellStyle name="Normal 24 2 8 2 2 2" xfId="10904"/>
    <cellStyle name="Normal 24 2 8 2 2 2 2" xfId="21823"/>
    <cellStyle name="Normal 24 2 8 2 2 2 2 2" xfId="30252"/>
    <cellStyle name="Normal 24 2 8 2 2 2 3" xfId="30251"/>
    <cellStyle name="Normal 24 2 8 2 2 2 4" xfId="54592"/>
    <cellStyle name="Normal 24 2 8 2 2 3" xfId="15280"/>
    <cellStyle name="Normal 24 2 8 2 2 3 2" xfId="30253"/>
    <cellStyle name="Normal 24 2 8 2 2 4" xfId="30250"/>
    <cellStyle name="Normal 24 2 8 2 2 5" xfId="48049"/>
    <cellStyle name="Normal 24 2 8 2 3" xfId="8723"/>
    <cellStyle name="Normal 24 2 8 2 3 2" xfId="19642"/>
    <cellStyle name="Normal 24 2 8 2 3 2 2" xfId="30255"/>
    <cellStyle name="Normal 24 2 8 2 3 3" xfId="30254"/>
    <cellStyle name="Normal 24 2 8 2 3 4" xfId="52411"/>
    <cellStyle name="Normal 24 2 8 2 4" xfId="6542"/>
    <cellStyle name="Normal 24 2 8 2 4 2" xfId="17461"/>
    <cellStyle name="Normal 24 2 8 2 4 2 2" xfId="30257"/>
    <cellStyle name="Normal 24 2 8 2 4 3" xfId="30256"/>
    <cellStyle name="Normal 24 2 8 2 4 4" xfId="50230"/>
    <cellStyle name="Normal 24 2 8 2 5" xfId="13099"/>
    <cellStyle name="Normal 24 2 8 2 5 2" xfId="30258"/>
    <cellStyle name="Normal 24 2 8 2 6" xfId="30249"/>
    <cellStyle name="Normal 24 2 8 2 7" xfId="45868"/>
    <cellStyle name="Normal 24 2 8 3" xfId="3270"/>
    <cellStyle name="Normal 24 2 8 3 2" xfId="9813"/>
    <cellStyle name="Normal 24 2 8 3 2 2" xfId="20732"/>
    <cellStyle name="Normal 24 2 8 3 2 2 2" xfId="30261"/>
    <cellStyle name="Normal 24 2 8 3 2 3" xfId="30260"/>
    <cellStyle name="Normal 24 2 8 3 2 4" xfId="53501"/>
    <cellStyle name="Normal 24 2 8 3 3" xfId="14189"/>
    <cellStyle name="Normal 24 2 8 3 3 2" xfId="30262"/>
    <cellStyle name="Normal 24 2 8 3 4" xfId="30259"/>
    <cellStyle name="Normal 24 2 8 3 5" xfId="46958"/>
    <cellStyle name="Normal 24 2 8 4" xfId="7632"/>
    <cellStyle name="Normal 24 2 8 4 2" xfId="18551"/>
    <cellStyle name="Normal 24 2 8 4 2 2" xfId="30264"/>
    <cellStyle name="Normal 24 2 8 4 3" xfId="30263"/>
    <cellStyle name="Normal 24 2 8 4 4" xfId="51320"/>
    <cellStyle name="Normal 24 2 8 5" xfId="5451"/>
    <cellStyle name="Normal 24 2 8 5 2" xfId="16370"/>
    <cellStyle name="Normal 24 2 8 5 2 2" xfId="30266"/>
    <cellStyle name="Normal 24 2 8 5 3" xfId="30265"/>
    <cellStyle name="Normal 24 2 8 5 4" xfId="49139"/>
    <cellStyle name="Normal 24 2 8 6" xfId="12008"/>
    <cellStyle name="Normal 24 2 8 6 2" xfId="30267"/>
    <cellStyle name="Normal 24 2 8 7" xfId="30248"/>
    <cellStyle name="Normal 24 2 8 8" xfId="44777"/>
    <cellStyle name="Normal 24 2 9" xfId="1178"/>
    <cellStyle name="Normal 24 2 9 2" xfId="2276"/>
    <cellStyle name="Normal 24 2 9 2 2" xfId="4459"/>
    <cellStyle name="Normal 24 2 9 2 2 2" xfId="11002"/>
    <cellStyle name="Normal 24 2 9 2 2 2 2" xfId="21921"/>
    <cellStyle name="Normal 24 2 9 2 2 2 2 2" xfId="30272"/>
    <cellStyle name="Normal 24 2 9 2 2 2 3" xfId="30271"/>
    <cellStyle name="Normal 24 2 9 2 2 2 4" xfId="54690"/>
    <cellStyle name="Normal 24 2 9 2 2 3" xfId="15378"/>
    <cellStyle name="Normal 24 2 9 2 2 3 2" xfId="30273"/>
    <cellStyle name="Normal 24 2 9 2 2 4" xfId="30270"/>
    <cellStyle name="Normal 24 2 9 2 2 5" xfId="48147"/>
    <cellStyle name="Normal 24 2 9 2 3" xfId="8821"/>
    <cellStyle name="Normal 24 2 9 2 3 2" xfId="19740"/>
    <cellStyle name="Normal 24 2 9 2 3 2 2" xfId="30275"/>
    <cellStyle name="Normal 24 2 9 2 3 3" xfId="30274"/>
    <cellStyle name="Normal 24 2 9 2 3 4" xfId="52509"/>
    <cellStyle name="Normal 24 2 9 2 4" xfId="6640"/>
    <cellStyle name="Normal 24 2 9 2 4 2" xfId="17559"/>
    <cellStyle name="Normal 24 2 9 2 4 2 2" xfId="30277"/>
    <cellStyle name="Normal 24 2 9 2 4 3" xfId="30276"/>
    <cellStyle name="Normal 24 2 9 2 4 4" xfId="50328"/>
    <cellStyle name="Normal 24 2 9 2 5" xfId="13197"/>
    <cellStyle name="Normal 24 2 9 2 5 2" xfId="30278"/>
    <cellStyle name="Normal 24 2 9 2 6" xfId="30269"/>
    <cellStyle name="Normal 24 2 9 2 7" xfId="45966"/>
    <cellStyle name="Normal 24 2 9 3" xfId="3368"/>
    <cellStyle name="Normal 24 2 9 3 2" xfId="9911"/>
    <cellStyle name="Normal 24 2 9 3 2 2" xfId="20830"/>
    <cellStyle name="Normal 24 2 9 3 2 2 2" xfId="30281"/>
    <cellStyle name="Normal 24 2 9 3 2 3" xfId="30280"/>
    <cellStyle name="Normal 24 2 9 3 2 4" xfId="53599"/>
    <cellStyle name="Normal 24 2 9 3 3" xfId="14287"/>
    <cellStyle name="Normal 24 2 9 3 3 2" xfId="30282"/>
    <cellStyle name="Normal 24 2 9 3 4" xfId="30279"/>
    <cellStyle name="Normal 24 2 9 3 5" xfId="47056"/>
    <cellStyle name="Normal 24 2 9 4" xfId="7730"/>
    <cellStyle name="Normal 24 2 9 4 2" xfId="18649"/>
    <cellStyle name="Normal 24 2 9 4 2 2" xfId="30284"/>
    <cellStyle name="Normal 24 2 9 4 3" xfId="30283"/>
    <cellStyle name="Normal 24 2 9 4 4" xfId="51418"/>
    <cellStyle name="Normal 24 2 9 5" xfId="5549"/>
    <cellStyle name="Normal 24 2 9 5 2" xfId="16468"/>
    <cellStyle name="Normal 24 2 9 5 2 2" xfId="30286"/>
    <cellStyle name="Normal 24 2 9 5 3" xfId="30285"/>
    <cellStyle name="Normal 24 2 9 5 4" xfId="49237"/>
    <cellStyle name="Normal 24 2 9 6" xfId="12106"/>
    <cellStyle name="Normal 24 2 9 6 2" xfId="30287"/>
    <cellStyle name="Normal 24 2 9 7" xfId="30268"/>
    <cellStyle name="Normal 24 2 9 8" xfId="44875"/>
    <cellStyle name="Normal 24 20" xfId="55296"/>
    <cellStyle name="Normal 24 3" xfId="297"/>
    <cellStyle name="Normal 24 3 2" xfId="563"/>
    <cellStyle name="Normal 24 3 2 2" xfId="1662"/>
    <cellStyle name="Normal 24 3 2 2 2" xfId="3845"/>
    <cellStyle name="Normal 24 3 2 2 2 2" xfId="10388"/>
    <cellStyle name="Normal 24 3 2 2 2 2 2" xfId="21307"/>
    <cellStyle name="Normal 24 3 2 2 2 2 2 2" xfId="30293"/>
    <cellStyle name="Normal 24 3 2 2 2 2 3" xfId="30292"/>
    <cellStyle name="Normal 24 3 2 2 2 2 4" xfId="54076"/>
    <cellStyle name="Normal 24 3 2 2 2 3" xfId="14764"/>
    <cellStyle name="Normal 24 3 2 2 2 3 2" xfId="30294"/>
    <cellStyle name="Normal 24 3 2 2 2 4" xfId="30291"/>
    <cellStyle name="Normal 24 3 2 2 2 5" xfId="47533"/>
    <cellStyle name="Normal 24 3 2 2 3" xfId="8207"/>
    <cellStyle name="Normal 24 3 2 2 3 2" xfId="19126"/>
    <cellStyle name="Normal 24 3 2 2 3 2 2" xfId="30296"/>
    <cellStyle name="Normal 24 3 2 2 3 3" xfId="30295"/>
    <cellStyle name="Normal 24 3 2 2 3 4" xfId="51895"/>
    <cellStyle name="Normal 24 3 2 2 4" xfId="6026"/>
    <cellStyle name="Normal 24 3 2 2 4 2" xfId="16945"/>
    <cellStyle name="Normal 24 3 2 2 4 2 2" xfId="30298"/>
    <cellStyle name="Normal 24 3 2 2 4 3" xfId="30297"/>
    <cellStyle name="Normal 24 3 2 2 4 4" xfId="49714"/>
    <cellStyle name="Normal 24 3 2 2 5" xfId="12583"/>
    <cellStyle name="Normal 24 3 2 2 5 2" xfId="30299"/>
    <cellStyle name="Normal 24 3 2 2 6" xfId="30290"/>
    <cellStyle name="Normal 24 3 2 2 7" xfId="45352"/>
    <cellStyle name="Normal 24 3 2 3" xfId="2754"/>
    <cellStyle name="Normal 24 3 2 3 2" xfId="9297"/>
    <cellStyle name="Normal 24 3 2 3 2 2" xfId="20216"/>
    <cellStyle name="Normal 24 3 2 3 2 2 2" xfId="30302"/>
    <cellStyle name="Normal 24 3 2 3 2 3" xfId="30301"/>
    <cellStyle name="Normal 24 3 2 3 2 4" xfId="52985"/>
    <cellStyle name="Normal 24 3 2 3 3" xfId="13673"/>
    <cellStyle name="Normal 24 3 2 3 3 2" xfId="30303"/>
    <cellStyle name="Normal 24 3 2 3 4" xfId="30300"/>
    <cellStyle name="Normal 24 3 2 3 5" xfId="46442"/>
    <cellStyle name="Normal 24 3 2 4" xfId="7116"/>
    <cellStyle name="Normal 24 3 2 4 2" xfId="18035"/>
    <cellStyle name="Normal 24 3 2 4 2 2" xfId="30305"/>
    <cellStyle name="Normal 24 3 2 4 3" xfId="30304"/>
    <cellStyle name="Normal 24 3 2 4 4" xfId="50804"/>
    <cellStyle name="Normal 24 3 2 5" xfId="4935"/>
    <cellStyle name="Normal 24 3 2 5 2" xfId="15854"/>
    <cellStyle name="Normal 24 3 2 5 2 2" xfId="30307"/>
    <cellStyle name="Normal 24 3 2 5 3" xfId="30306"/>
    <cellStyle name="Normal 24 3 2 5 4" xfId="48623"/>
    <cellStyle name="Normal 24 3 2 6" xfId="11492"/>
    <cellStyle name="Normal 24 3 2 6 2" xfId="30308"/>
    <cellStyle name="Normal 24 3 2 7" xfId="30289"/>
    <cellStyle name="Normal 24 3 2 8" xfId="44261"/>
    <cellStyle name="Normal 24 3 3" xfId="1464"/>
    <cellStyle name="Normal 24 3 3 2" xfId="3647"/>
    <cellStyle name="Normal 24 3 3 2 2" xfId="10190"/>
    <cellStyle name="Normal 24 3 3 2 2 2" xfId="21109"/>
    <cellStyle name="Normal 24 3 3 2 2 2 2" xfId="30312"/>
    <cellStyle name="Normal 24 3 3 2 2 3" xfId="30311"/>
    <cellStyle name="Normal 24 3 3 2 2 4" xfId="53878"/>
    <cellStyle name="Normal 24 3 3 2 3" xfId="14566"/>
    <cellStyle name="Normal 24 3 3 2 3 2" xfId="30313"/>
    <cellStyle name="Normal 24 3 3 2 4" xfId="30310"/>
    <cellStyle name="Normal 24 3 3 2 5" xfId="47335"/>
    <cellStyle name="Normal 24 3 3 3" xfId="8009"/>
    <cellStyle name="Normal 24 3 3 3 2" xfId="18928"/>
    <cellStyle name="Normal 24 3 3 3 2 2" xfId="30315"/>
    <cellStyle name="Normal 24 3 3 3 3" xfId="30314"/>
    <cellStyle name="Normal 24 3 3 3 4" xfId="51697"/>
    <cellStyle name="Normal 24 3 3 4" xfId="5828"/>
    <cellStyle name="Normal 24 3 3 4 2" xfId="16747"/>
    <cellStyle name="Normal 24 3 3 4 2 2" xfId="30317"/>
    <cellStyle name="Normal 24 3 3 4 3" xfId="30316"/>
    <cellStyle name="Normal 24 3 3 4 4" xfId="49516"/>
    <cellStyle name="Normal 24 3 3 5" xfId="12385"/>
    <cellStyle name="Normal 24 3 3 5 2" xfId="30318"/>
    <cellStyle name="Normal 24 3 3 6" xfId="30309"/>
    <cellStyle name="Normal 24 3 3 7" xfId="45154"/>
    <cellStyle name="Normal 24 3 4" xfId="2556"/>
    <cellStyle name="Normal 24 3 4 2" xfId="9099"/>
    <cellStyle name="Normal 24 3 4 2 2" xfId="20018"/>
    <cellStyle name="Normal 24 3 4 2 2 2" xfId="30321"/>
    <cellStyle name="Normal 24 3 4 2 3" xfId="30320"/>
    <cellStyle name="Normal 24 3 4 2 4" xfId="52787"/>
    <cellStyle name="Normal 24 3 4 3" xfId="13475"/>
    <cellStyle name="Normal 24 3 4 3 2" xfId="30322"/>
    <cellStyle name="Normal 24 3 4 4" xfId="30319"/>
    <cellStyle name="Normal 24 3 4 5" xfId="46244"/>
    <cellStyle name="Normal 24 3 5" xfId="6918"/>
    <cellStyle name="Normal 24 3 5 2" xfId="17837"/>
    <cellStyle name="Normal 24 3 5 2 2" xfId="30324"/>
    <cellStyle name="Normal 24 3 5 3" xfId="30323"/>
    <cellStyle name="Normal 24 3 5 4" xfId="50606"/>
    <cellStyle name="Normal 24 3 6" xfId="4737"/>
    <cellStyle name="Normal 24 3 6 2" xfId="15656"/>
    <cellStyle name="Normal 24 3 6 2 2" xfId="30326"/>
    <cellStyle name="Normal 24 3 6 3" xfId="30325"/>
    <cellStyle name="Normal 24 3 6 4" xfId="48425"/>
    <cellStyle name="Normal 24 3 7" xfId="11294"/>
    <cellStyle name="Normal 24 3 7 2" xfId="30327"/>
    <cellStyle name="Normal 24 3 8" xfId="30288"/>
    <cellStyle name="Normal 24 3 9" xfId="44063"/>
    <cellStyle name="Normal 24 4" xfId="463"/>
    <cellStyle name="Normal 24 4 2" xfId="1563"/>
    <cellStyle name="Normal 24 4 2 2" xfId="3746"/>
    <cellStyle name="Normal 24 4 2 2 2" xfId="10289"/>
    <cellStyle name="Normal 24 4 2 2 2 2" xfId="21208"/>
    <cellStyle name="Normal 24 4 2 2 2 2 2" xfId="30332"/>
    <cellStyle name="Normal 24 4 2 2 2 3" xfId="30331"/>
    <cellStyle name="Normal 24 4 2 2 2 4" xfId="53977"/>
    <cellStyle name="Normal 24 4 2 2 3" xfId="14665"/>
    <cellStyle name="Normal 24 4 2 2 3 2" xfId="30333"/>
    <cellStyle name="Normal 24 4 2 2 4" xfId="30330"/>
    <cellStyle name="Normal 24 4 2 2 5" xfId="47434"/>
    <cellStyle name="Normal 24 4 2 3" xfId="8108"/>
    <cellStyle name="Normal 24 4 2 3 2" xfId="19027"/>
    <cellStyle name="Normal 24 4 2 3 2 2" xfId="30335"/>
    <cellStyle name="Normal 24 4 2 3 3" xfId="30334"/>
    <cellStyle name="Normal 24 4 2 3 4" xfId="51796"/>
    <cellStyle name="Normal 24 4 2 4" xfId="5927"/>
    <cellStyle name="Normal 24 4 2 4 2" xfId="16846"/>
    <cellStyle name="Normal 24 4 2 4 2 2" xfId="30337"/>
    <cellStyle name="Normal 24 4 2 4 3" xfId="30336"/>
    <cellStyle name="Normal 24 4 2 4 4" xfId="49615"/>
    <cellStyle name="Normal 24 4 2 5" xfId="12484"/>
    <cellStyle name="Normal 24 4 2 5 2" xfId="30338"/>
    <cellStyle name="Normal 24 4 2 6" xfId="30329"/>
    <cellStyle name="Normal 24 4 2 7" xfId="45253"/>
    <cellStyle name="Normal 24 4 3" xfId="2655"/>
    <cellStyle name="Normal 24 4 3 2" xfId="9198"/>
    <cellStyle name="Normal 24 4 3 2 2" xfId="20117"/>
    <cellStyle name="Normal 24 4 3 2 2 2" xfId="30341"/>
    <cellStyle name="Normal 24 4 3 2 3" xfId="30340"/>
    <cellStyle name="Normal 24 4 3 2 4" xfId="52886"/>
    <cellStyle name="Normal 24 4 3 3" xfId="13574"/>
    <cellStyle name="Normal 24 4 3 3 2" xfId="30342"/>
    <cellStyle name="Normal 24 4 3 4" xfId="30339"/>
    <cellStyle name="Normal 24 4 3 5" xfId="46343"/>
    <cellStyle name="Normal 24 4 4" xfId="7017"/>
    <cellStyle name="Normal 24 4 4 2" xfId="17936"/>
    <cellStyle name="Normal 24 4 4 2 2" xfId="30344"/>
    <cellStyle name="Normal 24 4 4 3" xfId="30343"/>
    <cellStyle name="Normal 24 4 4 4" xfId="50705"/>
    <cellStyle name="Normal 24 4 5" xfId="4836"/>
    <cellStyle name="Normal 24 4 5 2" xfId="15755"/>
    <cellStyle name="Normal 24 4 5 2 2" xfId="30346"/>
    <cellStyle name="Normal 24 4 5 3" xfId="30345"/>
    <cellStyle name="Normal 24 4 5 4" xfId="48524"/>
    <cellStyle name="Normal 24 4 6" xfId="11393"/>
    <cellStyle name="Normal 24 4 6 2" xfId="30347"/>
    <cellStyle name="Normal 24 4 7" xfId="30328"/>
    <cellStyle name="Normal 24 4 8" xfId="44162"/>
    <cellStyle name="Normal 24 5" xfId="650"/>
    <cellStyle name="Normal 24 5 2" xfId="1749"/>
    <cellStyle name="Normal 24 5 2 2" xfId="3932"/>
    <cellStyle name="Normal 24 5 2 2 2" xfId="10475"/>
    <cellStyle name="Normal 24 5 2 2 2 2" xfId="21394"/>
    <cellStyle name="Normal 24 5 2 2 2 2 2" xfId="30352"/>
    <cellStyle name="Normal 24 5 2 2 2 3" xfId="30351"/>
    <cellStyle name="Normal 24 5 2 2 2 4" xfId="54163"/>
    <cellStyle name="Normal 24 5 2 2 3" xfId="14851"/>
    <cellStyle name="Normal 24 5 2 2 3 2" xfId="30353"/>
    <cellStyle name="Normal 24 5 2 2 4" xfId="30350"/>
    <cellStyle name="Normal 24 5 2 2 5" xfId="47620"/>
    <cellStyle name="Normal 24 5 2 3" xfId="8294"/>
    <cellStyle name="Normal 24 5 2 3 2" xfId="19213"/>
    <cellStyle name="Normal 24 5 2 3 2 2" xfId="30355"/>
    <cellStyle name="Normal 24 5 2 3 3" xfId="30354"/>
    <cellStyle name="Normal 24 5 2 3 4" xfId="51982"/>
    <cellStyle name="Normal 24 5 2 4" xfId="6113"/>
    <cellStyle name="Normal 24 5 2 4 2" xfId="17032"/>
    <cellStyle name="Normal 24 5 2 4 2 2" xfId="30357"/>
    <cellStyle name="Normal 24 5 2 4 3" xfId="30356"/>
    <cellStyle name="Normal 24 5 2 4 4" xfId="49801"/>
    <cellStyle name="Normal 24 5 2 5" xfId="12670"/>
    <cellStyle name="Normal 24 5 2 5 2" xfId="30358"/>
    <cellStyle name="Normal 24 5 2 6" xfId="30349"/>
    <cellStyle name="Normal 24 5 2 7" xfId="45439"/>
    <cellStyle name="Normal 24 5 3" xfId="2841"/>
    <cellStyle name="Normal 24 5 3 2" xfId="9384"/>
    <cellStyle name="Normal 24 5 3 2 2" xfId="20303"/>
    <cellStyle name="Normal 24 5 3 2 2 2" xfId="30361"/>
    <cellStyle name="Normal 24 5 3 2 3" xfId="30360"/>
    <cellStyle name="Normal 24 5 3 2 4" xfId="53072"/>
    <cellStyle name="Normal 24 5 3 3" xfId="13760"/>
    <cellStyle name="Normal 24 5 3 3 2" xfId="30362"/>
    <cellStyle name="Normal 24 5 3 4" xfId="30359"/>
    <cellStyle name="Normal 24 5 3 5" xfId="46529"/>
    <cellStyle name="Normal 24 5 4" xfId="7203"/>
    <cellStyle name="Normal 24 5 4 2" xfId="18122"/>
    <cellStyle name="Normal 24 5 4 2 2" xfId="30364"/>
    <cellStyle name="Normal 24 5 4 3" xfId="30363"/>
    <cellStyle name="Normal 24 5 4 4" xfId="50891"/>
    <cellStyle name="Normal 24 5 5" xfId="5022"/>
    <cellStyle name="Normal 24 5 5 2" xfId="15941"/>
    <cellStyle name="Normal 24 5 5 2 2" xfId="30366"/>
    <cellStyle name="Normal 24 5 5 3" xfId="30365"/>
    <cellStyle name="Normal 24 5 5 4" xfId="48710"/>
    <cellStyle name="Normal 24 5 6" xfId="11579"/>
    <cellStyle name="Normal 24 5 6 2" xfId="30367"/>
    <cellStyle name="Normal 24 5 7" xfId="30348"/>
    <cellStyle name="Normal 24 5 8" xfId="44348"/>
    <cellStyle name="Normal 24 6" xfId="748"/>
    <cellStyle name="Normal 24 6 2" xfId="1847"/>
    <cellStyle name="Normal 24 6 2 2" xfId="4030"/>
    <cellStyle name="Normal 24 6 2 2 2" xfId="10573"/>
    <cellStyle name="Normal 24 6 2 2 2 2" xfId="21492"/>
    <cellStyle name="Normal 24 6 2 2 2 2 2" xfId="30372"/>
    <cellStyle name="Normal 24 6 2 2 2 3" xfId="30371"/>
    <cellStyle name="Normal 24 6 2 2 2 4" xfId="54261"/>
    <cellStyle name="Normal 24 6 2 2 3" xfId="14949"/>
    <cellStyle name="Normal 24 6 2 2 3 2" xfId="30373"/>
    <cellStyle name="Normal 24 6 2 2 4" xfId="30370"/>
    <cellStyle name="Normal 24 6 2 2 5" xfId="47718"/>
    <cellStyle name="Normal 24 6 2 3" xfId="8392"/>
    <cellStyle name="Normal 24 6 2 3 2" xfId="19311"/>
    <cellStyle name="Normal 24 6 2 3 2 2" xfId="30375"/>
    <cellStyle name="Normal 24 6 2 3 3" xfId="30374"/>
    <cellStyle name="Normal 24 6 2 3 4" xfId="52080"/>
    <cellStyle name="Normal 24 6 2 4" xfId="6211"/>
    <cellStyle name="Normal 24 6 2 4 2" xfId="17130"/>
    <cellStyle name="Normal 24 6 2 4 2 2" xfId="30377"/>
    <cellStyle name="Normal 24 6 2 4 3" xfId="30376"/>
    <cellStyle name="Normal 24 6 2 4 4" xfId="49899"/>
    <cellStyle name="Normal 24 6 2 5" xfId="12768"/>
    <cellStyle name="Normal 24 6 2 5 2" xfId="30378"/>
    <cellStyle name="Normal 24 6 2 6" xfId="30369"/>
    <cellStyle name="Normal 24 6 2 7" xfId="45537"/>
    <cellStyle name="Normal 24 6 3" xfId="2939"/>
    <cellStyle name="Normal 24 6 3 2" xfId="9482"/>
    <cellStyle name="Normal 24 6 3 2 2" xfId="20401"/>
    <cellStyle name="Normal 24 6 3 2 2 2" xfId="30381"/>
    <cellStyle name="Normal 24 6 3 2 3" xfId="30380"/>
    <cellStyle name="Normal 24 6 3 2 4" xfId="53170"/>
    <cellStyle name="Normal 24 6 3 3" xfId="13858"/>
    <cellStyle name="Normal 24 6 3 3 2" xfId="30382"/>
    <cellStyle name="Normal 24 6 3 4" xfId="30379"/>
    <cellStyle name="Normal 24 6 3 5" xfId="46627"/>
    <cellStyle name="Normal 24 6 4" xfId="7301"/>
    <cellStyle name="Normal 24 6 4 2" xfId="18220"/>
    <cellStyle name="Normal 24 6 4 2 2" xfId="30384"/>
    <cellStyle name="Normal 24 6 4 3" xfId="30383"/>
    <cellStyle name="Normal 24 6 4 4" xfId="50989"/>
    <cellStyle name="Normal 24 6 5" xfId="5120"/>
    <cellStyle name="Normal 24 6 5 2" xfId="16039"/>
    <cellStyle name="Normal 24 6 5 2 2" xfId="30386"/>
    <cellStyle name="Normal 24 6 5 3" xfId="30385"/>
    <cellStyle name="Normal 24 6 5 4" xfId="48808"/>
    <cellStyle name="Normal 24 6 6" xfId="11677"/>
    <cellStyle name="Normal 24 6 6 2" xfId="30387"/>
    <cellStyle name="Normal 24 6 7" xfId="30368"/>
    <cellStyle name="Normal 24 6 8" xfId="44446"/>
    <cellStyle name="Normal 24 7" xfId="846"/>
    <cellStyle name="Normal 24 7 2" xfId="1945"/>
    <cellStyle name="Normal 24 7 2 2" xfId="4128"/>
    <cellStyle name="Normal 24 7 2 2 2" xfId="10671"/>
    <cellStyle name="Normal 24 7 2 2 2 2" xfId="21590"/>
    <cellStyle name="Normal 24 7 2 2 2 2 2" xfId="30392"/>
    <cellStyle name="Normal 24 7 2 2 2 3" xfId="30391"/>
    <cellStyle name="Normal 24 7 2 2 2 4" xfId="54359"/>
    <cellStyle name="Normal 24 7 2 2 3" xfId="15047"/>
    <cellStyle name="Normal 24 7 2 2 3 2" xfId="30393"/>
    <cellStyle name="Normal 24 7 2 2 4" xfId="30390"/>
    <cellStyle name="Normal 24 7 2 2 5" xfId="47816"/>
    <cellStyle name="Normal 24 7 2 3" xfId="8490"/>
    <cellStyle name="Normal 24 7 2 3 2" xfId="19409"/>
    <cellStyle name="Normal 24 7 2 3 2 2" xfId="30395"/>
    <cellStyle name="Normal 24 7 2 3 3" xfId="30394"/>
    <cellStyle name="Normal 24 7 2 3 4" xfId="52178"/>
    <cellStyle name="Normal 24 7 2 4" xfId="6309"/>
    <cellStyle name="Normal 24 7 2 4 2" xfId="17228"/>
    <cellStyle name="Normal 24 7 2 4 2 2" xfId="30397"/>
    <cellStyle name="Normal 24 7 2 4 3" xfId="30396"/>
    <cellStyle name="Normal 24 7 2 4 4" xfId="49997"/>
    <cellStyle name="Normal 24 7 2 5" xfId="12866"/>
    <cellStyle name="Normal 24 7 2 5 2" xfId="30398"/>
    <cellStyle name="Normal 24 7 2 6" xfId="30389"/>
    <cellStyle name="Normal 24 7 2 7" xfId="45635"/>
    <cellStyle name="Normal 24 7 3" xfId="3037"/>
    <cellStyle name="Normal 24 7 3 2" xfId="9580"/>
    <cellStyle name="Normal 24 7 3 2 2" xfId="20499"/>
    <cellStyle name="Normal 24 7 3 2 2 2" xfId="30401"/>
    <cellStyle name="Normal 24 7 3 2 3" xfId="30400"/>
    <cellStyle name="Normal 24 7 3 2 4" xfId="53268"/>
    <cellStyle name="Normal 24 7 3 3" xfId="13956"/>
    <cellStyle name="Normal 24 7 3 3 2" xfId="30402"/>
    <cellStyle name="Normal 24 7 3 4" xfId="30399"/>
    <cellStyle name="Normal 24 7 3 5" xfId="46725"/>
    <cellStyle name="Normal 24 7 4" xfId="7399"/>
    <cellStyle name="Normal 24 7 4 2" xfId="18318"/>
    <cellStyle name="Normal 24 7 4 2 2" xfId="30404"/>
    <cellStyle name="Normal 24 7 4 3" xfId="30403"/>
    <cellStyle name="Normal 24 7 4 4" xfId="51087"/>
    <cellStyle name="Normal 24 7 5" xfId="5218"/>
    <cellStyle name="Normal 24 7 5 2" xfId="16137"/>
    <cellStyle name="Normal 24 7 5 2 2" xfId="30406"/>
    <cellStyle name="Normal 24 7 5 3" xfId="30405"/>
    <cellStyle name="Normal 24 7 5 4" xfId="48906"/>
    <cellStyle name="Normal 24 7 6" xfId="11775"/>
    <cellStyle name="Normal 24 7 6 2" xfId="30407"/>
    <cellStyle name="Normal 24 7 7" xfId="30388"/>
    <cellStyle name="Normal 24 7 8" xfId="44544"/>
    <cellStyle name="Normal 24 8" xfId="958"/>
    <cellStyle name="Normal 24 8 2" xfId="2056"/>
    <cellStyle name="Normal 24 8 2 2" xfId="4239"/>
    <cellStyle name="Normal 24 8 2 2 2" xfId="10782"/>
    <cellStyle name="Normal 24 8 2 2 2 2" xfId="21701"/>
    <cellStyle name="Normal 24 8 2 2 2 2 2" xfId="30412"/>
    <cellStyle name="Normal 24 8 2 2 2 3" xfId="30411"/>
    <cellStyle name="Normal 24 8 2 2 2 4" xfId="54470"/>
    <cellStyle name="Normal 24 8 2 2 3" xfId="15158"/>
    <cellStyle name="Normal 24 8 2 2 3 2" xfId="30413"/>
    <cellStyle name="Normal 24 8 2 2 4" xfId="30410"/>
    <cellStyle name="Normal 24 8 2 2 5" xfId="47927"/>
    <cellStyle name="Normal 24 8 2 3" xfId="8601"/>
    <cellStyle name="Normal 24 8 2 3 2" xfId="19520"/>
    <cellStyle name="Normal 24 8 2 3 2 2" xfId="30415"/>
    <cellStyle name="Normal 24 8 2 3 3" xfId="30414"/>
    <cellStyle name="Normal 24 8 2 3 4" xfId="52289"/>
    <cellStyle name="Normal 24 8 2 4" xfId="6420"/>
    <cellStyle name="Normal 24 8 2 4 2" xfId="17339"/>
    <cellStyle name="Normal 24 8 2 4 2 2" xfId="30417"/>
    <cellStyle name="Normal 24 8 2 4 3" xfId="30416"/>
    <cellStyle name="Normal 24 8 2 4 4" xfId="50108"/>
    <cellStyle name="Normal 24 8 2 5" xfId="12977"/>
    <cellStyle name="Normal 24 8 2 5 2" xfId="30418"/>
    <cellStyle name="Normal 24 8 2 6" xfId="30409"/>
    <cellStyle name="Normal 24 8 2 7" xfId="45746"/>
    <cellStyle name="Normal 24 8 3" xfId="3148"/>
    <cellStyle name="Normal 24 8 3 2" xfId="9691"/>
    <cellStyle name="Normal 24 8 3 2 2" xfId="20610"/>
    <cellStyle name="Normal 24 8 3 2 2 2" xfId="30421"/>
    <cellStyle name="Normal 24 8 3 2 3" xfId="30420"/>
    <cellStyle name="Normal 24 8 3 2 4" xfId="53379"/>
    <cellStyle name="Normal 24 8 3 3" xfId="14067"/>
    <cellStyle name="Normal 24 8 3 3 2" xfId="30422"/>
    <cellStyle name="Normal 24 8 3 4" xfId="30419"/>
    <cellStyle name="Normal 24 8 3 5" xfId="46836"/>
    <cellStyle name="Normal 24 8 4" xfId="7510"/>
    <cellStyle name="Normal 24 8 4 2" xfId="18429"/>
    <cellStyle name="Normal 24 8 4 2 2" xfId="30424"/>
    <cellStyle name="Normal 24 8 4 3" xfId="30423"/>
    <cellStyle name="Normal 24 8 4 4" xfId="51198"/>
    <cellStyle name="Normal 24 8 5" xfId="5329"/>
    <cellStyle name="Normal 24 8 5 2" xfId="16248"/>
    <cellStyle name="Normal 24 8 5 2 2" xfId="30426"/>
    <cellStyle name="Normal 24 8 5 3" xfId="30425"/>
    <cellStyle name="Normal 24 8 5 4" xfId="49017"/>
    <cellStyle name="Normal 24 8 6" xfId="11886"/>
    <cellStyle name="Normal 24 8 6 2" xfId="30427"/>
    <cellStyle name="Normal 24 8 7" xfId="30408"/>
    <cellStyle name="Normal 24 8 8" xfId="44655"/>
    <cellStyle name="Normal 24 9" xfId="1044"/>
    <cellStyle name="Normal 24 9 2" xfId="2142"/>
    <cellStyle name="Normal 24 9 2 2" xfId="4325"/>
    <cellStyle name="Normal 24 9 2 2 2" xfId="10868"/>
    <cellStyle name="Normal 24 9 2 2 2 2" xfId="21787"/>
    <cellStyle name="Normal 24 9 2 2 2 2 2" xfId="30432"/>
    <cellStyle name="Normal 24 9 2 2 2 3" xfId="30431"/>
    <cellStyle name="Normal 24 9 2 2 2 4" xfId="54556"/>
    <cellStyle name="Normal 24 9 2 2 3" xfId="15244"/>
    <cellStyle name="Normal 24 9 2 2 3 2" xfId="30433"/>
    <cellStyle name="Normal 24 9 2 2 4" xfId="30430"/>
    <cellStyle name="Normal 24 9 2 2 5" xfId="48013"/>
    <cellStyle name="Normal 24 9 2 3" xfId="8687"/>
    <cellStyle name="Normal 24 9 2 3 2" xfId="19606"/>
    <cellStyle name="Normal 24 9 2 3 2 2" xfId="30435"/>
    <cellStyle name="Normal 24 9 2 3 3" xfId="30434"/>
    <cellStyle name="Normal 24 9 2 3 4" xfId="52375"/>
    <cellStyle name="Normal 24 9 2 4" xfId="6506"/>
    <cellStyle name="Normal 24 9 2 4 2" xfId="17425"/>
    <cellStyle name="Normal 24 9 2 4 2 2" xfId="30437"/>
    <cellStyle name="Normal 24 9 2 4 3" xfId="30436"/>
    <cellStyle name="Normal 24 9 2 4 4" xfId="50194"/>
    <cellStyle name="Normal 24 9 2 5" xfId="13063"/>
    <cellStyle name="Normal 24 9 2 5 2" xfId="30438"/>
    <cellStyle name="Normal 24 9 2 6" xfId="30429"/>
    <cellStyle name="Normal 24 9 2 7" xfId="45832"/>
    <cellStyle name="Normal 24 9 3" xfId="3234"/>
    <cellStyle name="Normal 24 9 3 2" xfId="9777"/>
    <cellStyle name="Normal 24 9 3 2 2" xfId="20696"/>
    <cellStyle name="Normal 24 9 3 2 2 2" xfId="30441"/>
    <cellStyle name="Normal 24 9 3 2 3" xfId="30440"/>
    <cellStyle name="Normal 24 9 3 2 4" xfId="53465"/>
    <cellStyle name="Normal 24 9 3 3" xfId="14153"/>
    <cellStyle name="Normal 24 9 3 3 2" xfId="30442"/>
    <cellStyle name="Normal 24 9 3 4" xfId="30439"/>
    <cellStyle name="Normal 24 9 3 5" xfId="46922"/>
    <cellStyle name="Normal 24 9 4" xfId="7596"/>
    <cellStyle name="Normal 24 9 4 2" xfId="18515"/>
    <cellStyle name="Normal 24 9 4 2 2" xfId="30444"/>
    <cellStyle name="Normal 24 9 4 3" xfId="30443"/>
    <cellStyle name="Normal 24 9 4 4" xfId="51284"/>
    <cellStyle name="Normal 24 9 5" xfId="5415"/>
    <cellStyle name="Normal 24 9 5 2" xfId="16334"/>
    <cellStyle name="Normal 24 9 5 2 2" xfId="30446"/>
    <cellStyle name="Normal 24 9 5 3" xfId="30445"/>
    <cellStyle name="Normal 24 9 5 4" xfId="49103"/>
    <cellStyle name="Normal 24 9 6" xfId="11972"/>
    <cellStyle name="Normal 24 9 6 2" xfId="30447"/>
    <cellStyle name="Normal 24 9 7" xfId="30428"/>
    <cellStyle name="Normal 24 9 8" xfId="44741"/>
    <cellStyle name="Normal 25" xfId="127"/>
    <cellStyle name="Normal 25 10" xfId="1143"/>
    <cellStyle name="Normal 25 10 2" xfId="2241"/>
    <cellStyle name="Normal 25 10 2 2" xfId="4424"/>
    <cellStyle name="Normal 25 10 2 2 2" xfId="10967"/>
    <cellStyle name="Normal 25 10 2 2 2 2" xfId="21886"/>
    <cellStyle name="Normal 25 10 2 2 2 2 2" xfId="30453"/>
    <cellStyle name="Normal 25 10 2 2 2 3" xfId="30452"/>
    <cellStyle name="Normal 25 10 2 2 2 4" xfId="54655"/>
    <cellStyle name="Normal 25 10 2 2 3" xfId="15343"/>
    <cellStyle name="Normal 25 10 2 2 3 2" xfId="30454"/>
    <cellStyle name="Normal 25 10 2 2 4" xfId="30451"/>
    <cellStyle name="Normal 25 10 2 2 5" xfId="48112"/>
    <cellStyle name="Normal 25 10 2 3" xfId="8786"/>
    <cellStyle name="Normal 25 10 2 3 2" xfId="19705"/>
    <cellStyle name="Normal 25 10 2 3 2 2" xfId="30456"/>
    <cellStyle name="Normal 25 10 2 3 3" xfId="30455"/>
    <cellStyle name="Normal 25 10 2 3 4" xfId="52474"/>
    <cellStyle name="Normal 25 10 2 4" xfId="6605"/>
    <cellStyle name="Normal 25 10 2 4 2" xfId="17524"/>
    <cellStyle name="Normal 25 10 2 4 2 2" xfId="30458"/>
    <cellStyle name="Normal 25 10 2 4 3" xfId="30457"/>
    <cellStyle name="Normal 25 10 2 4 4" xfId="50293"/>
    <cellStyle name="Normal 25 10 2 5" xfId="13162"/>
    <cellStyle name="Normal 25 10 2 5 2" xfId="30459"/>
    <cellStyle name="Normal 25 10 2 6" xfId="30450"/>
    <cellStyle name="Normal 25 10 2 7" xfId="45931"/>
    <cellStyle name="Normal 25 10 3" xfId="3333"/>
    <cellStyle name="Normal 25 10 3 2" xfId="9876"/>
    <cellStyle name="Normal 25 10 3 2 2" xfId="20795"/>
    <cellStyle name="Normal 25 10 3 2 2 2" xfId="30462"/>
    <cellStyle name="Normal 25 10 3 2 3" xfId="30461"/>
    <cellStyle name="Normal 25 10 3 2 4" xfId="53564"/>
    <cellStyle name="Normal 25 10 3 3" xfId="14252"/>
    <cellStyle name="Normal 25 10 3 3 2" xfId="30463"/>
    <cellStyle name="Normal 25 10 3 4" xfId="30460"/>
    <cellStyle name="Normal 25 10 3 5" xfId="47021"/>
    <cellStyle name="Normal 25 10 4" xfId="7695"/>
    <cellStyle name="Normal 25 10 4 2" xfId="18614"/>
    <cellStyle name="Normal 25 10 4 2 2" xfId="30465"/>
    <cellStyle name="Normal 25 10 4 3" xfId="30464"/>
    <cellStyle name="Normal 25 10 4 4" xfId="51383"/>
    <cellStyle name="Normal 25 10 5" xfId="5514"/>
    <cellStyle name="Normal 25 10 5 2" xfId="16433"/>
    <cellStyle name="Normal 25 10 5 2 2" xfId="30467"/>
    <cellStyle name="Normal 25 10 5 3" xfId="30466"/>
    <cellStyle name="Normal 25 10 5 4" xfId="49202"/>
    <cellStyle name="Normal 25 10 6" xfId="12071"/>
    <cellStyle name="Normal 25 10 6 2" xfId="30468"/>
    <cellStyle name="Normal 25 10 7" xfId="30449"/>
    <cellStyle name="Normal 25 10 8" xfId="44840"/>
    <cellStyle name="Normal 25 11" xfId="1247"/>
    <cellStyle name="Normal 25 11 2" xfId="2345"/>
    <cellStyle name="Normal 25 11 2 2" xfId="4526"/>
    <cellStyle name="Normal 25 11 2 2 2" xfId="11069"/>
    <cellStyle name="Normal 25 11 2 2 2 2" xfId="21988"/>
    <cellStyle name="Normal 25 11 2 2 2 2 2" xfId="30473"/>
    <cellStyle name="Normal 25 11 2 2 2 3" xfId="30472"/>
    <cellStyle name="Normal 25 11 2 2 2 4" xfId="54757"/>
    <cellStyle name="Normal 25 11 2 2 3" xfId="15445"/>
    <cellStyle name="Normal 25 11 2 2 3 2" xfId="30474"/>
    <cellStyle name="Normal 25 11 2 2 4" xfId="30471"/>
    <cellStyle name="Normal 25 11 2 2 5" xfId="48214"/>
    <cellStyle name="Normal 25 11 2 3" xfId="8888"/>
    <cellStyle name="Normal 25 11 2 3 2" xfId="19807"/>
    <cellStyle name="Normal 25 11 2 3 2 2" xfId="30476"/>
    <cellStyle name="Normal 25 11 2 3 3" xfId="30475"/>
    <cellStyle name="Normal 25 11 2 3 4" xfId="52576"/>
    <cellStyle name="Normal 25 11 2 4" xfId="6707"/>
    <cellStyle name="Normal 25 11 2 4 2" xfId="17626"/>
    <cellStyle name="Normal 25 11 2 4 2 2" xfId="30478"/>
    <cellStyle name="Normal 25 11 2 4 3" xfId="30477"/>
    <cellStyle name="Normal 25 11 2 4 4" xfId="50395"/>
    <cellStyle name="Normal 25 11 2 5" xfId="13264"/>
    <cellStyle name="Normal 25 11 2 5 2" xfId="30479"/>
    <cellStyle name="Normal 25 11 2 6" xfId="30470"/>
    <cellStyle name="Normal 25 11 2 7" xfId="46033"/>
    <cellStyle name="Normal 25 11 3" xfId="3435"/>
    <cellStyle name="Normal 25 11 3 2" xfId="9978"/>
    <cellStyle name="Normal 25 11 3 2 2" xfId="20897"/>
    <cellStyle name="Normal 25 11 3 2 2 2" xfId="30482"/>
    <cellStyle name="Normal 25 11 3 2 3" xfId="30481"/>
    <cellStyle name="Normal 25 11 3 2 4" xfId="53666"/>
    <cellStyle name="Normal 25 11 3 3" xfId="14354"/>
    <cellStyle name="Normal 25 11 3 3 2" xfId="30483"/>
    <cellStyle name="Normal 25 11 3 4" xfId="30480"/>
    <cellStyle name="Normal 25 11 3 5" xfId="47123"/>
    <cellStyle name="Normal 25 11 4" xfId="7797"/>
    <cellStyle name="Normal 25 11 4 2" xfId="18716"/>
    <cellStyle name="Normal 25 11 4 2 2" xfId="30485"/>
    <cellStyle name="Normal 25 11 4 3" xfId="30484"/>
    <cellStyle name="Normal 25 11 4 4" xfId="51485"/>
    <cellStyle name="Normal 25 11 5" xfId="5616"/>
    <cellStyle name="Normal 25 11 5 2" xfId="16535"/>
    <cellStyle name="Normal 25 11 5 2 2" xfId="30487"/>
    <cellStyle name="Normal 25 11 5 3" xfId="30486"/>
    <cellStyle name="Normal 25 11 5 4" xfId="49304"/>
    <cellStyle name="Normal 25 11 6" xfId="12173"/>
    <cellStyle name="Normal 25 11 6 2" xfId="30488"/>
    <cellStyle name="Normal 25 11 7" xfId="30469"/>
    <cellStyle name="Normal 25 11 8" xfId="44942"/>
    <cellStyle name="Normal 25 12" xfId="1366"/>
    <cellStyle name="Normal 25 12 2" xfId="3549"/>
    <cellStyle name="Normal 25 12 2 2" xfId="10092"/>
    <cellStyle name="Normal 25 12 2 2 2" xfId="21011"/>
    <cellStyle name="Normal 25 12 2 2 2 2" xfId="30492"/>
    <cellStyle name="Normal 25 12 2 2 3" xfId="30491"/>
    <cellStyle name="Normal 25 12 2 2 4" xfId="53780"/>
    <cellStyle name="Normal 25 12 2 3" xfId="14468"/>
    <cellStyle name="Normal 25 12 2 3 2" xfId="30493"/>
    <cellStyle name="Normal 25 12 2 4" xfId="30490"/>
    <cellStyle name="Normal 25 12 2 5" xfId="47237"/>
    <cellStyle name="Normal 25 12 3" xfId="7911"/>
    <cellStyle name="Normal 25 12 3 2" xfId="18830"/>
    <cellStyle name="Normal 25 12 3 2 2" xfId="30495"/>
    <cellStyle name="Normal 25 12 3 3" xfId="30494"/>
    <cellStyle name="Normal 25 12 3 4" xfId="51599"/>
    <cellStyle name="Normal 25 12 4" xfId="5730"/>
    <cellStyle name="Normal 25 12 4 2" xfId="16649"/>
    <cellStyle name="Normal 25 12 4 2 2" xfId="30497"/>
    <cellStyle name="Normal 25 12 4 3" xfId="30496"/>
    <cellStyle name="Normal 25 12 4 4" xfId="49418"/>
    <cellStyle name="Normal 25 12 5" xfId="12287"/>
    <cellStyle name="Normal 25 12 5 2" xfId="30498"/>
    <cellStyle name="Normal 25 12 6" xfId="30489"/>
    <cellStyle name="Normal 25 12 7" xfId="45056"/>
    <cellStyle name="Normal 25 13" xfId="2446"/>
    <cellStyle name="Normal 25 13 2" xfId="8989"/>
    <cellStyle name="Normal 25 13 2 2" xfId="19908"/>
    <cellStyle name="Normal 25 13 2 2 2" xfId="30501"/>
    <cellStyle name="Normal 25 13 2 3" xfId="30500"/>
    <cellStyle name="Normal 25 13 2 4" xfId="52677"/>
    <cellStyle name="Normal 25 13 3" xfId="13365"/>
    <cellStyle name="Normal 25 13 3 2" xfId="30502"/>
    <cellStyle name="Normal 25 13 4" xfId="30499"/>
    <cellStyle name="Normal 25 13 5" xfId="46134"/>
    <cellStyle name="Normal 25 14" xfId="6808"/>
    <cellStyle name="Normal 25 14 2" xfId="17727"/>
    <cellStyle name="Normal 25 14 2 2" xfId="30504"/>
    <cellStyle name="Normal 25 14 3" xfId="30503"/>
    <cellStyle name="Normal 25 14 4" xfId="50496"/>
    <cellStyle name="Normal 25 15" xfId="4627"/>
    <cellStyle name="Normal 25 15 2" xfId="15546"/>
    <cellStyle name="Normal 25 15 2 2" xfId="30506"/>
    <cellStyle name="Normal 25 15 3" xfId="30505"/>
    <cellStyle name="Normal 25 15 4" xfId="48315"/>
    <cellStyle name="Normal 25 16" xfId="11196"/>
    <cellStyle name="Normal 25 16 2" xfId="30507"/>
    <cellStyle name="Normal 25 17" xfId="30448"/>
    <cellStyle name="Normal 25 18" xfId="43953"/>
    <cellStyle name="Normal 25 19" xfId="54997"/>
    <cellStyle name="Normal 25 2" xfId="169"/>
    <cellStyle name="Normal 25 2 10" xfId="1283"/>
    <cellStyle name="Normal 25 2 10 2" xfId="2381"/>
    <cellStyle name="Normal 25 2 10 2 2" xfId="4562"/>
    <cellStyle name="Normal 25 2 10 2 2 2" xfId="11105"/>
    <cellStyle name="Normal 25 2 10 2 2 2 2" xfId="22024"/>
    <cellStyle name="Normal 25 2 10 2 2 2 2 2" xfId="30513"/>
    <cellStyle name="Normal 25 2 10 2 2 2 3" xfId="30512"/>
    <cellStyle name="Normal 25 2 10 2 2 2 4" xfId="54793"/>
    <cellStyle name="Normal 25 2 10 2 2 3" xfId="15481"/>
    <cellStyle name="Normal 25 2 10 2 2 3 2" xfId="30514"/>
    <cellStyle name="Normal 25 2 10 2 2 4" xfId="30511"/>
    <cellStyle name="Normal 25 2 10 2 2 5" xfId="48250"/>
    <cellStyle name="Normal 25 2 10 2 3" xfId="8924"/>
    <cellStyle name="Normal 25 2 10 2 3 2" xfId="19843"/>
    <cellStyle name="Normal 25 2 10 2 3 2 2" xfId="30516"/>
    <cellStyle name="Normal 25 2 10 2 3 3" xfId="30515"/>
    <cellStyle name="Normal 25 2 10 2 3 4" xfId="52612"/>
    <cellStyle name="Normal 25 2 10 2 4" xfId="6743"/>
    <cellStyle name="Normal 25 2 10 2 4 2" xfId="17662"/>
    <cellStyle name="Normal 25 2 10 2 4 2 2" xfId="30518"/>
    <cellStyle name="Normal 25 2 10 2 4 3" xfId="30517"/>
    <cellStyle name="Normal 25 2 10 2 4 4" xfId="50431"/>
    <cellStyle name="Normal 25 2 10 2 5" xfId="13300"/>
    <cellStyle name="Normal 25 2 10 2 5 2" xfId="30519"/>
    <cellStyle name="Normal 25 2 10 2 6" xfId="30510"/>
    <cellStyle name="Normal 25 2 10 2 7" xfId="46069"/>
    <cellStyle name="Normal 25 2 10 3" xfId="3471"/>
    <cellStyle name="Normal 25 2 10 3 2" xfId="10014"/>
    <cellStyle name="Normal 25 2 10 3 2 2" xfId="20933"/>
    <cellStyle name="Normal 25 2 10 3 2 2 2" xfId="30522"/>
    <cellStyle name="Normal 25 2 10 3 2 3" xfId="30521"/>
    <cellStyle name="Normal 25 2 10 3 2 4" xfId="53702"/>
    <cellStyle name="Normal 25 2 10 3 3" xfId="14390"/>
    <cellStyle name="Normal 25 2 10 3 3 2" xfId="30523"/>
    <cellStyle name="Normal 25 2 10 3 4" xfId="30520"/>
    <cellStyle name="Normal 25 2 10 3 5" xfId="47159"/>
    <cellStyle name="Normal 25 2 10 4" xfId="7833"/>
    <cellStyle name="Normal 25 2 10 4 2" xfId="18752"/>
    <cellStyle name="Normal 25 2 10 4 2 2" xfId="30525"/>
    <cellStyle name="Normal 25 2 10 4 3" xfId="30524"/>
    <cellStyle name="Normal 25 2 10 4 4" xfId="51521"/>
    <cellStyle name="Normal 25 2 10 5" xfId="5652"/>
    <cellStyle name="Normal 25 2 10 5 2" xfId="16571"/>
    <cellStyle name="Normal 25 2 10 5 2 2" xfId="30527"/>
    <cellStyle name="Normal 25 2 10 5 3" xfId="30526"/>
    <cellStyle name="Normal 25 2 10 5 4" xfId="49340"/>
    <cellStyle name="Normal 25 2 10 6" xfId="12209"/>
    <cellStyle name="Normal 25 2 10 6 2" xfId="30528"/>
    <cellStyle name="Normal 25 2 10 7" xfId="30509"/>
    <cellStyle name="Normal 25 2 10 8" xfId="44978"/>
    <cellStyle name="Normal 25 2 11" xfId="1402"/>
    <cellStyle name="Normal 25 2 11 2" xfId="3585"/>
    <cellStyle name="Normal 25 2 11 2 2" xfId="10128"/>
    <cellStyle name="Normal 25 2 11 2 2 2" xfId="21047"/>
    <cellStyle name="Normal 25 2 11 2 2 2 2" xfId="30532"/>
    <cellStyle name="Normal 25 2 11 2 2 3" xfId="30531"/>
    <cellStyle name="Normal 25 2 11 2 2 4" xfId="53816"/>
    <cellStyle name="Normal 25 2 11 2 3" xfId="14504"/>
    <cellStyle name="Normal 25 2 11 2 3 2" xfId="30533"/>
    <cellStyle name="Normal 25 2 11 2 4" xfId="30530"/>
    <cellStyle name="Normal 25 2 11 2 5" xfId="47273"/>
    <cellStyle name="Normal 25 2 11 3" xfId="7947"/>
    <cellStyle name="Normal 25 2 11 3 2" xfId="18866"/>
    <cellStyle name="Normal 25 2 11 3 2 2" xfId="30535"/>
    <cellStyle name="Normal 25 2 11 3 3" xfId="30534"/>
    <cellStyle name="Normal 25 2 11 3 4" xfId="51635"/>
    <cellStyle name="Normal 25 2 11 4" xfId="5766"/>
    <cellStyle name="Normal 25 2 11 4 2" xfId="16685"/>
    <cellStyle name="Normal 25 2 11 4 2 2" xfId="30537"/>
    <cellStyle name="Normal 25 2 11 4 3" xfId="30536"/>
    <cellStyle name="Normal 25 2 11 4 4" xfId="49454"/>
    <cellStyle name="Normal 25 2 11 5" xfId="12323"/>
    <cellStyle name="Normal 25 2 11 5 2" xfId="30538"/>
    <cellStyle name="Normal 25 2 11 6" xfId="30529"/>
    <cellStyle name="Normal 25 2 11 7" xfId="45092"/>
    <cellStyle name="Normal 25 2 12" xfId="2482"/>
    <cellStyle name="Normal 25 2 12 2" xfId="9025"/>
    <cellStyle name="Normal 25 2 12 2 2" xfId="19944"/>
    <cellStyle name="Normal 25 2 12 2 2 2" xfId="30541"/>
    <cellStyle name="Normal 25 2 12 2 3" xfId="30540"/>
    <cellStyle name="Normal 25 2 12 2 4" xfId="52713"/>
    <cellStyle name="Normal 25 2 12 3" xfId="13401"/>
    <cellStyle name="Normal 25 2 12 3 2" xfId="30542"/>
    <cellStyle name="Normal 25 2 12 4" xfId="30539"/>
    <cellStyle name="Normal 25 2 12 5" xfId="46170"/>
    <cellStyle name="Normal 25 2 13" xfId="6844"/>
    <cellStyle name="Normal 25 2 13 2" xfId="17763"/>
    <cellStyle name="Normal 25 2 13 2 2" xfId="30544"/>
    <cellStyle name="Normal 25 2 13 3" xfId="30543"/>
    <cellStyle name="Normal 25 2 13 4" xfId="50532"/>
    <cellStyle name="Normal 25 2 14" xfId="4663"/>
    <cellStyle name="Normal 25 2 14 2" xfId="15582"/>
    <cellStyle name="Normal 25 2 14 2 2" xfId="30546"/>
    <cellStyle name="Normal 25 2 14 3" xfId="30545"/>
    <cellStyle name="Normal 25 2 14 4" xfId="48351"/>
    <cellStyle name="Normal 25 2 15" xfId="11232"/>
    <cellStyle name="Normal 25 2 15 2" xfId="30547"/>
    <cellStyle name="Normal 25 2 16" xfId="30508"/>
    <cellStyle name="Normal 25 2 17" xfId="43989"/>
    <cellStyle name="Normal 25 2 2" xfId="337"/>
    <cellStyle name="Normal 25 2 2 2" xfId="600"/>
    <cellStyle name="Normal 25 2 2 2 2" xfId="1699"/>
    <cellStyle name="Normal 25 2 2 2 2 2" xfId="3882"/>
    <cellStyle name="Normal 25 2 2 2 2 2 2" xfId="10425"/>
    <cellStyle name="Normal 25 2 2 2 2 2 2 2" xfId="21344"/>
    <cellStyle name="Normal 25 2 2 2 2 2 2 2 2" xfId="30553"/>
    <cellStyle name="Normal 25 2 2 2 2 2 2 3" xfId="30552"/>
    <cellStyle name="Normal 25 2 2 2 2 2 2 4" xfId="54113"/>
    <cellStyle name="Normal 25 2 2 2 2 2 3" xfId="14801"/>
    <cellStyle name="Normal 25 2 2 2 2 2 3 2" xfId="30554"/>
    <cellStyle name="Normal 25 2 2 2 2 2 4" xfId="30551"/>
    <cellStyle name="Normal 25 2 2 2 2 2 5" xfId="47570"/>
    <cellStyle name="Normal 25 2 2 2 2 3" xfId="8244"/>
    <cellStyle name="Normal 25 2 2 2 2 3 2" xfId="19163"/>
    <cellStyle name="Normal 25 2 2 2 2 3 2 2" xfId="30556"/>
    <cellStyle name="Normal 25 2 2 2 2 3 3" xfId="30555"/>
    <cellStyle name="Normal 25 2 2 2 2 3 4" xfId="51932"/>
    <cellStyle name="Normal 25 2 2 2 2 4" xfId="6063"/>
    <cellStyle name="Normal 25 2 2 2 2 4 2" xfId="16982"/>
    <cellStyle name="Normal 25 2 2 2 2 4 2 2" xfId="30558"/>
    <cellStyle name="Normal 25 2 2 2 2 4 3" xfId="30557"/>
    <cellStyle name="Normal 25 2 2 2 2 4 4" xfId="49751"/>
    <cellStyle name="Normal 25 2 2 2 2 5" xfId="12620"/>
    <cellStyle name="Normal 25 2 2 2 2 5 2" xfId="30559"/>
    <cellStyle name="Normal 25 2 2 2 2 6" xfId="30550"/>
    <cellStyle name="Normal 25 2 2 2 2 7" xfId="45389"/>
    <cellStyle name="Normal 25 2 2 2 3" xfId="2791"/>
    <cellStyle name="Normal 25 2 2 2 3 2" xfId="9334"/>
    <cellStyle name="Normal 25 2 2 2 3 2 2" xfId="20253"/>
    <cellStyle name="Normal 25 2 2 2 3 2 2 2" xfId="30562"/>
    <cellStyle name="Normal 25 2 2 2 3 2 3" xfId="30561"/>
    <cellStyle name="Normal 25 2 2 2 3 2 4" xfId="53022"/>
    <cellStyle name="Normal 25 2 2 2 3 3" xfId="13710"/>
    <cellStyle name="Normal 25 2 2 2 3 3 2" xfId="30563"/>
    <cellStyle name="Normal 25 2 2 2 3 4" xfId="30560"/>
    <cellStyle name="Normal 25 2 2 2 3 5" xfId="46479"/>
    <cellStyle name="Normal 25 2 2 2 4" xfId="7153"/>
    <cellStyle name="Normal 25 2 2 2 4 2" xfId="18072"/>
    <cellStyle name="Normal 25 2 2 2 4 2 2" xfId="30565"/>
    <cellStyle name="Normal 25 2 2 2 4 3" xfId="30564"/>
    <cellStyle name="Normal 25 2 2 2 4 4" xfId="50841"/>
    <cellStyle name="Normal 25 2 2 2 5" xfId="4972"/>
    <cellStyle name="Normal 25 2 2 2 5 2" xfId="15891"/>
    <cellStyle name="Normal 25 2 2 2 5 2 2" xfId="30567"/>
    <cellStyle name="Normal 25 2 2 2 5 3" xfId="30566"/>
    <cellStyle name="Normal 25 2 2 2 5 4" xfId="48660"/>
    <cellStyle name="Normal 25 2 2 2 6" xfId="11529"/>
    <cellStyle name="Normal 25 2 2 2 6 2" xfId="30568"/>
    <cellStyle name="Normal 25 2 2 2 7" xfId="30549"/>
    <cellStyle name="Normal 25 2 2 2 8" xfId="44298"/>
    <cellStyle name="Normal 25 2 2 3" xfId="1501"/>
    <cellStyle name="Normal 25 2 2 3 2" xfId="3684"/>
    <cellStyle name="Normal 25 2 2 3 2 2" xfId="10227"/>
    <cellStyle name="Normal 25 2 2 3 2 2 2" xfId="21146"/>
    <cellStyle name="Normal 25 2 2 3 2 2 2 2" xfId="30572"/>
    <cellStyle name="Normal 25 2 2 3 2 2 3" xfId="30571"/>
    <cellStyle name="Normal 25 2 2 3 2 2 4" xfId="53915"/>
    <cellStyle name="Normal 25 2 2 3 2 3" xfId="14603"/>
    <cellStyle name="Normal 25 2 2 3 2 3 2" xfId="30573"/>
    <cellStyle name="Normal 25 2 2 3 2 4" xfId="30570"/>
    <cellStyle name="Normal 25 2 2 3 2 5" xfId="47372"/>
    <cellStyle name="Normal 25 2 2 3 3" xfId="8046"/>
    <cellStyle name="Normal 25 2 2 3 3 2" xfId="18965"/>
    <cellStyle name="Normal 25 2 2 3 3 2 2" xfId="30575"/>
    <cellStyle name="Normal 25 2 2 3 3 3" xfId="30574"/>
    <cellStyle name="Normal 25 2 2 3 3 4" xfId="51734"/>
    <cellStyle name="Normal 25 2 2 3 4" xfId="5865"/>
    <cellStyle name="Normal 25 2 2 3 4 2" xfId="16784"/>
    <cellStyle name="Normal 25 2 2 3 4 2 2" xfId="30577"/>
    <cellStyle name="Normal 25 2 2 3 4 3" xfId="30576"/>
    <cellStyle name="Normal 25 2 2 3 4 4" xfId="49553"/>
    <cellStyle name="Normal 25 2 2 3 5" xfId="12422"/>
    <cellStyle name="Normal 25 2 2 3 5 2" xfId="30578"/>
    <cellStyle name="Normal 25 2 2 3 6" xfId="30569"/>
    <cellStyle name="Normal 25 2 2 3 7" xfId="45191"/>
    <cellStyle name="Normal 25 2 2 4" xfId="2593"/>
    <cellStyle name="Normal 25 2 2 4 2" xfId="9136"/>
    <cellStyle name="Normal 25 2 2 4 2 2" xfId="20055"/>
    <cellStyle name="Normal 25 2 2 4 2 2 2" xfId="30581"/>
    <cellStyle name="Normal 25 2 2 4 2 3" xfId="30580"/>
    <cellStyle name="Normal 25 2 2 4 2 4" xfId="52824"/>
    <cellStyle name="Normal 25 2 2 4 3" xfId="13512"/>
    <cellStyle name="Normal 25 2 2 4 3 2" xfId="30582"/>
    <cellStyle name="Normal 25 2 2 4 4" xfId="30579"/>
    <cellStyle name="Normal 25 2 2 4 5" xfId="46281"/>
    <cellStyle name="Normal 25 2 2 5" xfId="6955"/>
    <cellStyle name="Normal 25 2 2 5 2" xfId="17874"/>
    <cellStyle name="Normal 25 2 2 5 2 2" xfId="30584"/>
    <cellStyle name="Normal 25 2 2 5 3" xfId="30583"/>
    <cellStyle name="Normal 25 2 2 5 4" xfId="50643"/>
    <cellStyle name="Normal 25 2 2 6" xfId="4774"/>
    <cellStyle name="Normal 25 2 2 6 2" xfId="15693"/>
    <cellStyle name="Normal 25 2 2 6 2 2" xfId="30586"/>
    <cellStyle name="Normal 25 2 2 6 3" xfId="30585"/>
    <cellStyle name="Normal 25 2 2 6 4" xfId="48462"/>
    <cellStyle name="Normal 25 2 2 7" xfId="11331"/>
    <cellStyle name="Normal 25 2 2 7 2" xfId="30587"/>
    <cellStyle name="Normal 25 2 2 8" xfId="30548"/>
    <cellStyle name="Normal 25 2 2 9" xfId="44100"/>
    <cellStyle name="Normal 25 2 3" xfId="500"/>
    <cellStyle name="Normal 25 2 3 2" xfId="1600"/>
    <cellStyle name="Normal 25 2 3 2 2" xfId="3783"/>
    <cellStyle name="Normal 25 2 3 2 2 2" xfId="10326"/>
    <cellStyle name="Normal 25 2 3 2 2 2 2" xfId="21245"/>
    <cellStyle name="Normal 25 2 3 2 2 2 2 2" xfId="30592"/>
    <cellStyle name="Normal 25 2 3 2 2 2 3" xfId="30591"/>
    <cellStyle name="Normal 25 2 3 2 2 2 4" xfId="54014"/>
    <cellStyle name="Normal 25 2 3 2 2 3" xfId="14702"/>
    <cellStyle name="Normal 25 2 3 2 2 3 2" xfId="30593"/>
    <cellStyle name="Normal 25 2 3 2 2 4" xfId="30590"/>
    <cellStyle name="Normal 25 2 3 2 2 5" xfId="47471"/>
    <cellStyle name="Normal 25 2 3 2 3" xfId="8145"/>
    <cellStyle name="Normal 25 2 3 2 3 2" xfId="19064"/>
    <cellStyle name="Normal 25 2 3 2 3 2 2" xfId="30595"/>
    <cellStyle name="Normal 25 2 3 2 3 3" xfId="30594"/>
    <cellStyle name="Normal 25 2 3 2 3 4" xfId="51833"/>
    <cellStyle name="Normal 25 2 3 2 4" xfId="5964"/>
    <cellStyle name="Normal 25 2 3 2 4 2" xfId="16883"/>
    <cellStyle name="Normal 25 2 3 2 4 2 2" xfId="30597"/>
    <cellStyle name="Normal 25 2 3 2 4 3" xfId="30596"/>
    <cellStyle name="Normal 25 2 3 2 4 4" xfId="49652"/>
    <cellStyle name="Normal 25 2 3 2 5" xfId="12521"/>
    <cellStyle name="Normal 25 2 3 2 5 2" xfId="30598"/>
    <cellStyle name="Normal 25 2 3 2 6" xfId="30589"/>
    <cellStyle name="Normal 25 2 3 2 7" xfId="45290"/>
    <cellStyle name="Normal 25 2 3 3" xfId="2692"/>
    <cellStyle name="Normal 25 2 3 3 2" xfId="9235"/>
    <cellStyle name="Normal 25 2 3 3 2 2" xfId="20154"/>
    <cellStyle name="Normal 25 2 3 3 2 2 2" xfId="30601"/>
    <cellStyle name="Normal 25 2 3 3 2 3" xfId="30600"/>
    <cellStyle name="Normal 25 2 3 3 2 4" xfId="52923"/>
    <cellStyle name="Normal 25 2 3 3 3" xfId="13611"/>
    <cellStyle name="Normal 25 2 3 3 3 2" xfId="30602"/>
    <cellStyle name="Normal 25 2 3 3 4" xfId="30599"/>
    <cellStyle name="Normal 25 2 3 3 5" xfId="46380"/>
    <cellStyle name="Normal 25 2 3 4" xfId="7054"/>
    <cellStyle name="Normal 25 2 3 4 2" xfId="17973"/>
    <cellStyle name="Normal 25 2 3 4 2 2" xfId="30604"/>
    <cellStyle name="Normal 25 2 3 4 3" xfId="30603"/>
    <cellStyle name="Normal 25 2 3 4 4" xfId="50742"/>
    <cellStyle name="Normal 25 2 3 5" xfId="4873"/>
    <cellStyle name="Normal 25 2 3 5 2" xfId="15792"/>
    <cellStyle name="Normal 25 2 3 5 2 2" xfId="30606"/>
    <cellStyle name="Normal 25 2 3 5 3" xfId="30605"/>
    <cellStyle name="Normal 25 2 3 5 4" xfId="48561"/>
    <cellStyle name="Normal 25 2 3 6" xfId="11430"/>
    <cellStyle name="Normal 25 2 3 6 2" xfId="30607"/>
    <cellStyle name="Normal 25 2 3 7" xfId="30588"/>
    <cellStyle name="Normal 25 2 3 8" xfId="44199"/>
    <cellStyle name="Normal 25 2 4" xfId="687"/>
    <cellStyle name="Normal 25 2 4 2" xfId="1786"/>
    <cellStyle name="Normal 25 2 4 2 2" xfId="3969"/>
    <cellStyle name="Normal 25 2 4 2 2 2" xfId="10512"/>
    <cellStyle name="Normal 25 2 4 2 2 2 2" xfId="21431"/>
    <cellStyle name="Normal 25 2 4 2 2 2 2 2" xfId="30612"/>
    <cellStyle name="Normal 25 2 4 2 2 2 3" xfId="30611"/>
    <cellStyle name="Normal 25 2 4 2 2 2 4" xfId="54200"/>
    <cellStyle name="Normal 25 2 4 2 2 3" xfId="14888"/>
    <cellStyle name="Normal 25 2 4 2 2 3 2" xfId="30613"/>
    <cellStyle name="Normal 25 2 4 2 2 4" xfId="30610"/>
    <cellStyle name="Normal 25 2 4 2 2 5" xfId="47657"/>
    <cellStyle name="Normal 25 2 4 2 3" xfId="8331"/>
    <cellStyle name="Normal 25 2 4 2 3 2" xfId="19250"/>
    <cellStyle name="Normal 25 2 4 2 3 2 2" xfId="30615"/>
    <cellStyle name="Normal 25 2 4 2 3 3" xfId="30614"/>
    <cellStyle name="Normal 25 2 4 2 3 4" xfId="52019"/>
    <cellStyle name="Normal 25 2 4 2 4" xfId="6150"/>
    <cellStyle name="Normal 25 2 4 2 4 2" xfId="17069"/>
    <cellStyle name="Normal 25 2 4 2 4 2 2" xfId="30617"/>
    <cellStyle name="Normal 25 2 4 2 4 3" xfId="30616"/>
    <cellStyle name="Normal 25 2 4 2 4 4" xfId="49838"/>
    <cellStyle name="Normal 25 2 4 2 5" xfId="12707"/>
    <cellStyle name="Normal 25 2 4 2 5 2" xfId="30618"/>
    <cellStyle name="Normal 25 2 4 2 6" xfId="30609"/>
    <cellStyle name="Normal 25 2 4 2 7" xfId="45476"/>
    <cellStyle name="Normal 25 2 4 3" xfId="2878"/>
    <cellStyle name="Normal 25 2 4 3 2" xfId="9421"/>
    <cellStyle name="Normal 25 2 4 3 2 2" xfId="20340"/>
    <cellStyle name="Normal 25 2 4 3 2 2 2" xfId="30621"/>
    <cellStyle name="Normal 25 2 4 3 2 3" xfId="30620"/>
    <cellStyle name="Normal 25 2 4 3 2 4" xfId="53109"/>
    <cellStyle name="Normal 25 2 4 3 3" xfId="13797"/>
    <cellStyle name="Normal 25 2 4 3 3 2" xfId="30622"/>
    <cellStyle name="Normal 25 2 4 3 4" xfId="30619"/>
    <cellStyle name="Normal 25 2 4 3 5" xfId="46566"/>
    <cellStyle name="Normal 25 2 4 4" xfId="7240"/>
    <cellStyle name="Normal 25 2 4 4 2" xfId="18159"/>
    <cellStyle name="Normal 25 2 4 4 2 2" xfId="30624"/>
    <cellStyle name="Normal 25 2 4 4 3" xfId="30623"/>
    <cellStyle name="Normal 25 2 4 4 4" xfId="50928"/>
    <cellStyle name="Normal 25 2 4 5" xfId="5059"/>
    <cellStyle name="Normal 25 2 4 5 2" xfId="15978"/>
    <cellStyle name="Normal 25 2 4 5 2 2" xfId="30626"/>
    <cellStyle name="Normal 25 2 4 5 3" xfId="30625"/>
    <cellStyle name="Normal 25 2 4 5 4" xfId="48747"/>
    <cellStyle name="Normal 25 2 4 6" xfId="11616"/>
    <cellStyle name="Normal 25 2 4 6 2" xfId="30627"/>
    <cellStyle name="Normal 25 2 4 7" xfId="30608"/>
    <cellStyle name="Normal 25 2 4 8" xfId="44385"/>
    <cellStyle name="Normal 25 2 5" xfId="785"/>
    <cellStyle name="Normal 25 2 5 2" xfId="1884"/>
    <cellStyle name="Normal 25 2 5 2 2" xfId="4067"/>
    <cellStyle name="Normal 25 2 5 2 2 2" xfId="10610"/>
    <cellStyle name="Normal 25 2 5 2 2 2 2" xfId="21529"/>
    <cellStyle name="Normal 25 2 5 2 2 2 2 2" xfId="30632"/>
    <cellStyle name="Normal 25 2 5 2 2 2 3" xfId="30631"/>
    <cellStyle name="Normal 25 2 5 2 2 2 4" xfId="54298"/>
    <cellStyle name="Normal 25 2 5 2 2 3" xfId="14986"/>
    <cellStyle name="Normal 25 2 5 2 2 3 2" xfId="30633"/>
    <cellStyle name="Normal 25 2 5 2 2 4" xfId="30630"/>
    <cellStyle name="Normal 25 2 5 2 2 5" xfId="47755"/>
    <cellStyle name="Normal 25 2 5 2 3" xfId="8429"/>
    <cellStyle name="Normal 25 2 5 2 3 2" xfId="19348"/>
    <cellStyle name="Normal 25 2 5 2 3 2 2" xfId="30635"/>
    <cellStyle name="Normal 25 2 5 2 3 3" xfId="30634"/>
    <cellStyle name="Normal 25 2 5 2 3 4" xfId="52117"/>
    <cellStyle name="Normal 25 2 5 2 4" xfId="6248"/>
    <cellStyle name="Normal 25 2 5 2 4 2" xfId="17167"/>
    <cellStyle name="Normal 25 2 5 2 4 2 2" xfId="30637"/>
    <cellStyle name="Normal 25 2 5 2 4 3" xfId="30636"/>
    <cellStyle name="Normal 25 2 5 2 4 4" xfId="49936"/>
    <cellStyle name="Normal 25 2 5 2 5" xfId="12805"/>
    <cellStyle name="Normal 25 2 5 2 5 2" xfId="30638"/>
    <cellStyle name="Normal 25 2 5 2 6" xfId="30629"/>
    <cellStyle name="Normal 25 2 5 2 7" xfId="45574"/>
    <cellStyle name="Normal 25 2 5 3" xfId="2976"/>
    <cellStyle name="Normal 25 2 5 3 2" xfId="9519"/>
    <cellStyle name="Normal 25 2 5 3 2 2" xfId="20438"/>
    <cellStyle name="Normal 25 2 5 3 2 2 2" xfId="30641"/>
    <cellStyle name="Normal 25 2 5 3 2 3" xfId="30640"/>
    <cellStyle name="Normal 25 2 5 3 2 4" xfId="53207"/>
    <cellStyle name="Normal 25 2 5 3 3" xfId="13895"/>
    <cellStyle name="Normal 25 2 5 3 3 2" xfId="30642"/>
    <cellStyle name="Normal 25 2 5 3 4" xfId="30639"/>
    <cellStyle name="Normal 25 2 5 3 5" xfId="46664"/>
    <cellStyle name="Normal 25 2 5 4" xfId="7338"/>
    <cellStyle name="Normal 25 2 5 4 2" xfId="18257"/>
    <cellStyle name="Normal 25 2 5 4 2 2" xfId="30644"/>
    <cellStyle name="Normal 25 2 5 4 3" xfId="30643"/>
    <cellStyle name="Normal 25 2 5 4 4" xfId="51026"/>
    <cellStyle name="Normal 25 2 5 5" xfId="5157"/>
    <cellStyle name="Normal 25 2 5 5 2" xfId="16076"/>
    <cellStyle name="Normal 25 2 5 5 2 2" xfId="30646"/>
    <cellStyle name="Normal 25 2 5 5 3" xfId="30645"/>
    <cellStyle name="Normal 25 2 5 5 4" xfId="48845"/>
    <cellStyle name="Normal 25 2 5 6" xfId="11714"/>
    <cellStyle name="Normal 25 2 5 6 2" xfId="30647"/>
    <cellStyle name="Normal 25 2 5 7" xfId="30628"/>
    <cellStyle name="Normal 25 2 5 8" xfId="44483"/>
    <cellStyle name="Normal 25 2 6" xfId="883"/>
    <cellStyle name="Normal 25 2 6 2" xfId="1982"/>
    <cellStyle name="Normal 25 2 6 2 2" xfId="4165"/>
    <cellStyle name="Normal 25 2 6 2 2 2" xfId="10708"/>
    <cellStyle name="Normal 25 2 6 2 2 2 2" xfId="21627"/>
    <cellStyle name="Normal 25 2 6 2 2 2 2 2" xfId="30652"/>
    <cellStyle name="Normal 25 2 6 2 2 2 3" xfId="30651"/>
    <cellStyle name="Normal 25 2 6 2 2 2 4" xfId="54396"/>
    <cellStyle name="Normal 25 2 6 2 2 3" xfId="15084"/>
    <cellStyle name="Normal 25 2 6 2 2 3 2" xfId="30653"/>
    <cellStyle name="Normal 25 2 6 2 2 4" xfId="30650"/>
    <cellStyle name="Normal 25 2 6 2 2 5" xfId="47853"/>
    <cellStyle name="Normal 25 2 6 2 3" xfId="8527"/>
    <cellStyle name="Normal 25 2 6 2 3 2" xfId="19446"/>
    <cellStyle name="Normal 25 2 6 2 3 2 2" xfId="30655"/>
    <cellStyle name="Normal 25 2 6 2 3 3" xfId="30654"/>
    <cellStyle name="Normal 25 2 6 2 3 4" xfId="52215"/>
    <cellStyle name="Normal 25 2 6 2 4" xfId="6346"/>
    <cellStyle name="Normal 25 2 6 2 4 2" xfId="17265"/>
    <cellStyle name="Normal 25 2 6 2 4 2 2" xfId="30657"/>
    <cellStyle name="Normal 25 2 6 2 4 3" xfId="30656"/>
    <cellStyle name="Normal 25 2 6 2 4 4" xfId="50034"/>
    <cellStyle name="Normal 25 2 6 2 5" xfId="12903"/>
    <cellStyle name="Normal 25 2 6 2 5 2" xfId="30658"/>
    <cellStyle name="Normal 25 2 6 2 6" xfId="30649"/>
    <cellStyle name="Normal 25 2 6 2 7" xfId="45672"/>
    <cellStyle name="Normal 25 2 6 3" xfId="3074"/>
    <cellStyle name="Normal 25 2 6 3 2" xfId="9617"/>
    <cellStyle name="Normal 25 2 6 3 2 2" xfId="20536"/>
    <cellStyle name="Normal 25 2 6 3 2 2 2" xfId="30661"/>
    <cellStyle name="Normal 25 2 6 3 2 3" xfId="30660"/>
    <cellStyle name="Normal 25 2 6 3 2 4" xfId="53305"/>
    <cellStyle name="Normal 25 2 6 3 3" xfId="13993"/>
    <cellStyle name="Normal 25 2 6 3 3 2" xfId="30662"/>
    <cellStyle name="Normal 25 2 6 3 4" xfId="30659"/>
    <cellStyle name="Normal 25 2 6 3 5" xfId="46762"/>
    <cellStyle name="Normal 25 2 6 4" xfId="7436"/>
    <cellStyle name="Normal 25 2 6 4 2" xfId="18355"/>
    <cellStyle name="Normal 25 2 6 4 2 2" xfId="30664"/>
    <cellStyle name="Normal 25 2 6 4 3" xfId="30663"/>
    <cellStyle name="Normal 25 2 6 4 4" xfId="51124"/>
    <cellStyle name="Normal 25 2 6 5" xfId="5255"/>
    <cellStyle name="Normal 25 2 6 5 2" xfId="16174"/>
    <cellStyle name="Normal 25 2 6 5 2 2" xfId="30666"/>
    <cellStyle name="Normal 25 2 6 5 3" xfId="30665"/>
    <cellStyle name="Normal 25 2 6 5 4" xfId="48943"/>
    <cellStyle name="Normal 25 2 6 6" xfId="11812"/>
    <cellStyle name="Normal 25 2 6 6 2" xfId="30667"/>
    <cellStyle name="Normal 25 2 6 7" xfId="30648"/>
    <cellStyle name="Normal 25 2 6 8" xfId="44581"/>
    <cellStyle name="Normal 25 2 7" xfId="995"/>
    <cellStyle name="Normal 25 2 7 2" xfId="2093"/>
    <cellStyle name="Normal 25 2 7 2 2" xfId="4276"/>
    <cellStyle name="Normal 25 2 7 2 2 2" xfId="10819"/>
    <cellStyle name="Normal 25 2 7 2 2 2 2" xfId="21738"/>
    <cellStyle name="Normal 25 2 7 2 2 2 2 2" xfId="30672"/>
    <cellStyle name="Normal 25 2 7 2 2 2 3" xfId="30671"/>
    <cellStyle name="Normal 25 2 7 2 2 2 4" xfId="54507"/>
    <cellStyle name="Normal 25 2 7 2 2 3" xfId="15195"/>
    <cellStyle name="Normal 25 2 7 2 2 3 2" xfId="30673"/>
    <cellStyle name="Normal 25 2 7 2 2 4" xfId="30670"/>
    <cellStyle name="Normal 25 2 7 2 2 5" xfId="47964"/>
    <cellStyle name="Normal 25 2 7 2 3" xfId="8638"/>
    <cellStyle name="Normal 25 2 7 2 3 2" xfId="19557"/>
    <cellStyle name="Normal 25 2 7 2 3 2 2" xfId="30675"/>
    <cellStyle name="Normal 25 2 7 2 3 3" xfId="30674"/>
    <cellStyle name="Normal 25 2 7 2 3 4" xfId="52326"/>
    <cellStyle name="Normal 25 2 7 2 4" xfId="6457"/>
    <cellStyle name="Normal 25 2 7 2 4 2" xfId="17376"/>
    <cellStyle name="Normal 25 2 7 2 4 2 2" xfId="30677"/>
    <cellStyle name="Normal 25 2 7 2 4 3" xfId="30676"/>
    <cellStyle name="Normal 25 2 7 2 4 4" xfId="50145"/>
    <cellStyle name="Normal 25 2 7 2 5" xfId="13014"/>
    <cellStyle name="Normal 25 2 7 2 5 2" xfId="30678"/>
    <cellStyle name="Normal 25 2 7 2 6" xfId="30669"/>
    <cellStyle name="Normal 25 2 7 2 7" xfId="45783"/>
    <cellStyle name="Normal 25 2 7 3" xfId="3185"/>
    <cellStyle name="Normal 25 2 7 3 2" xfId="9728"/>
    <cellStyle name="Normal 25 2 7 3 2 2" xfId="20647"/>
    <cellStyle name="Normal 25 2 7 3 2 2 2" xfId="30681"/>
    <cellStyle name="Normal 25 2 7 3 2 3" xfId="30680"/>
    <cellStyle name="Normal 25 2 7 3 2 4" xfId="53416"/>
    <cellStyle name="Normal 25 2 7 3 3" xfId="14104"/>
    <cellStyle name="Normal 25 2 7 3 3 2" xfId="30682"/>
    <cellStyle name="Normal 25 2 7 3 4" xfId="30679"/>
    <cellStyle name="Normal 25 2 7 3 5" xfId="46873"/>
    <cellStyle name="Normal 25 2 7 4" xfId="7547"/>
    <cellStyle name="Normal 25 2 7 4 2" xfId="18466"/>
    <cellStyle name="Normal 25 2 7 4 2 2" xfId="30684"/>
    <cellStyle name="Normal 25 2 7 4 3" xfId="30683"/>
    <cellStyle name="Normal 25 2 7 4 4" xfId="51235"/>
    <cellStyle name="Normal 25 2 7 5" xfId="5366"/>
    <cellStyle name="Normal 25 2 7 5 2" xfId="16285"/>
    <cellStyle name="Normal 25 2 7 5 2 2" xfId="30686"/>
    <cellStyle name="Normal 25 2 7 5 3" xfId="30685"/>
    <cellStyle name="Normal 25 2 7 5 4" xfId="49054"/>
    <cellStyle name="Normal 25 2 7 6" xfId="11923"/>
    <cellStyle name="Normal 25 2 7 6 2" xfId="30687"/>
    <cellStyle name="Normal 25 2 7 7" xfId="30668"/>
    <cellStyle name="Normal 25 2 7 8" xfId="44692"/>
    <cellStyle name="Normal 25 2 8" xfId="1081"/>
    <cellStyle name="Normal 25 2 8 2" xfId="2179"/>
    <cellStyle name="Normal 25 2 8 2 2" xfId="4362"/>
    <cellStyle name="Normal 25 2 8 2 2 2" xfId="10905"/>
    <cellStyle name="Normal 25 2 8 2 2 2 2" xfId="21824"/>
    <cellStyle name="Normal 25 2 8 2 2 2 2 2" xfId="30692"/>
    <cellStyle name="Normal 25 2 8 2 2 2 3" xfId="30691"/>
    <cellStyle name="Normal 25 2 8 2 2 2 4" xfId="54593"/>
    <cellStyle name="Normal 25 2 8 2 2 3" xfId="15281"/>
    <cellStyle name="Normal 25 2 8 2 2 3 2" xfId="30693"/>
    <cellStyle name="Normal 25 2 8 2 2 4" xfId="30690"/>
    <cellStyle name="Normal 25 2 8 2 2 5" xfId="48050"/>
    <cellStyle name="Normal 25 2 8 2 3" xfId="8724"/>
    <cellStyle name="Normal 25 2 8 2 3 2" xfId="19643"/>
    <cellStyle name="Normal 25 2 8 2 3 2 2" xfId="30695"/>
    <cellStyle name="Normal 25 2 8 2 3 3" xfId="30694"/>
    <cellStyle name="Normal 25 2 8 2 3 4" xfId="52412"/>
    <cellStyle name="Normal 25 2 8 2 4" xfId="6543"/>
    <cellStyle name="Normal 25 2 8 2 4 2" xfId="17462"/>
    <cellStyle name="Normal 25 2 8 2 4 2 2" xfId="30697"/>
    <cellStyle name="Normal 25 2 8 2 4 3" xfId="30696"/>
    <cellStyle name="Normal 25 2 8 2 4 4" xfId="50231"/>
    <cellStyle name="Normal 25 2 8 2 5" xfId="13100"/>
    <cellStyle name="Normal 25 2 8 2 5 2" xfId="30698"/>
    <cellStyle name="Normal 25 2 8 2 6" xfId="30689"/>
    <cellStyle name="Normal 25 2 8 2 7" xfId="45869"/>
    <cellStyle name="Normal 25 2 8 3" xfId="3271"/>
    <cellStyle name="Normal 25 2 8 3 2" xfId="9814"/>
    <cellStyle name="Normal 25 2 8 3 2 2" xfId="20733"/>
    <cellStyle name="Normal 25 2 8 3 2 2 2" xfId="30701"/>
    <cellStyle name="Normal 25 2 8 3 2 3" xfId="30700"/>
    <cellStyle name="Normal 25 2 8 3 2 4" xfId="53502"/>
    <cellStyle name="Normal 25 2 8 3 3" xfId="14190"/>
    <cellStyle name="Normal 25 2 8 3 3 2" xfId="30702"/>
    <cellStyle name="Normal 25 2 8 3 4" xfId="30699"/>
    <cellStyle name="Normal 25 2 8 3 5" xfId="46959"/>
    <cellStyle name="Normal 25 2 8 4" xfId="7633"/>
    <cellStyle name="Normal 25 2 8 4 2" xfId="18552"/>
    <cellStyle name="Normal 25 2 8 4 2 2" xfId="30704"/>
    <cellStyle name="Normal 25 2 8 4 3" xfId="30703"/>
    <cellStyle name="Normal 25 2 8 4 4" xfId="51321"/>
    <cellStyle name="Normal 25 2 8 5" xfId="5452"/>
    <cellStyle name="Normal 25 2 8 5 2" xfId="16371"/>
    <cellStyle name="Normal 25 2 8 5 2 2" xfId="30706"/>
    <cellStyle name="Normal 25 2 8 5 3" xfId="30705"/>
    <cellStyle name="Normal 25 2 8 5 4" xfId="49140"/>
    <cellStyle name="Normal 25 2 8 6" xfId="12009"/>
    <cellStyle name="Normal 25 2 8 6 2" xfId="30707"/>
    <cellStyle name="Normal 25 2 8 7" xfId="30688"/>
    <cellStyle name="Normal 25 2 8 8" xfId="44778"/>
    <cellStyle name="Normal 25 2 9" xfId="1179"/>
    <cellStyle name="Normal 25 2 9 2" xfId="2277"/>
    <cellStyle name="Normal 25 2 9 2 2" xfId="4460"/>
    <cellStyle name="Normal 25 2 9 2 2 2" xfId="11003"/>
    <cellStyle name="Normal 25 2 9 2 2 2 2" xfId="21922"/>
    <cellStyle name="Normal 25 2 9 2 2 2 2 2" xfId="30712"/>
    <cellStyle name="Normal 25 2 9 2 2 2 3" xfId="30711"/>
    <cellStyle name="Normal 25 2 9 2 2 2 4" xfId="54691"/>
    <cellStyle name="Normal 25 2 9 2 2 3" xfId="15379"/>
    <cellStyle name="Normal 25 2 9 2 2 3 2" xfId="30713"/>
    <cellStyle name="Normal 25 2 9 2 2 4" xfId="30710"/>
    <cellStyle name="Normal 25 2 9 2 2 5" xfId="48148"/>
    <cellStyle name="Normal 25 2 9 2 3" xfId="8822"/>
    <cellStyle name="Normal 25 2 9 2 3 2" xfId="19741"/>
    <cellStyle name="Normal 25 2 9 2 3 2 2" xfId="30715"/>
    <cellStyle name="Normal 25 2 9 2 3 3" xfId="30714"/>
    <cellStyle name="Normal 25 2 9 2 3 4" xfId="52510"/>
    <cellStyle name="Normal 25 2 9 2 4" xfId="6641"/>
    <cellStyle name="Normal 25 2 9 2 4 2" xfId="17560"/>
    <cellStyle name="Normal 25 2 9 2 4 2 2" xfId="30717"/>
    <cellStyle name="Normal 25 2 9 2 4 3" xfId="30716"/>
    <cellStyle name="Normal 25 2 9 2 4 4" xfId="50329"/>
    <cellStyle name="Normal 25 2 9 2 5" xfId="13198"/>
    <cellStyle name="Normal 25 2 9 2 5 2" xfId="30718"/>
    <cellStyle name="Normal 25 2 9 2 6" xfId="30709"/>
    <cellStyle name="Normal 25 2 9 2 7" xfId="45967"/>
    <cellStyle name="Normal 25 2 9 3" xfId="3369"/>
    <cellStyle name="Normal 25 2 9 3 2" xfId="9912"/>
    <cellStyle name="Normal 25 2 9 3 2 2" xfId="20831"/>
    <cellStyle name="Normal 25 2 9 3 2 2 2" xfId="30721"/>
    <cellStyle name="Normal 25 2 9 3 2 3" xfId="30720"/>
    <cellStyle name="Normal 25 2 9 3 2 4" xfId="53600"/>
    <cellStyle name="Normal 25 2 9 3 3" xfId="14288"/>
    <cellStyle name="Normal 25 2 9 3 3 2" xfId="30722"/>
    <cellStyle name="Normal 25 2 9 3 4" xfId="30719"/>
    <cellStyle name="Normal 25 2 9 3 5" xfId="47057"/>
    <cellStyle name="Normal 25 2 9 4" xfId="7731"/>
    <cellStyle name="Normal 25 2 9 4 2" xfId="18650"/>
    <cellStyle name="Normal 25 2 9 4 2 2" xfId="30724"/>
    <cellStyle name="Normal 25 2 9 4 3" xfId="30723"/>
    <cellStyle name="Normal 25 2 9 4 4" xfId="51419"/>
    <cellStyle name="Normal 25 2 9 5" xfId="5550"/>
    <cellStyle name="Normal 25 2 9 5 2" xfId="16469"/>
    <cellStyle name="Normal 25 2 9 5 2 2" xfId="30726"/>
    <cellStyle name="Normal 25 2 9 5 3" xfId="30725"/>
    <cellStyle name="Normal 25 2 9 5 4" xfId="49238"/>
    <cellStyle name="Normal 25 2 9 6" xfId="12107"/>
    <cellStyle name="Normal 25 2 9 6 2" xfId="30727"/>
    <cellStyle name="Normal 25 2 9 7" xfId="30708"/>
    <cellStyle name="Normal 25 2 9 8" xfId="44876"/>
    <cellStyle name="Normal 25 20" xfId="55297"/>
    <cellStyle name="Normal 25 3" xfId="298"/>
    <cellStyle name="Normal 25 3 2" xfId="564"/>
    <cellStyle name="Normal 25 3 2 2" xfId="1663"/>
    <cellStyle name="Normal 25 3 2 2 2" xfId="3846"/>
    <cellStyle name="Normal 25 3 2 2 2 2" xfId="10389"/>
    <cellStyle name="Normal 25 3 2 2 2 2 2" xfId="21308"/>
    <cellStyle name="Normal 25 3 2 2 2 2 2 2" xfId="30733"/>
    <cellStyle name="Normal 25 3 2 2 2 2 3" xfId="30732"/>
    <cellStyle name="Normal 25 3 2 2 2 2 4" xfId="54077"/>
    <cellStyle name="Normal 25 3 2 2 2 3" xfId="14765"/>
    <cellStyle name="Normal 25 3 2 2 2 3 2" xfId="30734"/>
    <cellStyle name="Normal 25 3 2 2 2 4" xfId="30731"/>
    <cellStyle name="Normal 25 3 2 2 2 5" xfId="47534"/>
    <cellStyle name="Normal 25 3 2 2 3" xfId="8208"/>
    <cellStyle name="Normal 25 3 2 2 3 2" xfId="19127"/>
    <cellStyle name="Normal 25 3 2 2 3 2 2" xfId="30736"/>
    <cellStyle name="Normal 25 3 2 2 3 3" xfId="30735"/>
    <cellStyle name="Normal 25 3 2 2 3 4" xfId="51896"/>
    <cellStyle name="Normal 25 3 2 2 4" xfId="6027"/>
    <cellStyle name="Normal 25 3 2 2 4 2" xfId="16946"/>
    <cellStyle name="Normal 25 3 2 2 4 2 2" xfId="30738"/>
    <cellStyle name="Normal 25 3 2 2 4 3" xfId="30737"/>
    <cellStyle name="Normal 25 3 2 2 4 4" xfId="49715"/>
    <cellStyle name="Normal 25 3 2 2 5" xfId="12584"/>
    <cellStyle name="Normal 25 3 2 2 5 2" xfId="30739"/>
    <cellStyle name="Normal 25 3 2 2 6" xfId="30730"/>
    <cellStyle name="Normal 25 3 2 2 7" xfId="45353"/>
    <cellStyle name="Normal 25 3 2 3" xfId="2755"/>
    <cellStyle name="Normal 25 3 2 3 2" xfId="9298"/>
    <cellStyle name="Normal 25 3 2 3 2 2" xfId="20217"/>
    <cellStyle name="Normal 25 3 2 3 2 2 2" xfId="30742"/>
    <cellStyle name="Normal 25 3 2 3 2 3" xfId="30741"/>
    <cellStyle name="Normal 25 3 2 3 2 4" xfId="52986"/>
    <cellStyle name="Normal 25 3 2 3 3" xfId="13674"/>
    <cellStyle name="Normal 25 3 2 3 3 2" xfId="30743"/>
    <cellStyle name="Normal 25 3 2 3 4" xfId="30740"/>
    <cellStyle name="Normal 25 3 2 3 5" xfId="46443"/>
    <cellStyle name="Normal 25 3 2 4" xfId="7117"/>
    <cellStyle name="Normal 25 3 2 4 2" xfId="18036"/>
    <cellStyle name="Normal 25 3 2 4 2 2" xfId="30745"/>
    <cellStyle name="Normal 25 3 2 4 3" xfId="30744"/>
    <cellStyle name="Normal 25 3 2 4 4" xfId="50805"/>
    <cellStyle name="Normal 25 3 2 5" xfId="4936"/>
    <cellStyle name="Normal 25 3 2 5 2" xfId="15855"/>
    <cellStyle name="Normal 25 3 2 5 2 2" xfId="30747"/>
    <cellStyle name="Normal 25 3 2 5 3" xfId="30746"/>
    <cellStyle name="Normal 25 3 2 5 4" xfId="48624"/>
    <cellStyle name="Normal 25 3 2 6" xfId="11493"/>
    <cellStyle name="Normal 25 3 2 6 2" xfId="30748"/>
    <cellStyle name="Normal 25 3 2 7" xfId="30729"/>
    <cellStyle name="Normal 25 3 2 8" xfId="44262"/>
    <cellStyle name="Normal 25 3 3" xfId="1465"/>
    <cellStyle name="Normal 25 3 3 2" xfId="3648"/>
    <cellStyle name="Normal 25 3 3 2 2" xfId="10191"/>
    <cellStyle name="Normal 25 3 3 2 2 2" xfId="21110"/>
    <cellStyle name="Normal 25 3 3 2 2 2 2" xfId="30752"/>
    <cellStyle name="Normal 25 3 3 2 2 3" xfId="30751"/>
    <cellStyle name="Normal 25 3 3 2 2 4" xfId="53879"/>
    <cellStyle name="Normal 25 3 3 2 3" xfId="14567"/>
    <cellStyle name="Normal 25 3 3 2 3 2" xfId="30753"/>
    <cellStyle name="Normal 25 3 3 2 4" xfId="30750"/>
    <cellStyle name="Normal 25 3 3 2 5" xfId="47336"/>
    <cellStyle name="Normal 25 3 3 3" xfId="8010"/>
    <cellStyle name="Normal 25 3 3 3 2" xfId="18929"/>
    <cellStyle name="Normal 25 3 3 3 2 2" xfId="30755"/>
    <cellStyle name="Normal 25 3 3 3 3" xfId="30754"/>
    <cellStyle name="Normal 25 3 3 3 4" xfId="51698"/>
    <cellStyle name="Normal 25 3 3 4" xfId="5829"/>
    <cellStyle name="Normal 25 3 3 4 2" xfId="16748"/>
    <cellStyle name="Normal 25 3 3 4 2 2" xfId="30757"/>
    <cellStyle name="Normal 25 3 3 4 3" xfId="30756"/>
    <cellStyle name="Normal 25 3 3 4 4" xfId="49517"/>
    <cellStyle name="Normal 25 3 3 5" xfId="12386"/>
    <cellStyle name="Normal 25 3 3 5 2" xfId="30758"/>
    <cellStyle name="Normal 25 3 3 6" xfId="30749"/>
    <cellStyle name="Normal 25 3 3 7" xfId="45155"/>
    <cellStyle name="Normal 25 3 4" xfId="2557"/>
    <cellStyle name="Normal 25 3 4 2" xfId="9100"/>
    <cellStyle name="Normal 25 3 4 2 2" xfId="20019"/>
    <cellStyle name="Normal 25 3 4 2 2 2" xfId="30761"/>
    <cellStyle name="Normal 25 3 4 2 3" xfId="30760"/>
    <cellStyle name="Normal 25 3 4 2 4" xfId="52788"/>
    <cellStyle name="Normal 25 3 4 3" xfId="13476"/>
    <cellStyle name="Normal 25 3 4 3 2" xfId="30762"/>
    <cellStyle name="Normal 25 3 4 4" xfId="30759"/>
    <cellStyle name="Normal 25 3 4 5" xfId="46245"/>
    <cellStyle name="Normal 25 3 5" xfId="6919"/>
    <cellStyle name="Normal 25 3 5 2" xfId="17838"/>
    <cellStyle name="Normal 25 3 5 2 2" xfId="30764"/>
    <cellStyle name="Normal 25 3 5 3" xfId="30763"/>
    <cellStyle name="Normal 25 3 5 4" xfId="50607"/>
    <cellStyle name="Normal 25 3 6" xfId="4738"/>
    <cellStyle name="Normal 25 3 6 2" xfId="15657"/>
    <cellStyle name="Normal 25 3 6 2 2" xfId="30766"/>
    <cellStyle name="Normal 25 3 6 3" xfId="30765"/>
    <cellStyle name="Normal 25 3 6 4" xfId="48426"/>
    <cellStyle name="Normal 25 3 7" xfId="11295"/>
    <cellStyle name="Normal 25 3 7 2" xfId="30767"/>
    <cellStyle name="Normal 25 3 8" xfId="30728"/>
    <cellStyle name="Normal 25 3 9" xfId="44064"/>
    <cellStyle name="Normal 25 4" xfId="464"/>
    <cellStyle name="Normal 25 4 2" xfId="1564"/>
    <cellStyle name="Normal 25 4 2 2" xfId="3747"/>
    <cellStyle name="Normal 25 4 2 2 2" xfId="10290"/>
    <cellStyle name="Normal 25 4 2 2 2 2" xfId="21209"/>
    <cellStyle name="Normal 25 4 2 2 2 2 2" xfId="30772"/>
    <cellStyle name="Normal 25 4 2 2 2 3" xfId="30771"/>
    <cellStyle name="Normal 25 4 2 2 2 4" xfId="53978"/>
    <cellStyle name="Normal 25 4 2 2 3" xfId="14666"/>
    <cellStyle name="Normal 25 4 2 2 3 2" xfId="30773"/>
    <cellStyle name="Normal 25 4 2 2 4" xfId="30770"/>
    <cellStyle name="Normal 25 4 2 2 5" xfId="47435"/>
    <cellStyle name="Normal 25 4 2 3" xfId="8109"/>
    <cellStyle name="Normal 25 4 2 3 2" xfId="19028"/>
    <cellStyle name="Normal 25 4 2 3 2 2" xfId="30775"/>
    <cellStyle name="Normal 25 4 2 3 3" xfId="30774"/>
    <cellStyle name="Normal 25 4 2 3 4" xfId="51797"/>
    <cellStyle name="Normal 25 4 2 4" xfId="5928"/>
    <cellStyle name="Normal 25 4 2 4 2" xfId="16847"/>
    <cellStyle name="Normal 25 4 2 4 2 2" xfId="30777"/>
    <cellStyle name="Normal 25 4 2 4 3" xfId="30776"/>
    <cellStyle name="Normal 25 4 2 4 4" xfId="49616"/>
    <cellStyle name="Normal 25 4 2 5" xfId="12485"/>
    <cellStyle name="Normal 25 4 2 5 2" xfId="30778"/>
    <cellStyle name="Normal 25 4 2 6" xfId="30769"/>
    <cellStyle name="Normal 25 4 2 7" xfId="45254"/>
    <cellStyle name="Normal 25 4 3" xfId="2656"/>
    <cellStyle name="Normal 25 4 3 2" xfId="9199"/>
    <cellStyle name="Normal 25 4 3 2 2" xfId="20118"/>
    <cellStyle name="Normal 25 4 3 2 2 2" xfId="30781"/>
    <cellStyle name="Normal 25 4 3 2 3" xfId="30780"/>
    <cellStyle name="Normal 25 4 3 2 4" xfId="52887"/>
    <cellStyle name="Normal 25 4 3 3" xfId="13575"/>
    <cellStyle name="Normal 25 4 3 3 2" xfId="30782"/>
    <cellStyle name="Normal 25 4 3 4" xfId="30779"/>
    <cellStyle name="Normal 25 4 3 5" xfId="46344"/>
    <cellStyle name="Normal 25 4 4" xfId="7018"/>
    <cellStyle name="Normal 25 4 4 2" xfId="17937"/>
    <cellStyle name="Normal 25 4 4 2 2" xfId="30784"/>
    <cellStyle name="Normal 25 4 4 3" xfId="30783"/>
    <cellStyle name="Normal 25 4 4 4" xfId="50706"/>
    <cellStyle name="Normal 25 4 5" xfId="4837"/>
    <cellStyle name="Normal 25 4 5 2" xfId="15756"/>
    <cellStyle name="Normal 25 4 5 2 2" xfId="30786"/>
    <cellStyle name="Normal 25 4 5 3" xfId="30785"/>
    <cellStyle name="Normal 25 4 5 4" xfId="48525"/>
    <cellStyle name="Normal 25 4 6" xfId="11394"/>
    <cellStyle name="Normal 25 4 6 2" xfId="30787"/>
    <cellStyle name="Normal 25 4 7" xfId="30768"/>
    <cellStyle name="Normal 25 4 8" xfId="44163"/>
    <cellStyle name="Normal 25 5" xfId="651"/>
    <cellStyle name="Normal 25 5 2" xfId="1750"/>
    <cellStyle name="Normal 25 5 2 2" xfId="3933"/>
    <cellStyle name="Normal 25 5 2 2 2" xfId="10476"/>
    <cellStyle name="Normal 25 5 2 2 2 2" xfId="21395"/>
    <cellStyle name="Normal 25 5 2 2 2 2 2" xfId="30792"/>
    <cellStyle name="Normal 25 5 2 2 2 3" xfId="30791"/>
    <cellStyle name="Normal 25 5 2 2 2 4" xfId="54164"/>
    <cellStyle name="Normal 25 5 2 2 3" xfId="14852"/>
    <cellStyle name="Normal 25 5 2 2 3 2" xfId="30793"/>
    <cellStyle name="Normal 25 5 2 2 4" xfId="30790"/>
    <cellStyle name="Normal 25 5 2 2 5" xfId="47621"/>
    <cellStyle name="Normal 25 5 2 3" xfId="8295"/>
    <cellStyle name="Normal 25 5 2 3 2" xfId="19214"/>
    <cellStyle name="Normal 25 5 2 3 2 2" xfId="30795"/>
    <cellStyle name="Normal 25 5 2 3 3" xfId="30794"/>
    <cellStyle name="Normal 25 5 2 3 4" xfId="51983"/>
    <cellStyle name="Normal 25 5 2 4" xfId="6114"/>
    <cellStyle name="Normal 25 5 2 4 2" xfId="17033"/>
    <cellStyle name="Normal 25 5 2 4 2 2" xfId="30797"/>
    <cellStyle name="Normal 25 5 2 4 3" xfId="30796"/>
    <cellStyle name="Normal 25 5 2 4 4" xfId="49802"/>
    <cellStyle name="Normal 25 5 2 5" xfId="12671"/>
    <cellStyle name="Normal 25 5 2 5 2" xfId="30798"/>
    <cellStyle name="Normal 25 5 2 6" xfId="30789"/>
    <cellStyle name="Normal 25 5 2 7" xfId="45440"/>
    <cellStyle name="Normal 25 5 3" xfId="2842"/>
    <cellStyle name="Normal 25 5 3 2" xfId="9385"/>
    <cellStyle name="Normal 25 5 3 2 2" xfId="20304"/>
    <cellStyle name="Normal 25 5 3 2 2 2" xfId="30801"/>
    <cellStyle name="Normal 25 5 3 2 3" xfId="30800"/>
    <cellStyle name="Normal 25 5 3 2 4" xfId="53073"/>
    <cellStyle name="Normal 25 5 3 3" xfId="13761"/>
    <cellStyle name="Normal 25 5 3 3 2" xfId="30802"/>
    <cellStyle name="Normal 25 5 3 4" xfId="30799"/>
    <cellStyle name="Normal 25 5 3 5" xfId="46530"/>
    <cellStyle name="Normal 25 5 4" xfId="7204"/>
    <cellStyle name="Normal 25 5 4 2" xfId="18123"/>
    <cellStyle name="Normal 25 5 4 2 2" xfId="30804"/>
    <cellStyle name="Normal 25 5 4 3" xfId="30803"/>
    <cellStyle name="Normal 25 5 4 4" xfId="50892"/>
    <cellStyle name="Normal 25 5 5" xfId="5023"/>
    <cellStyle name="Normal 25 5 5 2" xfId="15942"/>
    <cellStyle name="Normal 25 5 5 2 2" xfId="30806"/>
    <cellStyle name="Normal 25 5 5 3" xfId="30805"/>
    <cellStyle name="Normal 25 5 5 4" xfId="48711"/>
    <cellStyle name="Normal 25 5 6" xfId="11580"/>
    <cellStyle name="Normal 25 5 6 2" xfId="30807"/>
    <cellStyle name="Normal 25 5 7" xfId="30788"/>
    <cellStyle name="Normal 25 5 8" xfId="44349"/>
    <cellStyle name="Normal 25 6" xfId="749"/>
    <cellStyle name="Normal 25 6 2" xfId="1848"/>
    <cellStyle name="Normal 25 6 2 2" xfId="4031"/>
    <cellStyle name="Normal 25 6 2 2 2" xfId="10574"/>
    <cellStyle name="Normal 25 6 2 2 2 2" xfId="21493"/>
    <cellStyle name="Normal 25 6 2 2 2 2 2" xfId="30812"/>
    <cellStyle name="Normal 25 6 2 2 2 3" xfId="30811"/>
    <cellStyle name="Normal 25 6 2 2 2 4" xfId="54262"/>
    <cellStyle name="Normal 25 6 2 2 3" xfId="14950"/>
    <cellStyle name="Normal 25 6 2 2 3 2" xfId="30813"/>
    <cellStyle name="Normal 25 6 2 2 4" xfId="30810"/>
    <cellStyle name="Normal 25 6 2 2 5" xfId="47719"/>
    <cellStyle name="Normal 25 6 2 3" xfId="8393"/>
    <cellStyle name="Normal 25 6 2 3 2" xfId="19312"/>
    <cellStyle name="Normal 25 6 2 3 2 2" xfId="30815"/>
    <cellStyle name="Normal 25 6 2 3 3" xfId="30814"/>
    <cellStyle name="Normal 25 6 2 3 4" xfId="52081"/>
    <cellStyle name="Normal 25 6 2 4" xfId="6212"/>
    <cellStyle name="Normal 25 6 2 4 2" xfId="17131"/>
    <cellStyle name="Normal 25 6 2 4 2 2" xfId="30817"/>
    <cellStyle name="Normal 25 6 2 4 3" xfId="30816"/>
    <cellStyle name="Normal 25 6 2 4 4" xfId="49900"/>
    <cellStyle name="Normal 25 6 2 5" xfId="12769"/>
    <cellStyle name="Normal 25 6 2 5 2" xfId="30818"/>
    <cellStyle name="Normal 25 6 2 6" xfId="30809"/>
    <cellStyle name="Normal 25 6 2 7" xfId="45538"/>
    <cellStyle name="Normal 25 6 3" xfId="2940"/>
    <cellStyle name="Normal 25 6 3 2" xfId="9483"/>
    <cellStyle name="Normal 25 6 3 2 2" xfId="20402"/>
    <cellStyle name="Normal 25 6 3 2 2 2" xfId="30821"/>
    <cellStyle name="Normal 25 6 3 2 3" xfId="30820"/>
    <cellStyle name="Normal 25 6 3 2 4" xfId="53171"/>
    <cellStyle name="Normal 25 6 3 3" xfId="13859"/>
    <cellStyle name="Normal 25 6 3 3 2" xfId="30822"/>
    <cellStyle name="Normal 25 6 3 4" xfId="30819"/>
    <cellStyle name="Normal 25 6 3 5" xfId="46628"/>
    <cellStyle name="Normal 25 6 4" xfId="7302"/>
    <cellStyle name="Normal 25 6 4 2" xfId="18221"/>
    <cellStyle name="Normal 25 6 4 2 2" xfId="30824"/>
    <cellStyle name="Normal 25 6 4 3" xfId="30823"/>
    <cellStyle name="Normal 25 6 4 4" xfId="50990"/>
    <cellStyle name="Normal 25 6 5" xfId="5121"/>
    <cellStyle name="Normal 25 6 5 2" xfId="16040"/>
    <cellStyle name="Normal 25 6 5 2 2" xfId="30826"/>
    <cellStyle name="Normal 25 6 5 3" xfId="30825"/>
    <cellStyle name="Normal 25 6 5 4" xfId="48809"/>
    <cellStyle name="Normal 25 6 6" xfId="11678"/>
    <cellStyle name="Normal 25 6 6 2" xfId="30827"/>
    <cellStyle name="Normal 25 6 7" xfId="30808"/>
    <cellStyle name="Normal 25 6 8" xfId="44447"/>
    <cellStyle name="Normal 25 7" xfId="847"/>
    <cellStyle name="Normal 25 7 2" xfId="1946"/>
    <cellStyle name="Normal 25 7 2 2" xfId="4129"/>
    <cellStyle name="Normal 25 7 2 2 2" xfId="10672"/>
    <cellStyle name="Normal 25 7 2 2 2 2" xfId="21591"/>
    <cellStyle name="Normal 25 7 2 2 2 2 2" xfId="30832"/>
    <cellStyle name="Normal 25 7 2 2 2 3" xfId="30831"/>
    <cellStyle name="Normal 25 7 2 2 2 4" xfId="54360"/>
    <cellStyle name="Normal 25 7 2 2 3" xfId="15048"/>
    <cellStyle name="Normal 25 7 2 2 3 2" xfId="30833"/>
    <cellStyle name="Normal 25 7 2 2 4" xfId="30830"/>
    <cellStyle name="Normal 25 7 2 2 5" xfId="47817"/>
    <cellStyle name="Normal 25 7 2 3" xfId="8491"/>
    <cellStyle name="Normal 25 7 2 3 2" xfId="19410"/>
    <cellStyle name="Normal 25 7 2 3 2 2" xfId="30835"/>
    <cellStyle name="Normal 25 7 2 3 3" xfId="30834"/>
    <cellStyle name="Normal 25 7 2 3 4" xfId="52179"/>
    <cellStyle name="Normal 25 7 2 4" xfId="6310"/>
    <cellStyle name="Normal 25 7 2 4 2" xfId="17229"/>
    <cellStyle name="Normal 25 7 2 4 2 2" xfId="30837"/>
    <cellStyle name="Normal 25 7 2 4 3" xfId="30836"/>
    <cellStyle name="Normal 25 7 2 4 4" xfId="49998"/>
    <cellStyle name="Normal 25 7 2 5" xfId="12867"/>
    <cellStyle name="Normal 25 7 2 5 2" xfId="30838"/>
    <cellStyle name="Normal 25 7 2 6" xfId="30829"/>
    <cellStyle name="Normal 25 7 2 7" xfId="45636"/>
    <cellStyle name="Normal 25 7 3" xfId="3038"/>
    <cellStyle name="Normal 25 7 3 2" xfId="9581"/>
    <cellStyle name="Normal 25 7 3 2 2" xfId="20500"/>
    <cellStyle name="Normal 25 7 3 2 2 2" xfId="30841"/>
    <cellStyle name="Normal 25 7 3 2 3" xfId="30840"/>
    <cellStyle name="Normal 25 7 3 2 4" xfId="53269"/>
    <cellStyle name="Normal 25 7 3 3" xfId="13957"/>
    <cellStyle name="Normal 25 7 3 3 2" xfId="30842"/>
    <cellStyle name="Normal 25 7 3 4" xfId="30839"/>
    <cellStyle name="Normal 25 7 3 5" xfId="46726"/>
    <cellStyle name="Normal 25 7 4" xfId="7400"/>
    <cellStyle name="Normal 25 7 4 2" xfId="18319"/>
    <cellStyle name="Normal 25 7 4 2 2" xfId="30844"/>
    <cellStyle name="Normal 25 7 4 3" xfId="30843"/>
    <cellStyle name="Normal 25 7 4 4" xfId="51088"/>
    <cellStyle name="Normal 25 7 5" xfId="5219"/>
    <cellStyle name="Normal 25 7 5 2" xfId="16138"/>
    <cellStyle name="Normal 25 7 5 2 2" xfId="30846"/>
    <cellStyle name="Normal 25 7 5 3" xfId="30845"/>
    <cellStyle name="Normal 25 7 5 4" xfId="48907"/>
    <cellStyle name="Normal 25 7 6" xfId="11776"/>
    <cellStyle name="Normal 25 7 6 2" xfId="30847"/>
    <cellStyle name="Normal 25 7 7" xfId="30828"/>
    <cellStyle name="Normal 25 7 8" xfId="44545"/>
    <cellStyle name="Normal 25 8" xfId="959"/>
    <cellStyle name="Normal 25 8 2" xfId="2057"/>
    <cellStyle name="Normal 25 8 2 2" xfId="4240"/>
    <cellStyle name="Normal 25 8 2 2 2" xfId="10783"/>
    <cellStyle name="Normal 25 8 2 2 2 2" xfId="21702"/>
    <cellStyle name="Normal 25 8 2 2 2 2 2" xfId="30852"/>
    <cellStyle name="Normal 25 8 2 2 2 3" xfId="30851"/>
    <cellStyle name="Normal 25 8 2 2 2 4" xfId="54471"/>
    <cellStyle name="Normal 25 8 2 2 3" xfId="15159"/>
    <cellStyle name="Normal 25 8 2 2 3 2" xfId="30853"/>
    <cellStyle name="Normal 25 8 2 2 4" xfId="30850"/>
    <cellStyle name="Normal 25 8 2 2 5" xfId="47928"/>
    <cellStyle name="Normal 25 8 2 3" xfId="8602"/>
    <cellStyle name="Normal 25 8 2 3 2" xfId="19521"/>
    <cellStyle name="Normal 25 8 2 3 2 2" xfId="30855"/>
    <cellStyle name="Normal 25 8 2 3 3" xfId="30854"/>
    <cellStyle name="Normal 25 8 2 3 4" xfId="52290"/>
    <cellStyle name="Normal 25 8 2 4" xfId="6421"/>
    <cellStyle name="Normal 25 8 2 4 2" xfId="17340"/>
    <cellStyle name="Normal 25 8 2 4 2 2" xfId="30857"/>
    <cellStyle name="Normal 25 8 2 4 3" xfId="30856"/>
    <cellStyle name="Normal 25 8 2 4 4" xfId="50109"/>
    <cellStyle name="Normal 25 8 2 5" xfId="12978"/>
    <cellStyle name="Normal 25 8 2 5 2" xfId="30858"/>
    <cellStyle name="Normal 25 8 2 6" xfId="30849"/>
    <cellStyle name="Normal 25 8 2 7" xfId="45747"/>
    <cellStyle name="Normal 25 8 3" xfId="3149"/>
    <cellStyle name="Normal 25 8 3 2" xfId="9692"/>
    <cellStyle name="Normal 25 8 3 2 2" xfId="20611"/>
    <cellStyle name="Normal 25 8 3 2 2 2" xfId="30861"/>
    <cellStyle name="Normal 25 8 3 2 3" xfId="30860"/>
    <cellStyle name="Normal 25 8 3 2 4" xfId="53380"/>
    <cellStyle name="Normal 25 8 3 3" xfId="14068"/>
    <cellStyle name="Normal 25 8 3 3 2" xfId="30862"/>
    <cellStyle name="Normal 25 8 3 4" xfId="30859"/>
    <cellStyle name="Normal 25 8 3 5" xfId="46837"/>
    <cellStyle name="Normal 25 8 4" xfId="7511"/>
    <cellStyle name="Normal 25 8 4 2" xfId="18430"/>
    <cellStyle name="Normal 25 8 4 2 2" xfId="30864"/>
    <cellStyle name="Normal 25 8 4 3" xfId="30863"/>
    <cellStyle name="Normal 25 8 4 4" xfId="51199"/>
    <cellStyle name="Normal 25 8 5" xfId="5330"/>
    <cellStyle name="Normal 25 8 5 2" xfId="16249"/>
    <cellStyle name="Normal 25 8 5 2 2" xfId="30866"/>
    <cellStyle name="Normal 25 8 5 3" xfId="30865"/>
    <cellStyle name="Normal 25 8 5 4" xfId="49018"/>
    <cellStyle name="Normal 25 8 6" xfId="11887"/>
    <cellStyle name="Normal 25 8 6 2" xfId="30867"/>
    <cellStyle name="Normal 25 8 7" xfId="30848"/>
    <cellStyle name="Normal 25 8 8" xfId="44656"/>
    <cellStyle name="Normal 25 9" xfId="1045"/>
    <cellStyle name="Normal 25 9 2" xfId="2143"/>
    <cellStyle name="Normal 25 9 2 2" xfId="4326"/>
    <cellStyle name="Normal 25 9 2 2 2" xfId="10869"/>
    <cellStyle name="Normal 25 9 2 2 2 2" xfId="21788"/>
    <cellStyle name="Normal 25 9 2 2 2 2 2" xfId="30872"/>
    <cellStyle name="Normal 25 9 2 2 2 3" xfId="30871"/>
    <cellStyle name="Normal 25 9 2 2 2 4" xfId="54557"/>
    <cellStyle name="Normal 25 9 2 2 3" xfId="15245"/>
    <cellStyle name="Normal 25 9 2 2 3 2" xfId="30873"/>
    <cellStyle name="Normal 25 9 2 2 4" xfId="30870"/>
    <cellStyle name="Normal 25 9 2 2 5" xfId="48014"/>
    <cellStyle name="Normal 25 9 2 3" xfId="8688"/>
    <cellStyle name="Normal 25 9 2 3 2" xfId="19607"/>
    <cellStyle name="Normal 25 9 2 3 2 2" xfId="30875"/>
    <cellStyle name="Normal 25 9 2 3 3" xfId="30874"/>
    <cellStyle name="Normal 25 9 2 3 4" xfId="52376"/>
    <cellStyle name="Normal 25 9 2 4" xfId="6507"/>
    <cellStyle name="Normal 25 9 2 4 2" xfId="17426"/>
    <cellStyle name="Normal 25 9 2 4 2 2" xfId="30877"/>
    <cellStyle name="Normal 25 9 2 4 3" xfId="30876"/>
    <cellStyle name="Normal 25 9 2 4 4" xfId="50195"/>
    <cellStyle name="Normal 25 9 2 5" xfId="13064"/>
    <cellStyle name="Normal 25 9 2 5 2" xfId="30878"/>
    <cellStyle name="Normal 25 9 2 6" xfId="30869"/>
    <cellStyle name="Normal 25 9 2 7" xfId="45833"/>
    <cellStyle name="Normal 25 9 3" xfId="3235"/>
    <cellStyle name="Normal 25 9 3 2" xfId="9778"/>
    <cellStyle name="Normal 25 9 3 2 2" xfId="20697"/>
    <cellStyle name="Normal 25 9 3 2 2 2" xfId="30881"/>
    <cellStyle name="Normal 25 9 3 2 3" xfId="30880"/>
    <cellStyle name="Normal 25 9 3 2 4" xfId="53466"/>
    <cellStyle name="Normal 25 9 3 3" xfId="14154"/>
    <cellStyle name="Normal 25 9 3 3 2" xfId="30882"/>
    <cellStyle name="Normal 25 9 3 4" xfId="30879"/>
    <cellStyle name="Normal 25 9 3 5" xfId="46923"/>
    <cellStyle name="Normal 25 9 4" xfId="7597"/>
    <cellStyle name="Normal 25 9 4 2" xfId="18516"/>
    <cellStyle name="Normal 25 9 4 2 2" xfId="30884"/>
    <cellStyle name="Normal 25 9 4 3" xfId="30883"/>
    <cellStyle name="Normal 25 9 4 4" xfId="51285"/>
    <cellStyle name="Normal 25 9 5" xfId="5416"/>
    <cellStyle name="Normal 25 9 5 2" xfId="16335"/>
    <cellStyle name="Normal 25 9 5 2 2" xfId="30886"/>
    <cellStyle name="Normal 25 9 5 3" xfId="30885"/>
    <cellStyle name="Normal 25 9 5 4" xfId="49104"/>
    <cellStyle name="Normal 25 9 6" xfId="11973"/>
    <cellStyle name="Normal 25 9 6 2" xfId="30887"/>
    <cellStyle name="Normal 25 9 7" xfId="30868"/>
    <cellStyle name="Normal 25 9 8" xfId="44742"/>
    <cellStyle name="Normal 26" xfId="128"/>
    <cellStyle name="Normal 26 2" xfId="170"/>
    <cellStyle name="Normal 26 2 2" xfId="30889"/>
    <cellStyle name="Normal 26 3" xfId="30888"/>
    <cellStyle name="Normal 26 4" xfId="54998"/>
    <cellStyle name="Normal 26 5" xfId="55298"/>
    <cellStyle name="Normal 27" xfId="129"/>
    <cellStyle name="Normal 27 10" xfId="1144"/>
    <cellStyle name="Normal 27 10 2" xfId="2242"/>
    <cellStyle name="Normal 27 10 2 2" xfId="4425"/>
    <cellStyle name="Normal 27 10 2 2 2" xfId="10968"/>
    <cellStyle name="Normal 27 10 2 2 2 2" xfId="21887"/>
    <cellStyle name="Normal 27 10 2 2 2 2 2" xfId="30895"/>
    <cellStyle name="Normal 27 10 2 2 2 3" xfId="30894"/>
    <cellStyle name="Normal 27 10 2 2 2 4" xfId="54656"/>
    <cellStyle name="Normal 27 10 2 2 3" xfId="15344"/>
    <cellStyle name="Normal 27 10 2 2 3 2" xfId="30896"/>
    <cellStyle name="Normal 27 10 2 2 4" xfId="30893"/>
    <cellStyle name="Normal 27 10 2 2 5" xfId="48113"/>
    <cellStyle name="Normal 27 10 2 3" xfId="8787"/>
    <cellStyle name="Normal 27 10 2 3 2" xfId="19706"/>
    <cellStyle name="Normal 27 10 2 3 2 2" xfId="30898"/>
    <cellStyle name="Normal 27 10 2 3 3" xfId="30897"/>
    <cellStyle name="Normal 27 10 2 3 4" xfId="52475"/>
    <cellStyle name="Normal 27 10 2 4" xfId="6606"/>
    <cellStyle name="Normal 27 10 2 4 2" xfId="17525"/>
    <cellStyle name="Normal 27 10 2 4 2 2" xfId="30900"/>
    <cellStyle name="Normal 27 10 2 4 3" xfId="30899"/>
    <cellStyle name="Normal 27 10 2 4 4" xfId="50294"/>
    <cellStyle name="Normal 27 10 2 5" xfId="13163"/>
    <cellStyle name="Normal 27 10 2 5 2" xfId="30901"/>
    <cellStyle name="Normal 27 10 2 6" xfId="30892"/>
    <cellStyle name="Normal 27 10 2 7" xfId="45932"/>
    <cellStyle name="Normal 27 10 3" xfId="3334"/>
    <cellStyle name="Normal 27 10 3 2" xfId="9877"/>
    <cellStyle name="Normal 27 10 3 2 2" xfId="20796"/>
    <cellStyle name="Normal 27 10 3 2 2 2" xfId="30904"/>
    <cellStyle name="Normal 27 10 3 2 3" xfId="30903"/>
    <cellStyle name="Normal 27 10 3 2 4" xfId="53565"/>
    <cellStyle name="Normal 27 10 3 3" xfId="14253"/>
    <cellStyle name="Normal 27 10 3 3 2" xfId="30905"/>
    <cellStyle name="Normal 27 10 3 4" xfId="30902"/>
    <cellStyle name="Normal 27 10 3 5" xfId="47022"/>
    <cellStyle name="Normal 27 10 4" xfId="7696"/>
    <cellStyle name="Normal 27 10 4 2" xfId="18615"/>
    <cellStyle name="Normal 27 10 4 2 2" xfId="30907"/>
    <cellStyle name="Normal 27 10 4 3" xfId="30906"/>
    <cellStyle name="Normal 27 10 4 4" xfId="51384"/>
    <cellStyle name="Normal 27 10 5" xfId="5515"/>
    <cellStyle name="Normal 27 10 5 2" xfId="16434"/>
    <cellStyle name="Normal 27 10 5 2 2" xfId="30909"/>
    <cellStyle name="Normal 27 10 5 3" xfId="30908"/>
    <cellStyle name="Normal 27 10 5 4" xfId="49203"/>
    <cellStyle name="Normal 27 10 6" xfId="12072"/>
    <cellStyle name="Normal 27 10 6 2" xfId="30910"/>
    <cellStyle name="Normal 27 10 7" xfId="30891"/>
    <cellStyle name="Normal 27 10 8" xfId="44841"/>
    <cellStyle name="Normal 27 11" xfId="1248"/>
    <cellStyle name="Normal 27 11 2" xfId="2346"/>
    <cellStyle name="Normal 27 11 2 2" xfId="4527"/>
    <cellStyle name="Normal 27 11 2 2 2" xfId="11070"/>
    <cellStyle name="Normal 27 11 2 2 2 2" xfId="21989"/>
    <cellStyle name="Normal 27 11 2 2 2 2 2" xfId="30915"/>
    <cellStyle name="Normal 27 11 2 2 2 3" xfId="30914"/>
    <cellStyle name="Normal 27 11 2 2 2 4" xfId="54758"/>
    <cellStyle name="Normal 27 11 2 2 3" xfId="15446"/>
    <cellStyle name="Normal 27 11 2 2 3 2" xfId="30916"/>
    <cellStyle name="Normal 27 11 2 2 4" xfId="30913"/>
    <cellStyle name="Normal 27 11 2 2 5" xfId="48215"/>
    <cellStyle name="Normal 27 11 2 3" xfId="8889"/>
    <cellStyle name="Normal 27 11 2 3 2" xfId="19808"/>
    <cellStyle name="Normal 27 11 2 3 2 2" xfId="30918"/>
    <cellStyle name="Normal 27 11 2 3 3" xfId="30917"/>
    <cellStyle name="Normal 27 11 2 3 4" xfId="52577"/>
    <cellStyle name="Normal 27 11 2 4" xfId="6708"/>
    <cellStyle name="Normal 27 11 2 4 2" xfId="17627"/>
    <cellStyle name="Normal 27 11 2 4 2 2" xfId="30920"/>
    <cellStyle name="Normal 27 11 2 4 3" xfId="30919"/>
    <cellStyle name="Normal 27 11 2 4 4" xfId="50396"/>
    <cellStyle name="Normal 27 11 2 5" xfId="13265"/>
    <cellStyle name="Normal 27 11 2 5 2" xfId="30921"/>
    <cellStyle name="Normal 27 11 2 6" xfId="30912"/>
    <cellStyle name="Normal 27 11 2 7" xfId="46034"/>
    <cellStyle name="Normal 27 11 3" xfId="3436"/>
    <cellStyle name="Normal 27 11 3 2" xfId="9979"/>
    <cellStyle name="Normal 27 11 3 2 2" xfId="20898"/>
    <cellStyle name="Normal 27 11 3 2 2 2" xfId="30924"/>
    <cellStyle name="Normal 27 11 3 2 3" xfId="30923"/>
    <cellStyle name="Normal 27 11 3 2 4" xfId="53667"/>
    <cellStyle name="Normal 27 11 3 3" xfId="14355"/>
    <cellStyle name="Normal 27 11 3 3 2" xfId="30925"/>
    <cellStyle name="Normal 27 11 3 4" xfId="30922"/>
    <cellStyle name="Normal 27 11 3 5" xfId="47124"/>
    <cellStyle name="Normal 27 11 4" xfId="7798"/>
    <cellStyle name="Normal 27 11 4 2" xfId="18717"/>
    <cellStyle name="Normal 27 11 4 2 2" xfId="30927"/>
    <cellStyle name="Normal 27 11 4 3" xfId="30926"/>
    <cellStyle name="Normal 27 11 4 4" xfId="51486"/>
    <cellStyle name="Normal 27 11 5" xfId="5617"/>
    <cellStyle name="Normal 27 11 5 2" xfId="16536"/>
    <cellStyle name="Normal 27 11 5 2 2" xfId="30929"/>
    <cellStyle name="Normal 27 11 5 3" xfId="30928"/>
    <cellStyle name="Normal 27 11 5 4" xfId="49305"/>
    <cellStyle name="Normal 27 11 6" xfId="12174"/>
    <cellStyle name="Normal 27 11 6 2" xfId="30930"/>
    <cellStyle name="Normal 27 11 7" xfId="30911"/>
    <cellStyle name="Normal 27 11 8" xfId="44943"/>
    <cellStyle name="Normal 27 12" xfId="1367"/>
    <cellStyle name="Normal 27 12 2" xfId="3550"/>
    <cellStyle name="Normal 27 12 2 2" xfId="10093"/>
    <cellStyle name="Normal 27 12 2 2 2" xfId="21012"/>
    <cellStyle name="Normal 27 12 2 2 2 2" xfId="30934"/>
    <cellStyle name="Normal 27 12 2 2 3" xfId="30933"/>
    <cellStyle name="Normal 27 12 2 2 4" xfId="53781"/>
    <cellStyle name="Normal 27 12 2 3" xfId="14469"/>
    <cellStyle name="Normal 27 12 2 3 2" xfId="30935"/>
    <cellStyle name="Normal 27 12 2 4" xfId="30932"/>
    <cellStyle name="Normal 27 12 2 5" xfId="47238"/>
    <cellStyle name="Normal 27 12 3" xfId="7912"/>
    <cellStyle name="Normal 27 12 3 2" xfId="18831"/>
    <cellStyle name="Normal 27 12 3 2 2" xfId="30937"/>
    <cellStyle name="Normal 27 12 3 3" xfId="30936"/>
    <cellStyle name="Normal 27 12 3 4" xfId="51600"/>
    <cellStyle name="Normal 27 12 4" xfId="5731"/>
    <cellStyle name="Normal 27 12 4 2" xfId="16650"/>
    <cellStyle name="Normal 27 12 4 2 2" xfId="30939"/>
    <cellStyle name="Normal 27 12 4 3" xfId="30938"/>
    <cellStyle name="Normal 27 12 4 4" xfId="49419"/>
    <cellStyle name="Normal 27 12 5" xfId="12288"/>
    <cellStyle name="Normal 27 12 5 2" xfId="30940"/>
    <cellStyle name="Normal 27 12 6" xfId="30931"/>
    <cellStyle name="Normal 27 12 7" xfId="45057"/>
    <cellStyle name="Normal 27 13" xfId="2447"/>
    <cellStyle name="Normal 27 13 2" xfId="8990"/>
    <cellStyle name="Normal 27 13 2 2" xfId="19909"/>
    <cellStyle name="Normal 27 13 2 2 2" xfId="30943"/>
    <cellStyle name="Normal 27 13 2 3" xfId="30942"/>
    <cellStyle name="Normal 27 13 2 4" xfId="52678"/>
    <cellStyle name="Normal 27 13 3" xfId="13366"/>
    <cellStyle name="Normal 27 13 3 2" xfId="30944"/>
    <cellStyle name="Normal 27 13 4" xfId="30941"/>
    <cellStyle name="Normal 27 13 5" xfId="46135"/>
    <cellStyle name="Normal 27 14" xfId="6809"/>
    <cellStyle name="Normal 27 14 2" xfId="17728"/>
    <cellStyle name="Normal 27 14 2 2" xfId="30946"/>
    <cellStyle name="Normal 27 14 3" xfId="30945"/>
    <cellStyle name="Normal 27 14 4" xfId="50497"/>
    <cellStyle name="Normal 27 15" xfId="4628"/>
    <cellStyle name="Normal 27 15 2" xfId="15547"/>
    <cellStyle name="Normal 27 15 2 2" xfId="30948"/>
    <cellStyle name="Normal 27 15 3" xfId="30947"/>
    <cellStyle name="Normal 27 15 4" xfId="48316"/>
    <cellStyle name="Normal 27 16" xfId="11197"/>
    <cellStyle name="Normal 27 16 2" xfId="30949"/>
    <cellStyle name="Normal 27 17" xfId="30890"/>
    <cellStyle name="Normal 27 18" xfId="43954"/>
    <cellStyle name="Normal 27 19" xfId="54999"/>
    <cellStyle name="Normal 27 2" xfId="171"/>
    <cellStyle name="Normal 27 2 10" xfId="1284"/>
    <cellStyle name="Normal 27 2 10 2" xfId="2382"/>
    <cellStyle name="Normal 27 2 10 2 2" xfId="4563"/>
    <cellStyle name="Normal 27 2 10 2 2 2" xfId="11106"/>
    <cellStyle name="Normal 27 2 10 2 2 2 2" xfId="22025"/>
    <cellStyle name="Normal 27 2 10 2 2 2 2 2" xfId="30955"/>
    <cellStyle name="Normal 27 2 10 2 2 2 3" xfId="30954"/>
    <cellStyle name="Normal 27 2 10 2 2 2 4" xfId="54794"/>
    <cellStyle name="Normal 27 2 10 2 2 3" xfId="15482"/>
    <cellStyle name="Normal 27 2 10 2 2 3 2" xfId="30956"/>
    <cellStyle name="Normal 27 2 10 2 2 4" xfId="30953"/>
    <cellStyle name="Normal 27 2 10 2 2 5" xfId="48251"/>
    <cellStyle name="Normal 27 2 10 2 3" xfId="8925"/>
    <cellStyle name="Normal 27 2 10 2 3 2" xfId="19844"/>
    <cellStyle name="Normal 27 2 10 2 3 2 2" xfId="30958"/>
    <cellStyle name="Normal 27 2 10 2 3 3" xfId="30957"/>
    <cellStyle name="Normal 27 2 10 2 3 4" xfId="52613"/>
    <cellStyle name="Normal 27 2 10 2 4" xfId="6744"/>
    <cellStyle name="Normal 27 2 10 2 4 2" xfId="17663"/>
    <cellStyle name="Normal 27 2 10 2 4 2 2" xfId="30960"/>
    <cellStyle name="Normal 27 2 10 2 4 3" xfId="30959"/>
    <cellStyle name="Normal 27 2 10 2 4 4" xfId="50432"/>
    <cellStyle name="Normal 27 2 10 2 5" xfId="13301"/>
    <cellStyle name="Normal 27 2 10 2 5 2" xfId="30961"/>
    <cellStyle name="Normal 27 2 10 2 6" xfId="30952"/>
    <cellStyle name="Normal 27 2 10 2 7" xfId="46070"/>
    <cellStyle name="Normal 27 2 10 3" xfId="3472"/>
    <cellStyle name="Normal 27 2 10 3 2" xfId="10015"/>
    <cellStyle name="Normal 27 2 10 3 2 2" xfId="20934"/>
    <cellStyle name="Normal 27 2 10 3 2 2 2" xfId="30964"/>
    <cellStyle name="Normal 27 2 10 3 2 3" xfId="30963"/>
    <cellStyle name="Normal 27 2 10 3 2 4" xfId="53703"/>
    <cellStyle name="Normal 27 2 10 3 3" xfId="14391"/>
    <cellStyle name="Normal 27 2 10 3 3 2" xfId="30965"/>
    <cellStyle name="Normal 27 2 10 3 4" xfId="30962"/>
    <cellStyle name="Normal 27 2 10 3 5" xfId="47160"/>
    <cellStyle name="Normal 27 2 10 4" xfId="7834"/>
    <cellStyle name="Normal 27 2 10 4 2" xfId="18753"/>
    <cellStyle name="Normal 27 2 10 4 2 2" xfId="30967"/>
    <cellStyle name="Normal 27 2 10 4 3" xfId="30966"/>
    <cellStyle name="Normal 27 2 10 4 4" xfId="51522"/>
    <cellStyle name="Normal 27 2 10 5" xfId="5653"/>
    <cellStyle name="Normal 27 2 10 5 2" xfId="16572"/>
    <cellStyle name="Normal 27 2 10 5 2 2" xfId="30969"/>
    <cellStyle name="Normal 27 2 10 5 3" xfId="30968"/>
    <cellStyle name="Normal 27 2 10 5 4" xfId="49341"/>
    <cellStyle name="Normal 27 2 10 6" xfId="12210"/>
    <cellStyle name="Normal 27 2 10 6 2" xfId="30970"/>
    <cellStyle name="Normal 27 2 10 7" xfId="30951"/>
    <cellStyle name="Normal 27 2 10 8" xfId="44979"/>
    <cellStyle name="Normal 27 2 11" xfId="1403"/>
    <cellStyle name="Normal 27 2 11 2" xfId="3586"/>
    <cellStyle name="Normal 27 2 11 2 2" xfId="10129"/>
    <cellStyle name="Normal 27 2 11 2 2 2" xfId="21048"/>
    <cellStyle name="Normal 27 2 11 2 2 2 2" xfId="30974"/>
    <cellStyle name="Normal 27 2 11 2 2 3" xfId="30973"/>
    <cellStyle name="Normal 27 2 11 2 2 4" xfId="53817"/>
    <cellStyle name="Normal 27 2 11 2 3" xfId="14505"/>
    <cellStyle name="Normal 27 2 11 2 3 2" xfId="30975"/>
    <cellStyle name="Normal 27 2 11 2 4" xfId="30972"/>
    <cellStyle name="Normal 27 2 11 2 5" xfId="47274"/>
    <cellStyle name="Normal 27 2 11 3" xfId="7948"/>
    <cellStyle name="Normal 27 2 11 3 2" xfId="18867"/>
    <cellStyle name="Normal 27 2 11 3 2 2" xfId="30977"/>
    <cellStyle name="Normal 27 2 11 3 3" xfId="30976"/>
    <cellStyle name="Normal 27 2 11 3 4" xfId="51636"/>
    <cellStyle name="Normal 27 2 11 4" xfId="5767"/>
    <cellStyle name="Normal 27 2 11 4 2" xfId="16686"/>
    <cellStyle name="Normal 27 2 11 4 2 2" xfId="30979"/>
    <cellStyle name="Normal 27 2 11 4 3" xfId="30978"/>
    <cellStyle name="Normal 27 2 11 4 4" xfId="49455"/>
    <cellStyle name="Normal 27 2 11 5" xfId="12324"/>
    <cellStyle name="Normal 27 2 11 5 2" xfId="30980"/>
    <cellStyle name="Normal 27 2 11 6" xfId="30971"/>
    <cellStyle name="Normal 27 2 11 7" xfId="45093"/>
    <cellStyle name="Normal 27 2 12" xfId="2483"/>
    <cellStyle name="Normal 27 2 12 2" xfId="9026"/>
    <cellStyle name="Normal 27 2 12 2 2" xfId="19945"/>
    <cellStyle name="Normal 27 2 12 2 2 2" xfId="30983"/>
    <cellStyle name="Normal 27 2 12 2 3" xfId="30982"/>
    <cellStyle name="Normal 27 2 12 2 4" xfId="52714"/>
    <cellStyle name="Normal 27 2 12 3" xfId="13402"/>
    <cellStyle name="Normal 27 2 12 3 2" xfId="30984"/>
    <cellStyle name="Normal 27 2 12 4" xfId="30981"/>
    <cellStyle name="Normal 27 2 12 5" xfId="46171"/>
    <cellStyle name="Normal 27 2 13" xfId="6845"/>
    <cellStyle name="Normal 27 2 13 2" xfId="17764"/>
    <cellStyle name="Normal 27 2 13 2 2" xfId="30986"/>
    <cellStyle name="Normal 27 2 13 3" xfId="30985"/>
    <cellStyle name="Normal 27 2 13 4" xfId="50533"/>
    <cellStyle name="Normal 27 2 14" xfId="4664"/>
    <cellStyle name="Normal 27 2 14 2" xfId="15583"/>
    <cellStyle name="Normal 27 2 14 2 2" xfId="30988"/>
    <cellStyle name="Normal 27 2 14 3" xfId="30987"/>
    <cellStyle name="Normal 27 2 14 4" xfId="48352"/>
    <cellStyle name="Normal 27 2 15" xfId="11233"/>
    <cellStyle name="Normal 27 2 15 2" xfId="30989"/>
    <cellStyle name="Normal 27 2 16" xfId="30950"/>
    <cellStyle name="Normal 27 2 17" xfId="43990"/>
    <cellStyle name="Normal 27 2 2" xfId="338"/>
    <cellStyle name="Normal 27 2 2 2" xfId="601"/>
    <cellStyle name="Normal 27 2 2 2 2" xfId="1700"/>
    <cellStyle name="Normal 27 2 2 2 2 2" xfId="3883"/>
    <cellStyle name="Normal 27 2 2 2 2 2 2" xfId="10426"/>
    <cellStyle name="Normal 27 2 2 2 2 2 2 2" xfId="21345"/>
    <cellStyle name="Normal 27 2 2 2 2 2 2 2 2" xfId="30995"/>
    <cellStyle name="Normal 27 2 2 2 2 2 2 3" xfId="30994"/>
    <cellStyle name="Normal 27 2 2 2 2 2 2 4" xfId="54114"/>
    <cellStyle name="Normal 27 2 2 2 2 2 3" xfId="14802"/>
    <cellStyle name="Normal 27 2 2 2 2 2 3 2" xfId="30996"/>
    <cellStyle name="Normal 27 2 2 2 2 2 4" xfId="30993"/>
    <cellStyle name="Normal 27 2 2 2 2 2 5" xfId="47571"/>
    <cellStyle name="Normal 27 2 2 2 2 3" xfId="8245"/>
    <cellStyle name="Normal 27 2 2 2 2 3 2" xfId="19164"/>
    <cellStyle name="Normal 27 2 2 2 2 3 2 2" xfId="30998"/>
    <cellStyle name="Normal 27 2 2 2 2 3 3" xfId="30997"/>
    <cellStyle name="Normal 27 2 2 2 2 3 4" xfId="51933"/>
    <cellStyle name="Normal 27 2 2 2 2 4" xfId="6064"/>
    <cellStyle name="Normal 27 2 2 2 2 4 2" xfId="16983"/>
    <cellStyle name="Normal 27 2 2 2 2 4 2 2" xfId="31000"/>
    <cellStyle name="Normal 27 2 2 2 2 4 3" xfId="30999"/>
    <cellStyle name="Normal 27 2 2 2 2 4 4" xfId="49752"/>
    <cellStyle name="Normal 27 2 2 2 2 5" xfId="12621"/>
    <cellStyle name="Normal 27 2 2 2 2 5 2" xfId="31001"/>
    <cellStyle name="Normal 27 2 2 2 2 6" xfId="30992"/>
    <cellStyle name="Normal 27 2 2 2 2 7" xfId="45390"/>
    <cellStyle name="Normal 27 2 2 2 3" xfId="2792"/>
    <cellStyle name="Normal 27 2 2 2 3 2" xfId="9335"/>
    <cellStyle name="Normal 27 2 2 2 3 2 2" xfId="20254"/>
    <cellStyle name="Normal 27 2 2 2 3 2 2 2" xfId="31004"/>
    <cellStyle name="Normal 27 2 2 2 3 2 3" xfId="31003"/>
    <cellStyle name="Normal 27 2 2 2 3 2 4" xfId="53023"/>
    <cellStyle name="Normal 27 2 2 2 3 3" xfId="13711"/>
    <cellStyle name="Normal 27 2 2 2 3 3 2" xfId="31005"/>
    <cellStyle name="Normal 27 2 2 2 3 4" xfId="31002"/>
    <cellStyle name="Normal 27 2 2 2 3 5" xfId="46480"/>
    <cellStyle name="Normal 27 2 2 2 4" xfId="7154"/>
    <cellStyle name="Normal 27 2 2 2 4 2" xfId="18073"/>
    <cellStyle name="Normal 27 2 2 2 4 2 2" xfId="31007"/>
    <cellStyle name="Normal 27 2 2 2 4 3" xfId="31006"/>
    <cellStyle name="Normal 27 2 2 2 4 4" xfId="50842"/>
    <cellStyle name="Normal 27 2 2 2 5" xfId="4973"/>
    <cellStyle name="Normal 27 2 2 2 5 2" xfId="15892"/>
    <cellStyle name="Normal 27 2 2 2 5 2 2" xfId="31009"/>
    <cellStyle name="Normal 27 2 2 2 5 3" xfId="31008"/>
    <cellStyle name="Normal 27 2 2 2 5 4" xfId="48661"/>
    <cellStyle name="Normal 27 2 2 2 6" xfId="11530"/>
    <cellStyle name="Normal 27 2 2 2 6 2" xfId="31010"/>
    <cellStyle name="Normal 27 2 2 2 7" xfId="30991"/>
    <cellStyle name="Normal 27 2 2 2 8" xfId="44299"/>
    <cellStyle name="Normal 27 2 2 3" xfId="1502"/>
    <cellStyle name="Normal 27 2 2 3 2" xfId="3685"/>
    <cellStyle name="Normal 27 2 2 3 2 2" xfId="10228"/>
    <cellStyle name="Normal 27 2 2 3 2 2 2" xfId="21147"/>
    <cellStyle name="Normal 27 2 2 3 2 2 2 2" xfId="31014"/>
    <cellStyle name="Normal 27 2 2 3 2 2 3" xfId="31013"/>
    <cellStyle name="Normal 27 2 2 3 2 2 4" xfId="53916"/>
    <cellStyle name="Normal 27 2 2 3 2 3" xfId="14604"/>
    <cellStyle name="Normal 27 2 2 3 2 3 2" xfId="31015"/>
    <cellStyle name="Normal 27 2 2 3 2 4" xfId="31012"/>
    <cellStyle name="Normal 27 2 2 3 2 5" xfId="47373"/>
    <cellStyle name="Normal 27 2 2 3 3" xfId="8047"/>
    <cellStyle name="Normal 27 2 2 3 3 2" xfId="18966"/>
    <cellStyle name="Normal 27 2 2 3 3 2 2" xfId="31017"/>
    <cellStyle name="Normal 27 2 2 3 3 3" xfId="31016"/>
    <cellStyle name="Normal 27 2 2 3 3 4" xfId="51735"/>
    <cellStyle name="Normal 27 2 2 3 4" xfId="5866"/>
    <cellStyle name="Normal 27 2 2 3 4 2" xfId="16785"/>
    <cellStyle name="Normal 27 2 2 3 4 2 2" xfId="31019"/>
    <cellStyle name="Normal 27 2 2 3 4 3" xfId="31018"/>
    <cellStyle name="Normal 27 2 2 3 4 4" xfId="49554"/>
    <cellStyle name="Normal 27 2 2 3 5" xfId="12423"/>
    <cellStyle name="Normal 27 2 2 3 5 2" xfId="31020"/>
    <cellStyle name="Normal 27 2 2 3 6" xfId="31011"/>
    <cellStyle name="Normal 27 2 2 3 7" xfId="45192"/>
    <cellStyle name="Normal 27 2 2 4" xfId="2594"/>
    <cellStyle name="Normal 27 2 2 4 2" xfId="9137"/>
    <cellStyle name="Normal 27 2 2 4 2 2" xfId="20056"/>
    <cellStyle name="Normal 27 2 2 4 2 2 2" xfId="31023"/>
    <cellStyle name="Normal 27 2 2 4 2 3" xfId="31022"/>
    <cellStyle name="Normal 27 2 2 4 2 4" xfId="52825"/>
    <cellStyle name="Normal 27 2 2 4 3" xfId="13513"/>
    <cellStyle name="Normal 27 2 2 4 3 2" xfId="31024"/>
    <cellStyle name="Normal 27 2 2 4 4" xfId="31021"/>
    <cellStyle name="Normal 27 2 2 4 5" xfId="46282"/>
    <cellStyle name="Normal 27 2 2 5" xfId="6956"/>
    <cellStyle name="Normal 27 2 2 5 2" xfId="17875"/>
    <cellStyle name="Normal 27 2 2 5 2 2" xfId="31026"/>
    <cellStyle name="Normal 27 2 2 5 3" xfId="31025"/>
    <cellStyle name="Normal 27 2 2 5 4" xfId="50644"/>
    <cellStyle name="Normal 27 2 2 6" xfId="4775"/>
    <cellStyle name="Normal 27 2 2 6 2" xfId="15694"/>
    <cellStyle name="Normal 27 2 2 6 2 2" xfId="31028"/>
    <cellStyle name="Normal 27 2 2 6 3" xfId="31027"/>
    <cellStyle name="Normal 27 2 2 6 4" xfId="48463"/>
    <cellStyle name="Normal 27 2 2 7" xfId="11332"/>
    <cellStyle name="Normal 27 2 2 7 2" xfId="31029"/>
    <cellStyle name="Normal 27 2 2 8" xfId="30990"/>
    <cellStyle name="Normal 27 2 2 9" xfId="44101"/>
    <cellStyle name="Normal 27 2 3" xfId="501"/>
    <cellStyle name="Normal 27 2 3 2" xfId="1601"/>
    <cellStyle name="Normal 27 2 3 2 2" xfId="3784"/>
    <cellStyle name="Normal 27 2 3 2 2 2" xfId="10327"/>
    <cellStyle name="Normal 27 2 3 2 2 2 2" xfId="21246"/>
    <cellStyle name="Normal 27 2 3 2 2 2 2 2" xfId="31034"/>
    <cellStyle name="Normal 27 2 3 2 2 2 3" xfId="31033"/>
    <cellStyle name="Normal 27 2 3 2 2 2 4" xfId="54015"/>
    <cellStyle name="Normal 27 2 3 2 2 3" xfId="14703"/>
    <cellStyle name="Normal 27 2 3 2 2 3 2" xfId="31035"/>
    <cellStyle name="Normal 27 2 3 2 2 4" xfId="31032"/>
    <cellStyle name="Normal 27 2 3 2 2 5" xfId="47472"/>
    <cellStyle name="Normal 27 2 3 2 3" xfId="8146"/>
    <cellStyle name="Normal 27 2 3 2 3 2" xfId="19065"/>
    <cellStyle name="Normal 27 2 3 2 3 2 2" xfId="31037"/>
    <cellStyle name="Normal 27 2 3 2 3 3" xfId="31036"/>
    <cellStyle name="Normal 27 2 3 2 3 4" xfId="51834"/>
    <cellStyle name="Normal 27 2 3 2 4" xfId="5965"/>
    <cellStyle name="Normal 27 2 3 2 4 2" xfId="16884"/>
    <cellStyle name="Normal 27 2 3 2 4 2 2" xfId="31039"/>
    <cellStyle name="Normal 27 2 3 2 4 3" xfId="31038"/>
    <cellStyle name="Normal 27 2 3 2 4 4" xfId="49653"/>
    <cellStyle name="Normal 27 2 3 2 5" xfId="12522"/>
    <cellStyle name="Normal 27 2 3 2 5 2" xfId="31040"/>
    <cellStyle name="Normal 27 2 3 2 6" xfId="31031"/>
    <cellStyle name="Normal 27 2 3 2 7" xfId="45291"/>
    <cellStyle name="Normal 27 2 3 3" xfId="2693"/>
    <cellStyle name="Normal 27 2 3 3 2" xfId="9236"/>
    <cellStyle name="Normal 27 2 3 3 2 2" xfId="20155"/>
    <cellStyle name="Normal 27 2 3 3 2 2 2" xfId="31043"/>
    <cellStyle name="Normal 27 2 3 3 2 3" xfId="31042"/>
    <cellStyle name="Normal 27 2 3 3 2 4" xfId="52924"/>
    <cellStyle name="Normal 27 2 3 3 3" xfId="13612"/>
    <cellStyle name="Normal 27 2 3 3 3 2" xfId="31044"/>
    <cellStyle name="Normal 27 2 3 3 4" xfId="31041"/>
    <cellStyle name="Normal 27 2 3 3 5" xfId="46381"/>
    <cellStyle name="Normal 27 2 3 4" xfId="7055"/>
    <cellStyle name="Normal 27 2 3 4 2" xfId="17974"/>
    <cellStyle name="Normal 27 2 3 4 2 2" xfId="31046"/>
    <cellStyle name="Normal 27 2 3 4 3" xfId="31045"/>
    <cellStyle name="Normal 27 2 3 4 4" xfId="50743"/>
    <cellStyle name="Normal 27 2 3 5" xfId="4874"/>
    <cellStyle name="Normal 27 2 3 5 2" xfId="15793"/>
    <cellStyle name="Normal 27 2 3 5 2 2" xfId="31048"/>
    <cellStyle name="Normal 27 2 3 5 3" xfId="31047"/>
    <cellStyle name="Normal 27 2 3 5 4" xfId="48562"/>
    <cellStyle name="Normal 27 2 3 6" xfId="11431"/>
    <cellStyle name="Normal 27 2 3 6 2" xfId="31049"/>
    <cellStyle name="Normal 27 2 3 7" xfId="31030"/>
    <cellStyle name="Normal 27 2 3 8" xfId="44200"/>
    <cellStyle name="Normal 27 2 4" xfId="688"/>
    <cellStyle name="Normal 27 2 4 2" xfId="1787"/>
    <cellStyle name="Normal 27 2 4 2 2" xfId="3970"/>
    <cellStyle name="Normal 27 2 4 2 2 2" xfId="10513"/>
    <cellStyle name="Normal 27 2 4 2 2 2 2" xfId="21432"/>
    <cellStyle name="Normal 27 2 4 2 2 2 2 2" xfId="31054"/>
    <cellStyle name="Normal 27 2 4 2 2 2 3" xfId="31053"/>
    <cellStyle name="Normal 27 2 4 2 2 2 4" xfId="54201"/>
    <cellStyle name="Normal 27 2 4 2 2 3" xfId="14889"/>
    <cellStyle name="Normal 27 2 4 2 2 3 2" xfId="31055"/>
    <cellStyle name="Normal 27 2 4 2 2 4" xfId="31052"/>
    <cellStyle name="Normal 27 2 4 2 2 5" xfId="47658"/>
    <cellStyle name="Normal 27 2 4 2 3" xfId="8332"/>
    <cellStyle name="Normal 27 2 4 2 3 2" xfId="19251"/>
    <cellStyle name="Normal 27 2 4 2 3 2 2" xfId="31057"/>
    <cellStyle name="Normal 27 2 4 2 3 3" xfId="31056"/>
    <cellStyle name="Normal 27 2 4 2 3 4" xfId="52020"/>
    <cellStyle name="Normal 27 2 4 2 4" xfId="6151"/>
    <cellStyle name="Normal 27 2 4 2 4 2" xfId="17070"/>
    <cellStyle name="Normal 27 2 4 2 4 2 2" xfId="31059"/>
    <cellStyle name="Normal 27 2 4 2 4 3" xfId="31058"/>
    <cellStyle name="Normal 27 2 4 2 4 4" xfId="49839"/>
    <cellStyle name="Normal 27 2 4 2 5" xfId="12708"/>
    <cellStyle name="Normal 27 2 4 2 5 2" xfId="31060"/>
    <cellStyle name="Normal 27 2 4 2 6" xfId="31051"/>
    <cellStyle name="Normal 27 2 4 2 7" xfId="45477"/>
    <cellStyle name="Normal 27 2 4 3" xfId="2879"/>
    <cellStyle name="Normal 27 2 4 3 2" xfId="9422"/>
    <cellStyle name="Normal 27 2 4 3 2 2" xfId="20341"/>
    <cellStyle name="Normal 27 2 4 3 2 2 2" xfId="31063"/>
    <cellStyle name="Normal 27 2 4 3 2 3" xfId="31062"/>
    <cellStyle name="Normal 27 2 4 3 2 4" xfId="53110"/>
    <cellStyle name="Normal 27 2 4 3 3" xfId="13798"/>
    <cellStyle name="Normal 27 2 4 3 3 2" xfId="31064"/>
    <cellStyle name="Normal 27 2 4 3 4" xfId="31061"/>
    <cellStyle name="Normal 27 2 4 3 5" xfId="46567"/>
    <cellStyle name="Normal 27 2 4 4" xfId="7241"/>
    <cellStyle name="Normal 27 2 4 4 2" xfId="18160"/>
    <cellStyle name="Normal 27 2 4 4 2 2" xfId="31066"/>
    <cellStyle name="Normal 27 2 4 4 3" xfId="31065"/>
    <cellStyle name="Normal 27 2 4 4 4" xfId="50929"/>
    <cellStyle name="Normal 27 2 4 5" xfId="5060"/>
    <cellStyle name="Normal 27 2 4 5 2" xfId="15979"/>
    <cellStyle name="Normal 27 2 4 5 2 2" xfId="31068"/>
    <cellStyle name="Normal 27 2 4 5 3" xfId="31067"/>
    <cellStyle name="Normal 27 2 4 5 4" xfId="48748"/>
    <cellStyle name="Normal 27 2 4 6" xfId="11617"/>
    <cellStyle name="Normal 27 2 4 6 2" xfId="31069"/>
    <cellStyle name="Normal 27 2 4 7" xfId="31050"/>
    <cellStyle name="Normal 27 2 4 8" xfId="44386"/>
    <cellStyle name="Normal 27 2 5" xfId="786"/>
    <cellStyle name="Normal 27 2 5 2" xfId="1885"/>
    <cellStyle name="Normal 27 2 5 2 2" xfId="4068"/>
    <cellStyle name="Normal 27 2 5 2 2 2" xfId="10611"/>
    <cellStyle name="Normal 27 2 5 2 2 2 2" xfId="21530"/>
    <cellStyle name="Normal 27 2 5 2 2 2 2 2" xfId="31074"/>
    <cellStyle name="Normal 27 2 5 2 2 2 3" xfId="31073"/>
    <cellStyle name="Normal 27 2 5 2 2 2 4" xfId="54299"/>
    <cellStyle name="Normal 27 2 5 2 2 3" xfId="14987"/>
    <cellStyle name="Normal 27 2 5 2 2 3 2" xfId="31075"/>
    <cellStyle name="Normal 27 2 5 2 2 4" xfId="31072"/>
    <cellStyle name="Normal 27 2 5 2 2 5" xfId="47756"/>
    <cellStyle name="Normal 27 2 5 2 3" xfId="8430"/>
    <cellStyle name="Normal 27 2 5 2 3 2" xfId="19349"/>
    <cellStyle name="Normal 27 2 5 2 3 2 2" xfId="31077"/>
    <cellStyle name="Normal 27 2 5 2 3 3" xfId="31076"/>
    <cellStyle name="Normal 27 2 5 2 3 4" xfId="52118"/>
    <cellStyle name="Normal 27 2 5 2 4" xfId="6249"/>
    <cellStyle name="Normal 27 2 5 2 4 2" xfId="17168"/>
    <cellStyle name="Normal 27 2 5 2 4 2 2" xfId="31079"/>
    <cellStyle name="Normal 27 2 5 2 4 3" xfId="31078"/>
    <cellStyle name="Normal 27 2 5 2 4 4" xfId="49937"/>
    <cellStyle name="Normal 27 2 5 2 5" xfId="12806"/>
    <cellStyle name="Normal 27 2 5 2 5 2" xfId="31080"/>
    <cellStyle name="Normal 27 2 5 2 6" xfId="31071"/>
    <cellStyle name="Normal 27 2 5 2 7" xfId="45575"/>
    <cellStyle name="Normal 27 2 5 3" xfId="2977"/>
    <cellStyle name="Normal 27 2 5 3 2" xfId="9520"/>
    <cellStyle name="Normal 27 2 5 3 2 2" xfId="20439"/>
    <cellStyle name="Normal 27 2 5 3 2 2 2" xfId="31083"/>
    <cellStyle name="Normal 27 2 5 3 2 3" xfId="31082"/>
    <cellStyle name="Normal 27 2 5 3 2 4" xfId="53208"/>
    <cellStyle name="Normal 27 2 5 3 3" xfId="13896"/>
    <cellStyle name="Normal 27 2 5 3 3 2" xfId="31084"/>
    <cellStyle name="Normal 27 2 5 3 4" xfId="31081"/>
    <cellStyle name="Normal 27 2 5 3 5" xfId="46665"/>
    <cellStyle name="Normal 27 2 5 4" xfId="7339"/>
    <cellStyle name="Normal 27 2 5 4 2" xfId="18258"/>
    <cellStyle name="Normal 27 2 5 4 2 2" xfId="31086"/>
    <cellStyle name="Normal 27 2 5 4 3" xfId="31085"/>
    <cellStyle name="Normal 27 2 5 4 4" xfId="51027"/>
    <cellStyle name="Normal 27 2 5 5" xfId="5158"/>
    <cellStyle name="Normal 27 2 5 5 2" xfId="16077"/>
    <cellStyle name="Normal 27 2 5 5 2 2" xfId="31088"/>
    <cellStyle name="Normal 27 2 5 5 3" xfId="31087"/>
    <cellStyle name="Normal 27 2 5 5 4" xfId="48846"/>
    <cellStyle name="Normal 27 2 5 6" xfId="11715"/>
    <cellStyle name="Normal 27 2 5 6 2" xfId="31089"/>
    <cellStyle name="Normal 27 2 5 7" xfId="31070"/>
    <cellStyle name="Normal 27 2 5 8" xfId="44484"/>
    <cellStyle name="Normal 27 2 6" xfId="884"/>
    <cellStyle name="Normal 27 2 6 2" xfId="1983"/>
    <cellStyle name="Normal 27 2 6 2 2" xfId="4166"/>
    <cellStyle name="Normal 27 2 6 2 2 2" xfId="10709"/>
    <cellStyle name="Normal 27 2 6 2 2 2 2" xfId="21628"/>
    <cellStyle name="Normal 27 2 6 2 2 2 2 2" xfId="31094"/>
    <cellStyle name="Normal 27 2 6 2 2 2 3" xfId="31093"/>
    <cellStyle name="Normal 27 2 6 2 2 2 4" xfId="54397"/>
    <cellStyle name="Normal 27 2 6 2 2 3" xfId="15085"/>
    <cellStyle name="Normal 27 2 6 2 2 3 2" xfId="31095"/>
    <cellStyle name="Normal 27 2 6 2 2 4" xfId="31092"/>
    <cellStyle name="Normal 27 2 6 2 2 5" xfId="47854"/>
    <cellStyle name="Normal 27 2 6 2 3" xfId="8528"/>
    <cellStyle name="Normal 27 2 6 2 3 2" xfId="19447"/>
    <cellStyle name="Normal 27 2 6 2 3 2 2" xfId="31097"/>
    <cellStyle name="Normal 27 2 6 2 3 3" xfId="31096"/>
    <cellStyle name="Normal 27 2 6 2 3 4" xfId="52216"/>
    <cellStyle name="Normal 27 2 6 2 4" xfId="6347"/>
    <cellStyle name="Normal 27 2 6 2 4 2" xfId="17266"/>
    <cellStyle name="Normal 27 2 6 2 4 2 2" xfId="31099"/>
    <cellStyle name="Normal 27 2 6 2 4 3" xfId="31098"/>
    <cellStyle name="Normal 27 2 6 2 4 4" xfId="50035"/>
    <cellStyle name="Normal 27 2 6 2 5" xfId="12904"/>
    <cellStyle name="Normal 27 2 6 2 5 2" xfId="31100"/>
    <cellStyle name="Normal 27 2 6 2 6" xfId="31091"/>
    <cellStyle name="Normal 27 2 6 2 7" xfId="45673"/>
    <cellStyle name="Normal 27 2 6 3" xfId="3075"/>
    <cellStyle name="Normal 27 2 6 3 2" xfId="9618"/>
    <cellStyle name="Normal 27 2 6 3 2 2" xfId="20537"/>
    <cellStyle name="Normal 27 2 6 3 2 2 2" xfId="31103"/>
    <cellStyle name="Normal 27 2 6 3 2 3" xfId="31102"/>
    <cellStyle name="Normal 27 2 6 3 2 4" xfId="53306"/>
    <cellStyle name="Normal 27 2 6 3 3" xfId="13994"/>
    <cellStyle name="Normal 27 2 6 3 3 2" xfId="31104"/>
    <cellStyle name="Normal 27 2 6 3 4" xfId="31101"/>
    <cellStyle name="Normal 27 2 6 3 5" xfId="46763"/>
    <cellStyle name="Normal 27 2 6 4" xfId="7437"/>
    <cellStyle name="Normal 27 2 6 4 2" xfId="18356"/>
    <cellStyle name="Normal 27 2 6 4 2 2" xfId="31106"/>
    <cellStyle name="Normal 27 2 6 4 3" xfId="31105"/>
    <cellStyle name="Normal 27 2 6 4 4" xfId="51125"/>
    <cellStyle name="Normal 27 2 6 5" xfId="5256"/>
    <cellStyle name="Normal 27 2 6 5 2" xfId="16175"/>
    <cellStyle name="Normal 27 2 6 5 2 2" xfId="31108"/>
    <cellStyle name="Normal 27 2 6 5 3" xfId="31107"/>
    <cellStyle name="Normal 27 2 6 5 4" xfId="48944"/>
    <cellStyle name="Normal 27 2 6 6" xfId="11813"/>
    <cellStyle name="Normal 27 2 6 6 2" xfId="31109"/>
    <cellStyle name="Normal 27 2 6 7" xfId="31090"/>
    <cellStyle name="Normal 27 2 6 8" xfId="44582"/>
    <cellStyle name="Normal 27 2 7" xfId="996"/>
    <cellStyle name="Normal 27 2 7 2" xfId="2094"/>
    <cellStyle name="Normal 27 2 7 2 2" xfId="4277"/>
    <cellStyle name="Normal 27 2 7 2 2 2" xfId="10820"/>
    <cellStyle name="Normal 27 2 7 2 2 2 2" xfId="21739"/>
    <cellStyle name="Normal 27 2 7 2 2 2 2 2" xfId="31114"/>
    <cellStyle name="Normal 27 2 7 2 2 2 3" xfId="31113"/>
    <cellStyle name="Normal 27 2 7 2 2 2 4" xfId="54508"/>
    <cellStyle name="Normal 27 2 7 2 2 3" xfId="15196"/>
    <cellStyle name="Normal 27 2 7 2 2 3 2" xfId="31115"/>
    <cellStyle name="Normal 27 2 7 2 2 4" xfId="31112"/>
    <cellStyle name="Normal 27 2 7 2 2 5" xfId="47965"/>
    <cellStyle name="Normal 27 2 7 2 3" xfId="8639"/>
    <cellStyle name="Normal 27 2 7 2 3 2" xfId="19558"/>
    <cellStyle name="Normal 27 2 7 2 3 2 2" xfId="31117"/>
    <cellStyle name="Normal 27 2 7 2 3 3" xfId="31116"/>
    <cellStyle name="Normal 27 2 7 2 3 4" xfId="52327"/>
    <cellStyle name="Normal 27 2 7 2 4" xfId="6458"/>
    <cellStyle name="Normal 27 2 7 2 4 2" xfId="17377"/>
    <cellStyle name="Normal 27 2 7 2 4 2 2" xfId="31119"/>
    <cellStyle name="Normal 27 2 7 2 4 3" xfId="31118"/>
    <cellStyle name="Normal 27 2 7 2 4 4" xfId="50146"/>
    <cellStyle name="Normal 27 2 7 2 5" xfId="13015"/>
    <cellStyle name="Normal 27 2 7 2 5 2" xfId="31120"/>
    <cellStyle name="Normal 27 2 7 2 6" xfId="31111"/>
    <cellStyle name="Normal 27 2 7 2 7" xfId="45784"/>
    <cellStyle name="Normal 27 2 7 3" xfId="3186"/>
    <cellStyle name="Normal 27 2 7 3 2" xfId="9729"/>
    <cellStyle name="Normal 27 2 7 3 2 2" xfId="20648"/>
    <cellStyle name="Normal 27 2 7 3 2 2 2" xfId="31123"/>
    <cellStyle name="Normal 27 2 7 3 2 3" xfId="31122"/>
    <cellStyle name="Normal 27 2 7 3 2 4" xfId="53417"/>
    <cellStyle name="Normal 27 2 7 3 3" xfId="14105"/>
    <cellStyle name="Normal 27 2 7 3 3 2" xfId="31124"/>
    <cellStyle name="Normal 27 2 7 3 4" xfId="31121"/>
    <cellStyle name="Normal 27 2 7 3 5" xfId="46874"/>
    <cellStyle name="Normal 27 2 7 4" xfId="7548"/>
    <cellStyle name="Normal 27 2 7 4 2" xfId="18467"/>
    <cellStyle name="Normal 27 2 7 4 2 2" xfId="31126"/>
    <cellStyle name="Normal 27 2 7 4 3" xfId="31125"/>
    <cellStyle name="Normal 27 2 7 4 4" xfId="51236"/>
    <cellStyle name="Normal 27 2 7 5" xfId="5367"/>
    <cellStyle name="Normal 27 2 7 5 2" xfId="16286"/>
    <cellStyle name="Normal 27 2 7 5 2 2" xfId="31128"/>
    <cellStyle name="Normal 27 2 7 5 3" xfId="31127"/>
    <cellStyle name="Normal 27 2 7 5 4" xfId="49055"/>
    <cellStyle name="Normal 27 2 7 6" xfId="11924"/>
    <cellStyle name="Normal 27 2 7 6 2" xfId="31129"/>
    <cellStyle name="Normal 27 2 7 7" xfId="31110"/>
    <cellStyle name="Normal 27 2 7 8" xfId="44693"/>
    <cellStyle name="Normal 27 2 8" xfId="1082"/>
    <cellStyle name="Normal 27 2 8 2" xfId="2180"/>
    <cellStyle name="Normal 27 2 8 2 2" xfId="4363"/>
    <cellStyle name="Normal 27 2 8 2 2 2" xfId="10906"/>
    <cellStyle name="Normal 27 2 8 2 2 2 2" xfId="21825"/>
    <cellStyle name="Normal 27 2 8 2 2 2 2 2" xfId="31134"/>
    <cellStyle name="Normal 27 2 8 2 2 2 3" xfId="31133"/>
    <cellStyle name="Normal 27 2 8 2 2 2 4" xfId="54594"/>
    <cellStyle name="Normal 27 2 8 2 2 3" xfId="15282"/>
    <cellStyle name="Normal 27 2 8 2 2 3 2" xfId="31135"/>
    <cellStyle name="Normal 27 2 8 2 2 4" xfId="31132"/>
    <cellStyle name="Normal 27 2 8 2 2 5" xfId="48051"/>
    <cellStyle name="Normal 27 2 8 2 3" xfId="8725"/>
    <cellStyle name="Normal 27 2 8 2 3 2" xfId="19644"/>
    <cellStyle name="Normal 27 2 8 2 3 2 2" xfId="31137"/>
    <cellStyle name="Normal 27 2 8 2 3 3" xfId="31136"/>
    <cellStyle name="Normal 27 2 8 2 3 4" xfId="52413"/>
    <cellStyle name="Normal 27 2 8 2 4" xfId="6544"/>
    <cellStyle name="Normal 27 2 8 2 4 2" xfId="17463"/>
    <cellStyle name="Normal 27 2 8 2 4 2 2" xfId="31139"/>
    <cellStyle name="Normal 27 2 8 2 4 3" xfId="31138"/>
    <cellStyle name="Normal 27 2 8 2 4 4" xfId="50232"/>
    <cellStyle name="Normal 27 2 8 2 5" xfId="13101"/>
    <cellStyle name="Normal 27 2 8 2 5 2" xfId="31140"/>
    <cellStyle name="Normal 27 2 8 2 6" xfId="31131"/>
    <cellStyle name="Normal 27 2 8 2 7" xfId="45870"/>
    <cellStyle name="Normal 27 2 8 3" xfId="3272"/>
    <cellStyle name="Normal 27 2 8 3 2" xfId="9815"/>
    <cellStyle name="Normal 27 2 8 3 2 2" xfId="20734"/>
    <cellStyle name="Normal 27 2 8 3 2 2 2" xfId="31143"/>
    <cellStyle name="Normal 27 2 8 3 2 3" xfId="31142"/>
    <cellStyle name="Normal 27 2 8 3 2 4" xfId="53503"/>
    <cellStyle name="Normal 27 2 8 3 3" xfId="14191"/>
    <cellStyle name="Normal 27 2 8 3 3 2" xfId="31144"/>
    <cellStyle name="Normal 27 2 8 3 4" xfId="31141"/>
    <cellStyle name="Normal 27 2 8 3 5" xfId="46960"/>
    <cellStyle name="Normal 27 2 8 4" xfId="7634"/>
    <cellStyle name="Normal 27 2 8 4 2" xfId="18553"/>
    <cellStyle name="Normal 27 2 8 4 2 2" xfId="31146"/>
    <cellStyle name="Normal 27 2 8 4 3" xfId="31145"/>
    <cellStyle name="Normal 27 2 8 4 4" xfId="51322"/>
    <cellStyle name="Normal 27 2 8 5" xfId="5453"/>
    <cellStyle name="Normal 27 2 8 5 2" xfId="16372"/>
    <cellStyle name="Normal 27 2 8 5 2 2" xfId="31148"/>
    <cellStyle name="Normal 27 2 8 5 3" xfId="31147"/>
    <cellStyle name="Normal 27 2 8 5 4" xfId="49141"/>
    <cellStyle name="Normal 27 2 8 6" xfId="12010"/>
    <cellStyle name="Normal 27 2 8 6 2" xfId="31149"/>
    <cellStyle name="Normal 27 2 8 7" xfId="31130"/>
    <cellStyle name="Normal 27 2 8 8" xfId="44779"/>
    <cellStyle name="Normal 27 2 9" xfId="1180"/>
    <cellStyle name="Normal 27 2 9 2" xfId="2278"/>
    <cellStyle name="Normal 27 2 9 2 2" xfId="4461"/>
    <cellStyle name="Normal 27 2 9 2 2 2" xfId="11004"/>
    <cellStyle name="Normal 27 2 9 2 2 2 2" xfId="21923"/>
    <cellStyle name="Normal 27 2 9 2 2 2 2 2" xfId="31154"/>
    <cellStyle name="Normal 27 2 9 2 2 2 3" xfId="31153"/>
    <cellStyle name="Normal 27 2 9 2 2 2 4" xfId="54692"/>
    <cellStyle name="Normal 27 2 9 2 2 3" xfId="15380"/>
    <cellStyle name="Normal 27 2 9 2 2 3 2" xfId="31155"/>
    <cellStyle name="Normal 27 2 9 2 2 4" xfId="31152"/>
    <cellStyle name="Normal 27 2 9 2 2 5" xfId="48149"/>
    <cellStyle name="Normal 27 2 9 2 3" xfId="8823"/>
    <cellStyle name="Normal 27 2 9 2 3 2" xfId="19742"/>
    <cellStyle name="Normal 27 2 9 2 3 2 2" xfId="31157"/>
    <cellStyle name="Normal 27 2 9 2 3 3" xfId="31156"/>
    <cellStyle name="Normal 27 2 9 2 3 4" xfId="52511"/>
    <cellStyle name="Normal 27 2 9 2 4" xfId="6642"/>
    <cellStyle name="Normal 27 2 9 2 4 2" xfId="17561"/>
    <cellStyle name="Normal 27 2 9 2 4 2 2" xfId="31159"/>
    <cellStyle name="Normal 27 2 9 2 4 3" xfId="31158"/>
    <cellStyle name="Normal 27 2 9 2 4 4" xfId="50330"/>
    <cellStyle name="Normal 27 2 9 2 5" xfId="13199"/>
    <cellStyle name="Normal 27 2 9 2 5 2" xfId="31160"/>
    <cellStyle name="Normal 27 2 9 2 6" xfId="31151"/>
    <cellStyle name="Normal 27 2 9 2 7" xfId="45968"/>
    <cellStyle name="Normal 27 2 9 3" xfId="3370"/>
    <cellStyle name="Normal 27 2 9 3 2" xfId="9913"/>
    <cellStyle name="Normal 27 2 9 3 2 2" xfId="20832"/>
    <cellStyle name="Normal 27 2 9 3 2 2 2" xfId="31163"/>
    <cellStyle name="Normal 27 2 9 3 2 3" xfId="31162"/>
    <cellStyle name="Normal 27 2 9 3 2 4" xfId="53601"/>
    <cellStyle name="Normal 27 2 9 3 3" xfId="14289"/>
    <cellStyle name="Normal 27 2 9 3 3 2" xfId="31164"/>
    <cellStyle name="Normal 27 2 9 3 4" xfId="31161"/>
    <cellStyle name="Normal 27 2 9 3 5" xfId="47058"/>
    <cellStyle name="Normal 27 2 9 4" xfId="7732"/>
    <cellStyle name="Normal 27 2 9 4 2" xfId="18651"/>
    <cellStyle name="Normal 27 2 9 4 2 2" xfId="31166"/>
    <cellStyle name="Normal 27 2 9 4 3" xfId="31165"/>
    <cellStyle name="Normal 27 2 9 4 4" xfId="51420"/>
    <cellStyle name="Normal 27 2 9 5" xfId="5551"/>
    <cellStyle name="Normal 27 2 9 5 2" xfId="16470"/>
    <cellStyle name="Normal 27 2 9 5 2 2" xfId="31168"/>
    <cellStyle name="Normal 27 2 9 5 3" xfId="31167"/>
    <cellStyle name="Normal 27 2 9 5 4" xfId="49239"/>
    <cellStyle name="Normal 27 2 9 6" xfId="12108"/>
    <cellStyle name="Normal 27 2 9 6 2" xfId="31169"/>
    <cellStyle name="Normal 27 2 9 7" xfId="31150"/>
    <cellStyle name="Normal 27 2 9 8" xfId="44877"/>
    <cellStyle name="Normal 27 20" xfId="55299"/>
    <cellStyle name="Normal 27 3" xfId="299"/>
    <cellStyle name="Normal 27 3 2" xfId="565"/>
    <cellStyle name="Normal 27 3 2 2" xfId="1664"/>
    <cellStyle name="Normal 27 3 2 2 2" xfId="3847"/>
    <cellStyle name="Normal 27 3 2 2 2 2" xfId="10390"/>
    <cellStyle name="Normal 27 3 2 2 2 2 2" xfId="21309"/>
    <cellStyle name="Normal 27 3 2 2 2 2 2 2" xfId="31175"/>
    <cellStyle name="Normal 27 3 2 2 2 2 3" xfId="31174"/>
    <cellStyle name="Normal 27 3 2 2 2 2 4" xfId="54078"/>
    <cellStyle name="Normal 27 3 2 2 2 3" xfId="14766"/>
    <cellStyle name="Normal 27 3 2 2 2 3 2" xfId="31176"/>
    <cellStyle name="Normal 27 3 2 2 2 4" xfId="31173"/>
    <cellStyle name="Normal 27 3 2 2 2 5" xfId="47535"/>
    <cellStyle name="Normal 27 3 2 2 3" xfId="8209"/>
    <cellStyle name="Normal 27 3 2 2 3 2" xfId="19128"/>
    <cellStyle name="Normal 27 3 2 2 3 2 2" xfId="31178"/>
    <cellStyle name="Normal 27 3 2 2 3 3" xfId="31177"/>
    <cellStyle name="Normal 27 3 2 2 3 4" xfId="51897"/>
    <cellStyle name="Normal 27 3 2 2 4" xfId="6028"/>
    <cellStyle name="Normal 27 3 2 2 4 2" xfId="16947"/>
    <cellStyle name="Normal 27 3 2 2 4 2 2" xfId="31180"/>
    <cellStyle name="Normal 27 3 2 2 4 3" xfId="31179"/>
    <cellStyle name="Normal 27 3 2 2 4 4" xfId="49716"/>
    <cellStyle name="Normal 27 3 2 2 5" xfId="12585"/>
    <cellStyle name="Normal 27 3 2 2 5 2" xfId="31181"/>
    <cellStyle name="Normal 27 3 2 2 6" xfId="31172"/>
    <cellStyle name="Normal 27 3 2 2 7" xfId="45354"/>
    <cellStyle name="Normal 27 3 2 3" xfId="2756"/>
    <cellStyle name="Normal 27 3 2 3 2" xfId="9299"/>
    <cellStyle name="Normal 27 3 2 3 2 2" xfId="20218"/>
    <cellStyle name="Normal 27 3 2 3 2 2 2" xfId="31184"/>
    <cellStyle name="Normal 27 3 2 3 2 3" xfId="31183"/>
    <cellStyle name="Normal 27 3 2 3 2 4" xfId="52987"/>
    <cellStyle name="Normal 27 3 2 3 3" xfId="13675"/>
    <cellStyle name="Normal 27 3 2 3 3 2" xfId="31185"/>
    <cellStyle name="Normal 27 3 2 3 4" xfId="31182"/>
    <cellStyle name="Normal 27 3 2 3 5" xfId="46444"/>
    <cellStyle name="Normal 27 3 2 4" xfId="7118"/>
    <cellStyle name="Normal 27 3 2 4 2" xfId="18037"/>
    <cellStyle name="Normal 27 3 2 4 2 2" xfId="31187"/>
    <cellStyle name="Normal 27 3 2 4 3" xfId="31186"/>
    <cellStyle name="Normal 27 3 2 4 4" xfId="50806"/>
    <cellStyle name="Normal 27 3 2 5" xfId="4937"/>
    <cellStyle name="Normal 27 3 2 5 2" xfId="15856"/>
    <cellStyle name="Normal 27 3 2 5 2 2" xfId="31189"/>
    <cellStyle name="Normal 27 3 2 5 3" xfId="31188"/>
    <cellStyle name="Normal 27 3 2 5 4" xfId="48625"/>
    <cellStyle name="Normal 27 3 2 6" xfId="11494"/>
    <cellStyle name="Normal 27 3 2 6 2" xfId="31190"/>
    <cellStyle name="Normal 27 3 2 7" xfId="31171"/>
    <cellStyle name="Normal 27 3 2 8" xfId="44263"/>
    <cellStyle name="Normal 27 3 3" xfId="1466"/>
    <cellStyle name="Normal 27 3 3 2" xfId="3649"/>
    <cellStyle name="Normal 27 3 3 2 2" xfId="10192"/>
    <cellStyle name="Normal 27 3 3 2 2 2" xfId="21111"/>
    <cellStyle name="Normal 27 3 3 2 2 2 2" xfId="31194"/>
    <cellStyle name="Normal 27 3 3 2 2 3" xfId="31193"/>
    <cellStyle name="Normal 27 3 3 2 2 4" xfId="53880"/>
    <cellStyle name="Normal 27 3 3 2 3" xfId="14568"/>
    <cellStyle name="Normal 27 3 3 2 3 2" xfId="31195"/>
    <cellStyle name="Normal 27 3 3 2 4" xfId="31192"/>
    <cellStyle name="Normal 27 3 3 2 5" xfId="47337"/>
    <cellStyle name="Normal 27 3 3 3" xfId="8011"/>
    <cellStyle name="Normal 27 3 3 3 2" xfId="18930"/>
    <cellStyle name="Normal 27 3 3 3 2 2" xfId="31197"/>
    <cellStyle name="Normal 27 3 3 3 3" xfId="31196"/>
    <cellStyle name="Normal 27 3 3 3 4" xfId="51699"/>
    <cellStyle name="Normal 27 3 3 4" xfId="5830"/>
    <cellStyle name="Normal 27 3 3 4 2" xfId="16749"/>
    <cellStyle name="Normal 27 3 3 4 2 2" xfId="31199"/>
    <cellStyle name="Normal 27 3 3 4 3" xfId="31198"/>
    <cellStyle name="Normal 27 3 3 4 4" xfId="49518"/>
    <cellStyle name="Normal 27 3 3 5" xfId="12387"/>
    <cellStyle name="Normal 27 3 3 5 2" xfId="31200"/>
    <cellStyle name="Normal 27 3 3 6" xfId="31191"/>
    <cellStyle name="Normal 27 3 3 7" xfId="45156"/>
    <cellStyle name="Normal 27 3 4" xfId="2558"/>
    <cellStyle name="Normal 27 3 4 2" xfId="9101"/>
    <cellStyle name="Normal 27 3 4 2 2" xfId="20020"/>
    <cellStyle name="Normal 27 3 4 2 2 2" xfId="31203"/>
    <cellStyle name="Normal 27 3 4 2 3" xfId="31202"/>
    <cellStyle name="Normal 27 3 4 2 4" xfId="52789"/>
    <cellStyle name="Normal 27 3 4 3" xfId="13477"/>
    <cellStyle name="Normal 27 3 4 3 2" xfId="31204"/>
    <cellStyle name="Normal 27 3 4 4" xfId="31201"/>
    <cellStyle name="Normal 27 3 4 5" xfId="46246"/>
    <cellStyle name="Normal 27 3 5" xfId="6920"/>
    <cellStyle name="Normal 27 3 5 2" xfId="17839"/>
    <cellStyle name="Normal 27 3 5 2 2" xfId="31206"/>
    <cellStyle name="Normal 27 3 5 3" xfId="31205"/>
    <cellStyle name="Normal 27 3 5 4" xfId="50608"/>
    <cellStyle name="Normal 27 3 6" xfId="4739"/>
    <cellStyle name="Normal 27 3 6 2" xfId="15658"/>
    <cellStyle name="Normal 27 3 6 2 2" xfId="31208"/>
    <cellStyle name="Normal 27 3 6 3" xfId="31207"/>
    <cellStyle name="Normal 27 3 6 4" xfId="48427"/>
    <cellStyle name="Normal 27 3 7" xfId="11296"/>
    <cellStyle name="Normal 27 3 7 2" xfId="31209"/>
    <cellStyle name="Normal 27 3 8" xfId="31170"/>
    <cellStyle name="Normal 27 3 9" xfId="44065"/>
    <cellStyle name="Normal 27 4" xfId="465"/>
    <cellStyle name="Normal 27 4 2" xfId="1565"/>
    <cellStyle name="Normal 27 4 2 2" xfId="3748"/>
    <cellStyle name="Normal 27 4 2 2 2" xfId="10291"/>
    <cellStyle name="Normal 27 4 2 2 2 2" xfId="21210"/>
    <cellStyle name="Normal 27 4 2 2 2 2 2" xfId="31214"/>
    <cellStyle name="Normal 27 4 2 2 2 3" xfId="31213"/>
    <cellStyle name="Normal 27 4 2 2 2 4" xfId="53979"/>
    <cellStyle name="Normal 27 4 2 2 3" xfId="14667"/>
    <cellStyle name="Normal 27 4 2 2 3 2" xfId="31215"/>
    <cellStyle name="Normal 27 4 2 2 4" xfId="31212"/>
    <cellStyle name="Normal 27 4 2 2 5" xfId="47436"/>
    <cellStyle name="Normal 27 4 2 3" xfId="8110"/>
    <cellStyle name="Normal 27 4 2 3 2" xfId="19029"/>
    <cellStyle name="Normal 27 4 2 3 2 2" xfId="31217"/>
    <cellStyle name="Normal 27 4 2 3 3" xfId="31216"/>
    <cellStyle name="Normal 27 4 2 3 4" xfId="51798"/>
    <cellStyle name="Normal 27 4 2 4" xfId="5929"/>
    <cellStyle name="Normal 27 4 2 4 2" xfId="16848"/>
    <cellStyle name="Normal 27 4 2 4 2 2" xfId="31219"/>
    <cellStyle name="Normal 27 4 2 4 3" xfId="31218"/>
    <cellStyle name="Normal 27 4 2 4 4" xfId="49617"/>
    <cellStyle name="Normal 27 4 2 5" xfId="12486"/>
    <cellStyle name="Normal 27 4 2 5 2" xfId="31220"/>
    <cellStyle name="Normal 27 4 2 6" xfId="31211"/>
    <cellStyle name="Normal 27 4 2 7" xfId="45255"/>
    <cellStyle name="Normal 27 4 3" xfId="2657"/>
    <cellStyle name="Normal 27 4 3 2" xfId="9200"/>
    <cellStyle name="Normal 27 4 3 2 2" xfId="20119"/>
    <cellStyle name="Normal 27 4 3 2 2 2" xfId="31223"/>
    <cellStyle name="Normal 27 4 3 2 3" xfId="31222"/>
    <cellStyle name="Normal 27 4 3 2 4" xfId="52888"/>
    <cellStyle name="Normal 27 4 3 3" xfId="13576"/>
    <cellStyle name="Normal 27 4 3 3 2" xfId="31224"/>
    <cellStyle name="Normal 27 4 3 4" xfId="31221"/>
    <cellStyle name="Normal 27 4 3 5" xfId="46345"/>
    <cellStyle name="Normal 27 4 4" xfId="7019"/>
    <cellStyle name="Normal 27 4 4 2" xfId="17938"/>
    <cellStyle name="Normal 27 4 4 2 2" xfId="31226"/>
    <cellStyle name="Normal 27 4 4 3" xfId="31225"/>
    <cellStyle name="Normal 27 4 4 4" xfId="50707"/>
    <cellStyle name="Normal 27 4 5" xfId="4838"/>
    <cellStyle name="Normal 27 4 5 2" xfId="15757"/>
    <cellStyle name="Normal 27 4 5 2 2" xfId="31228"/>
    <cellStyle name="Normal 27 4 5 3" xfId="31227"/>
    <cellStyle name="Normal 27 4 5 4" xfId="48526"/>
    <cellStyle name="Normal 27 4 6" xfId="11395"/>
    <cellStyle name="Normal 27 4 6 2" xfId="31229"/>
    <cellStyle name="Normal 27 4 7" xfId="31210"/>
    <cellStyle name="Normal 27 4 8" xfId="44164"/>
    <cellStyle name="Normal 27 5" xfId="652"/>
    <cellStyle name="Normal 27 5 2" xfId="1751"/>
    <cellStyle name="Normal 27 5 2 2" xfId="3934"/>
    <cellStyle name="Normal 27 5 2 2 2" xfId="10477"/>
    <cellStyle name="Normal 27 5 2 2 2 2" xfId="21396"/>
    <cellStyle name="Normal 27 5 2 2 2 2 2" xfId="31234"/>
    <cellStyle name="Normal 27 5 2 2 2 3" xfId="31233"/>
    <cellStyle name="Normal 27 5 2 2 2 4" xfId="54165"/>
    <cellStyle name="Normal 27 5 2 2 3" xfId="14853"/>
    <cellStyle name="Normal 27 5 2 2 3 2" xfId="31235"/>
    <cellStyle name="Normal 27 5 2 2 4" xfId="31232"/>
    <cellStyle name="Normal 27 5 2 2 5" xfId="47622"/>
    <cellStyle name="Normal 27 5 2 3" xfId="8296"/>
    <cellStyle name="Normal 27 5 2 3 2" xfId="19215"/>
    <cellStyle name="Normal 27 5 2 3 2 2" xfId="31237"/>
    <cellStyle name="Normal 27 5 2 3 3" xfId="31236"/>
    <cellStyle name="Normal 27 5 2 3 4" xfId="51984"/>
    <cellStyle name="Normal 27 5 2 4" xfId="6115"/>
    <cellStyle name="Normal 27 5 2 4 2" xfId="17034"/>
    <cellStyle name="Normal 27 5 2 4 2 2" xfId="31239"/>
    <cellStyle name="Normal 27 5 2 4 3" xfId="31238"/>
    <cellStyle name="Normal 27 5 2 4 4" xfId="49803"/>
    <cellStyle name="Normal 27 5 2 5" xfId="12672"/>
    <cellStyle name="Normal 27 5 2 5 2" xfId="31240"/>
    <cellStyle name="Normal 27 5 2 6" xfId="31231"/>
    <cellStyle name="Normal 27 5 2 7" xfId="45441"/>
    <cellStyle name="Normal 27 5 3" xfId="2843"/>
    <cellStyle name="Normal 27 5 3 2" xfId="9386"/>
    <cellStyle name="Normal 27 5 3 2 2" xfId="20305"/>
    <cellStyle name="Normal 27 5 3 2 2 2" xfId="31243"/>
    <cellStyle name="Normal 27 5 3 2 3" xfId="31242"/>
    <cellStyle name="Normal 27 5 3 2 4" xfId="53074"/>
    <cellStyle name="Normal 27 5 3 3" xfId="13762"/>
    <cellStyle name="Normal 27 5 3 3 2" xfId="31244"/>
    <cellStyle name="Normal 27 5 3 4" xfId="31241"/>
    <cellStyle name="Normal 27 5 3 5" xfId="46531"/>
    <cellStyle name="Normal 27 5 4" xfId="7205"/>
    <cellStyle name="Normal 27 5 4 2" xfId="18124"/>
    <cellStyle name="Normal 27 5 4 2 2" xfId="31246"/>
    <cellStyle name="Normal 27 5 4 3" xfId="31245"/>
    <cellStyle name="Normal 27 5 4 4" xfId="50893"/>
    <cellStyle name="Normal 27 5 5" xfId="5024"/>
    <cellStyle name="Normal 27 5 5 2" xfId="15943"/>
    <cellStyle name="Normal 27 5 5 2 2" xfId="31248"/>
    <cellStyle name="Normal 27 5 5 3" xfId="31247"/>
    <cellStyle name="Normal 27 5 5 4" xfId="48712"/>
    <cellStyle name="Normal 27 5 6" xfId="11581"/>
    <cellStyle name="Normal 27 5 6 2" xfId="31249"/>
    <cellStyle name="Normal 27 5 7" xfId="31230"/>
    <cellStyle name="Normal 27 5 8" xfId="44350"/>
    <cellStyle name="Normal 27 6" xfId="750"/>
    <cellStyle name="Normal 27 6 2" xfId="1849"/>
    <cellStyle name="Normal 27 6 2 2" xfId="4032"/>
    <cellStyle name="Normal 27 6 2 2 2" xfId="10575"/>
    <cellStyle name="Normal 27 6 2 2 2 2" xfId="21494"/>
    <cellStyle name="Normal 27 6 2 2 2 2 2" xfId="31254"/>
    <cellStyle name="Normal 27 6 2 2 2 3" xfId="31253"/>
    <cellStyle name="Normal 27 6 2 2 2 4" xfId="54263"/>
    <cellStyle name="Normal 27 6 2 2 3" xfId="14951"/>
    <cellStyle name="Normal 27 6 2 2 3 2" xfId="31255"/>
    <cellStyle name="Normal 27 6 2 2 4" xfId="31252"/>
    <cellStyle name="Normal 27 6 2 2 5" xfId="47720"/>
    <cellStyle name="Normal 27 6 2 3" xfId="8394"/>
    <cellStyle name="Normal 27 6 2 3 2" xfId="19313"/>
    <cellStyle name="Normal 27 6 2 3 2 2" xfId="31257"/>
    <cellStyle name="Normal 27 6 2 3 3" xfId="31256"/>
    <cellStyle name="Normal 27 6 2 3 4" xfId="52082"/>
    <cellStyle name="Normal 27 6 2 4" xfId="6213"/>
    <cellStyle name="Normal 27 6 2 4 2" xfId="17132"/>
    <cellStyle name="Normal 27 6 2 4 2 2" xfId="31259"/>
    <cellStyle name="Normal 27 6 2 4 3" xfId="31258"/>
    <cellStyle name="Normal 27 6 2 4 4" xfId="49901"/>
    <cellStyle name="Normal 27 6 2 5" xfId="12770"/>
    <cellStyle name="Normal 27 6 2 5 2" xfId="31260"/>
    <cellStyle name="Normal 27 6 2 6" xfId="31251"/>
    <cellStyle name="Normal 27 6 2 7" xfId="45539"/>
    <cellStyle name="Normal 27 6 3" xfId="2941"/>
    <cellStyle name="Normal 27 6 3 2" xfId="9484"/>
    <cellStyle name="Normal 27 6 3 2 2" xfId="20403"/>
    <cellStyle name="Normal 27 6 3 2 2 2" xfId="31263"/>
    <cellStyle name="Normal 27 6 3 2 3" xfId="31262"/>
    <cellStyle name="Normal 27 6 3 2 4" xfId="53172"/>
    <cellStyle name="Normal 27 6 3 3" xfId="13860"/>
    <cellStyle name="Normal 27 6 3 3 2" xfId="31264"/>
    <cellStyle name="Normal 27 6 3 4" xfId="31261"/>
    <cellStyle name="Normal 27 6 3 5" xfId="46629"/>
    <cellStyle name="Normal 27 6 4" xfId="7303"/>
    <cellStyle name="Normal 27 6 4 2" xfId="18222"/>
    <cellStyle name="Normal 27 6 4 2 2" xfId="31266"/>
    <cellStyle name="Normal 27 6 4 3" xfId="31265"/>
    <cellStyle name="Normal 27 6 4 4" xfId="50991"/>
    <cellStyle name="Normal 27 6 5" xfId="5122"/>
    <cellStyle name="Normal 27 6 5 2" xfId="16041"/>
    <cellStyle name="Normal 27 6 5 2 2" xfId="31268"/>
    <cellStyle name="Normal 27 6 5 3" xfId="31267"/>
    <cellStyle name="Normal 27 6 5 4" xfId="48810"/>
    <cellStyle name="Normal 27 6 6" xfId="11679"/>
    <cellStyle name="Normal 27 6 6 2" xfId="31269"/>
    <cellStyle name="Normal 27 6 7" xfId="31250"/>
    <cellStyle name="Normal 27 6 8" xfId="44448"/>
    <cellStyle name="Normal 27 7" xfId="848"/>
    <cellStyle name="Normal 27 7 2" xfId="1947"/>
    <cellStyle name="Normal 27 7 2 2" xfId="4130"/>
    <cellStyle name="Normal 27 7 2 2 2" xfId="10673"/>
    <cellStyle name="Normal 27 7 2 2 2 2" xfId="21592"/>
    <cellStyle name="Normal 27 7 2 2 2 2 2" xfId="31274"/>
    <cellStyle name="Normal 27 7 2 2 2 3" xfId="31273"/>
    <cellStyle name="Normal 27 7 2 2 2 4" xfId="54361"/>
    <cellStyle name="Normal 27 7 2 2 3" xfId="15049"/>
    <cellStyle name="Normal 27 7 2 2 3 2" xfId="31275"/>
    <cellStyle name="Normal 27 7 2 2 4" xfId="31272"/>
    <cellStyle name="Normal 27 7 2 2 5" xfId="47818"/>
    <cellStyle name="Normal 27 7 2 3" xfId="8492"/>
    <cellStyle name="Normal 27 7 2 3 2" xfId="19411"/>
    <cellStyle name="Normal 27 7 2 3 2 2" xfId="31277"/>
    <cellStyle name="Normal 27 7 2 3 3" xfId="31276"/>
    <cellStyle name="Normal 27 7 2 3 4" xfId="52180"/>
    <cellStyle name="Normal 27 7 2 4" xfId="6311"/>
    <cellStyle name="Normal 27 7 2 4 2" xfId="17230"/>
    <cellStyle name="Normal 27 7 2 4 2 2" xfId="31279"/>
    <cellStyle name="Normal 27 7 2 4 3" xfId="31278"/>
    <cellStyle name="Normal 27 7 2 4 4" xfId="49999"/>
    <cellStyle name="Normal 27 7 2 5" xfId="12868"/>
    <cellStyle name="Normal 27 7 2 5 2" xfId="31280"/>
    <cellStyle name="Normal 27 7 2 6" xfId="31271"/>
    <cellStyle name="Normal 27 7 2 7" xfId="45637"/>
    <cellStyle name="Normal 27 7 3" xfId="3039"/>
    <cellStyle name="Normal 27 7 3 2" xfId="9582"/>
    <cellStyle name="Normal 27 7 3 2 2" xfId="20501"/>
    <cellStyle name="Normal 27 7 3 2 2 2" xfId="31283"/>
    <cellStyle name="Normal 27 7 3 2 3" xfId="31282"/>
    <cellStyle name="Normal 27 7 3 2 4" xfId="53270"/>
    <cellStyle name="Normal 27 7 3 3" xfId="13958"/>
    <cellStyle name="Normal 27 7 3 3 2" xfId="31284"/>
    <cellStyle name="Normal 27 7 3 4" xfId="31281"/>
    <cellStyle name="Normal 27 7 3 5" xfId="46727"/>
    <cellStyle name="Normal 27 7 4" xfId="7401"/>
    <cellStyle name="Normal 27 7 4 2" xfId="18320"/>
    <cellStyle name="Normal 27 7 4 2 2" xfId="31286"/>
    <cellStyle name="Normal 27 7 4 3" xfId="31285"/>
    <cellStyle name="Normal 27 7 4 4" xfId="51089"/>
    <cellStyle name="Normal 27 7 5" xfId="5220"/>
    <cellStyle name="Normal 27 7 5 2" xfId="16139"/>
    <cellStyle name="Normal 27 7 5 2 2" xfId="31288"/>
    <cellStyle name="Normal 27 7 5 3" xfId="31287"/>
    <cellStyle name="Normal 27 7 5 4" xfId="48908"/>
    <cellStyle name="Normal 27 7 6" xfId="11777"/>
    <cellStyle name="Normal 27 7 6 2" xfId="31289"/>
    <cellStyle name="Normal 27 7 7" xfId="31270"/>
    <cellStyle name="Normal 27 7 8" xfId="44546"/>
    <cellStyle name="Normal 27 8" xfId="960"/>
    <cellStyle name="Normal 27 8 2" xfId="2058"/>
    <cellStyle name="Normal 27 8 2 2" xfId="4241"/>
    <cellStyle name="Normal 27 8 2 2 2" xfId="10784"/>
    <cellStyle name="Normal 27 8 2 2 2 2" xfId="21703"/>
    <cellStyle name="Normal 27 8 2 2 2 2 2" xfId="31294"/>
    <cellStyle name="Normal 27 8 2 2 2 3" xfId="31293"/>
    <cellStyle name="Normal 27 8 2 2 2 4" xfId="54472"/>
    <cellStyle name="Normal 27 8 2 2 3" xfId="15160"/>
    <cellStyle name="Normal 27 8 2 2 3 2" xfId="31295"/>
    <cellStyle name="Normal 27 8 2 2 4" xfId="31292"/>
    <cellStyle name="Normal 27 8 2 2 5" xfId="47929"/>
    <cellStyle name="Normal 27 8 2 3" xfId="8603"/>
    <cellStyle name="Normal 27 8 2 3 2" xfId="19522"/>
    <cellStyle name="Normal 27 8 2 3 2 2" xfId="31297"/>
    <cellStyle name="Normal 27 8 2 3 3" xfId="31296"/>
    <cellStyle name="Normal 27 8 2 3 4" xfId="52291"/>
    <cellStyle name="Normal 27 8 2 4" xfId="6422"/>
    <cellStyle name="Normal 27 8 2 4 2" xfId="17341"/>
    <cellStyle name="Normal 27 8 2 4 2 2" xfId="31299"/>
    <cellStyle name="Normal 27 8 2 4 3" xfId="31298"/>
    <cellStyle name="Normal 27 8 2 4 4" xfId="50110"/>
    <cellStyle name="Normal 27 8 2 5" xfId="12979"/>
    <cellStyle name="Normal 27 8 2 5 2" xfId="31300"/>
    <cellStyle name="Normal 27 8 2 6" xfId="31291"/>
    <cellStyle name="Normal 27 8 2 7" xfId="45748"/>
    <cellStyle name="Normal 27 8 3" xfId="3150"/>
    <cellStyle name="Normal 27 8 3 2" xfId="9693"/>
    <cellStyle name="Normal 27 8 3 2 2" xfId="20612"/>
    <cellStyle name="Normal 27 8 3 2 2 2" xfId="31303"/>
    <cellStyle name="Normal 27 8 3 2 3" xfId="31302"/>
    <cellStyle name="Normal 27 8 3 2 4" xfId="53381"/>
    <cellStyle name="Normal 27 8 3 3" xfId="14069"/>
    <cellStyle name="Normal 27 8 3 3 2" xfId="31304"/>
    <cellStyle name="Normal 27 8 3 4" xfId="31301"/>
    <cellStyle name="Normal 27 8 3 5" xfId="46838"/>
    <cellStyle name="Normal 27 8 4" xfId="7512"/>
    <cellStyle name="Normal 27 8 4 2" xfId="18431"/>
    <cellStyle name="Normal 27 8 4 2 2" xfId="31306"/>
    <cellStyle name="Normal 27 8 4 3" xfId="31305"/>
    <cellStyle name="Normal 27 8 4 4" xfId="51200"/>
    <cellStyle name="Normal 27 8 5" xfId="5331"/>
    <cellStyle name="Normal 27 8 5 2" xfId="16250"/>
    <cellStyle name="Normal 27 8 5 2 2" xfId="31308"/>
    <cellStyle name="Normal 27 8 5 3" xfId="31307"/>
    <cellStyle name="Normal 27 8 5 4" xfId="49019"/>
    <cellStyle name="Normal 27 8 6" xfId="11888"/>
    <cellStyle name="Normal 27 8 6 2" xfId="31309"/>
    <cellStyle name="Normal 27 8 7" xfId="31290"/>
    <cellStyle name="Normal 27 8 8" xfId="44657"/>
    <cellStyle name="Normal 27 9" xfId="1046"/>
    <cellStyle name="Normal 27 9 2" xfId="2144"/>
    <cellStyle name="Normal 27 9 2 2" xfId="4327"/>
    <cellStyle name="Normal 27 9 2 2 2" xfId="10870"/>
    <cellStyle name="Normal 27 9 2 2 2 2" xfId="21789"/>
    <cellStyle name="Normal 27 9 2 2 2 2 2" xfId="31314"/>
    <cellStyle name="Normal 27 9 2 2 2 3" xfId="31313"/>
    <cellStyle name="Normal 27 9 2 2 2 4" xfId="54558"/>
    <cellStyle name="Normal 27 9 2 2 3" xfId="15246"/>
    <cellStyle name="Normal 27 9 2 2 3 2" xfId="31315"/>
    <cellStyle name="Normal 27 9 2 2 4" xfId="31312"/>
    <cellStyle name="Normal 27 9 2 2 5" xfId="48015"/>
    <cellStyle name="Normal 27 9 2 3" xfId="8689"/>
    <cellStyle name="Normal 27 9 2 3 2" xfId="19608"/>
    <cellStyle name="Normal 27 9 2 3 2 2" xfId="31317"/>
    <cellStyle name="Normal 27 9 2 3 3" xfId="31316"/>
    <cellStyle name="Normal 27 9 2 3 4" xfId="52377"/>
    <cellStyle name="Normal 27 9 2 4" xfId="6508"/>
    <cellStyle name="Normal 27 9 2 4 2" xfId="17427"/>
    <cellStyle name="Normal 27 9 2 4 2 2" xfId="31319"/>
    <cellStyle name="Normal 27 9 2 4 3" xfId="31318"/>
    <cellStyle name="Normal 27 9 2 4 4" xfId="50196"/>
    <cellStyle name="Normal 27 9 2 5" xfId="13065"/>
    <cellStyle name="Normal 27 9 2 5 2" xfId="31320"/>
    <cellStyle name="Normal 27 9 2 6" xfId="31311"/>
    <cellStyle name="Normal 27 9 2 7" xfId="45834"/>
    <cellStyle name="Normal 27 9 3" xfId="3236"/>
    <cellStyle name="Normal 27 9 3 2" xfId="9779"/>
    <cellStyle name="Normal 27 9 3 2 2" xfId="20698"/>
    <cellStyle name="Normal 27 9 3 2 2 2" xfId="31323"/>
    <cellStyle name="Normal 27 9 3 2 3" xfId="31322"/>
    <cellStyle name="Normal 27 9 3 2 4" xfId="53467"/>
    <cellStyle name="Normal 27 9 3 3" xfId="14155"/>
    <cellStyle name="Normal 27 9 3 3 2" xfId="31324"/>
    <cellStyle name="Normal 27 9 3 4" xfId="31321"/>
    <cellStyle name="Normal 27 9 3 5" xfId="46924"/>
    <cellStyle name="Normal 27 9 4" xfId="7598"/>
    <cellStyle name="Normal 27 9 4 2" xfId="18517"/>
    <cellStyle name="Normal 27 9 4 2 2" xfId="31326"/>
    <cellStyle name="Normal 27 9 4 3" xfId="31325"/>
    <cellStyle name="Normal 27 9 4 4" xfId="51286"/>
    <cellStyle name="Normal 27 9 5" xfId="5417"/>
    <cellStyle name="Normal 27 9 5 2" xfId="16336"/>
    <cellStyle name="Normal 27 9 5 2 2" xfId="31328"/>
    <cellStyle name="Normal 27 9 5 3" xfId="31327"/>
    <cellStyle name="Normal 27 9 5 4" xfId="49105"/>
    <cellStyle name="Normal 27 9 6" xfId="11974"/>
    <cellStyle name="Normal 27 9 6 2" xfId="31329"/>
    <cellStyle name="Normal 27 9 7" xfId="31310"/>
    <cellStyle name="Normal 27 9 8" xfId="44743"/>
    <cellStyle name="Normal 28" xfId="130"/>
    <cellStyle name="Normal 28 2" xfId="300"/>
    <cellStyle name="Normal 28 3" xfId="55000"/>
    <cellStyle name="Normal 28 4" xfId="55300"/>
    <cellStyle name="Normal 29" xfId="131"/>
    <cellStyle name="Normal 29 2" xfId="301"/>
    <cellStyle name="Normal 29 3" xfId="55001"/>
    <cellStyle name="Normal 29 4" xfId="55301"/>
    <cellStyle name="Normal 3" xfId="54"/>
    <cellStyle name="Normal 3 10" xfId="55417"/>
    <cellStyle name="Normal 3 11" xfId="55432"/>
    <cellStyle name="Normal 3 12" xfId="55496"/>
    <cellStyle name="Normal 3 13" xfId="55515"/>
    <cellStyle name="Normal 3 14" xfId="55548"/>
    <cellStyle name="Normal 3 15" xfId="55566"/>
    <cellStyle name="Normal 3 16" xfId="55584"/>
    <cellStyle name="Normal 3 17" xfId="55600"/>
    <cellStyle name="Normal 3 18" xfId="55615"/>
    <cellStyle name="Normal 3 19" xfId="55646"/>
    <cellStyle name="Normal 3 2" xfId="80"/>
    <cellStyle name="Normal 3 2 10" xfId="813"/>
    <cellStyle name="Normal 3 2 10 2" xfId="1912"/>
    <cellStyle name="Normal 3 2 10 2 2" xfId="4095"/>
    <cellStyle name="Normal 3 2 10 2 2 2" xfId="10638"/>
    <cellStyle name="Normal 3 2 10 2 2 2 2" xfId="21557"/>
    <cellStyle name="Normal 3 2 10 2 2 2 2 2" xfId="31336"/>
    <cellStyle name="Normal 3 2 10 2 2 2 3" xfId="31335"/>
    <cellStyle name="Normal 3 2 10 2 2 2 4" xfId="54326"/>
    <cellStyle name="Normal 3 2 10 2 2 3" xfId="15014"/>
    <cellStyle name="Normal 3 2 10 2 2 3 2" xfId="31337"/>
    <cellStyle name="Normal 3 2 10 2 2 4" xfId="31334"/>
    <cellStyle name="Normal 3 2 10 2 2 5" xfId="47783"/>
    <cellStyle name="Normal 3 2 10 2 3" xfId="8457"/>
    <cellStyle name="Normal 3 2 10 2 3 2" xfId="19376"/>
    <cellStyle name="Normal 3 2 10 2 3 2 2" xfId="31339"/>
    <cellStyle name="Normal 3 2 10 2 3 3" xfId="31338"/>
    <cellStyle name="Normal 3 2 10 2 3 4" xfId="52145"/>
    <cellStyle name="Normal 3 2 10 2 4" xfId="6276"/>
    <cellStyle name="Normal 3 2 10 2 4 2" xfId="17195"/>
    <cellStyle name="Normal 3 2 10 2 4 2 2" xfId="31341"/>
    <cellStyle name="Normal 3 2 10 2 4 3" xfId="31340"/>
    <cellStyle name="Normal 3 2 10 2 4 4" xfId="49964"/>
    <cellStyle name="Normal 3 2 10 2 5" xfId="12833"/>
    <cellStyle name="Normal 3 2 10 2 5 2" xfId="31342"/>
    <cellStyle name="Normal 3 2 10 2 6" xfId="31333"/>
    <cellStyle name="Normal 3 2 10 2 7" xfId="45602"/>
    <cellStyle name="Normal 3 2 10 3" xfId="3004"/>
    <cellStyle name="Normal 3 2 10 3 2" xfId="9547"/>
    <cellStyle name="Normal 3 2 10 3 2 2" xfId="20466"/>
    <cellStyle name="Normal 3 2 10 3 2 2 2" xfId="31345"/>
    <cellStyle name="Normal 3 2 10 3 2 3" xfId="31344"/>
    <cellStyle name="Normal 3 2 10 3 2 4" xfId="53235"/>
    <cellStyle name="Normal 3 2 10 3 3" xfId="13923"/>
    <cellStyle name="Normal 3 2 10 3 3 2" xfId="31346"/>
    <cellStyle name="Normal 3 2 10 3 4" xfId="31343"/>
    <cellStyle name="Normal 3 2 10 3 5" xfId="46692"/>
    <cellStyle name="Normal 3 2 10 4" xfId="7366"/>
    <cellStyle name="Normal 3 2 10 4 2" xfId="18285"/>
    <cellStyle name="Normal 3 2 10 4 2 2" xfId="31348"/>
    <cellStyle name="Normal 3 2 10 4 3" xfId="31347"/>
    <cellStyle name="Normal 3 2 10 4 4" xfId="51054"/>
    <cellStyle name="Normal 3 2 10 5" xfId="5185"/>
    <cellStyle name="Normal 3 2 10 5 2" xfId="16104"/>
    <cellStyle name="Normal 3 2 10 5 2 2" xfId="31350"/>
    <cellStyle name="Normal 3 2 10 5 3" xfId="31349"/>
    <cellStyle name="Normal 3 2 10 5 4" xfId="48873"/>
    <cellStyle name="Normal 3 2 10 6" xfId="11742"/>
    <cellStyle name="Normal 3 2 10 6 2" xfId="31351"/>
    <cellStyle name="Normal 3 2 10 7" xfId="31332"/>
    <cellStyle name="Normal 3 2 10 8" xfId="44511"/>
    <cellStyle name="Normal 3 2 11" xfId="924"/>
    <cellStyle name="Normal 3 2 11 2" xfId="2023"/>
    <cellStyle name="Normal 3 2 11 2 2" xfId="4206"/>
    <cellStyle name="Normal 3 2 11 2 2 2" xfId="10749"/>
    <cellStyle name="Normal 3 2 11 2 2 2 2" xfId="21668"/>
    <cellStyle name="Normal 3 2 11 2 2 2 2 2" xfId="31356"/>
    <cellStyle name="Normal 3 2 11 2 2 2 3" xfId="31355"/>
    <cellStyle name="Normal 3 2 11 2 2 2 4" xfId="54437"/>
    <cellStyle name="Normal 3 2 11 2 2 3" xfId="15125"/>
    <cellStyle name="Normal 3 2 11 2 2 3 2" xfId="31357"/>
    <cellStyle name="Normal 3 2 11 2 2 4" xfId="31354"/>
    <cellStyle name="Normal 3 2 11 2 2 5" xfId="47894"/>
    <cellStyle name="Normal 3 2 11 2 3" xfId="8568"/>
    <cellStyle name="Normal 3 2 11 2 3 2" xfId="19487"/>
    <cellStyle name="Normal 3 2 11 2 3 2 2" xfId="31359"/>
    <cellStyle name="Normal 3 2 11 2 3 3" xfId="31358"/>
    <cellStyle name="Normal 3 2 11 2 3 4" xfId="52256"/>
    <cellStyle name="Normal 3 2 11 2 4" xfId="6387"/>
    <cellStyle name="Normal 3 2 11 2 4 2" xfId="17306"/>
    <cellStyle name="Normal 3 2 11 2 4 2 2" xfId="31361"/>
    <cellStyle name="Normal 3 2 11 2 4 3" xfId="31360"/>
    <cellStyle name="Normal 3 2 11 2 4 4" xfId="50075"/>
    <cellStyle name="Normal 3 2 11 2 5" xfId="12944"/>
    <cellStyle name="Normal 3 2 11 2 5 2" xfId="31362"/>
    <cellStyle name="Normal 3 2 11 2 6" xfId="31353"/>
    <cellStyle name="Normal 3 2 11 2 7" xfId="45713"/>
    <cellStyle name="Normal 3 2 11 3" xfId="3115"/>
    <cellStyle name="Normal 3 2 11 3 2" xfId="9658"/>
    <cellStyle name="Normal 3 2 11 3 2 2" xfId="20577"/>
    <cellStyle name="Normal 3 2 11 3 2 2 2" xfId="31365"/>
    <cellStyle name="Normal 3 2 11 3 2 3" xfId="31364"/>
    <cellStyle name="Normal 3 2 11 3 2 4" xfId="53346"/>
    <cellStyle name="Normal 3 2 11 3 3" xfId="14034"/>
    <cellStyle name="Normal 3 2 11 3 3 2" xfId="31366"/>
    <cellStyle name="Normal 3 2 11 3 4" xfId="31363"/>
    <cellStyle name="Normal 3 2 11 3 5" xfId="46803"/>
    <cellStyle name="Normal 3 2 11 4" xfId="7477"/>
    <cellStyle name="Normal 3 2 11 4 2" xfId="18396"/>
    <cellStyle name="Normal 3 2 11 4 2 2" xfId="31368"/>
    <cellStyle name="Normal 3 2 11 4 3" xfId="31367"/>
    <cellStyle name="Normal 3 2 11 4 4" xfId="51165"/>
    <cellStyle name="Normal 3 2 11 5" xfId="5296"/>
    <cellStyle name="Normal 3 2 11 5 2" xfId="16215"/>
    <cellStyle name="Normal 3 2 11 5 2 2" xfId="31370"/>
    <cellStyle name="Normal 3 2 11 5 3" xfId="31369"/>
    <cellStyle name="Normal 3 2 11 5 4" xfId="48984"/>
    <cellStyle name="Normal 3 2 11 6" xfId="11853"/>
    <cellStyle name="Normal 3 2 11 6 2" xfId="31371"/>
    <cellStyle name="Normal 3 2 11 7" xfId="31352"/>
    <cellStyle name="Normal 3 2 11 8" xfId="44622"/>
    <cellStyle name="Normal 3 2 12" xfId="1011"/>
    <cellStyle name="Normal 3 2 12 2" xfId="2109"/>
    <cellStyle name="Normal 3 2 12 2 2" xfId="4292"/>
    <cellStyle name="Normal 3 2 12 2 2 2" xfId="10835"/>
    <cellStyle name="Normal 3 2 12 2 2 2 2" xfId="21754"/>
    <cellStyle name="Normal 3 2 12 2 2 2 2 2" xfId="31376"/>
    <cellStyle name="Normal 3 2 12 2 2 2 3" xfId="31375"/>
    <cellStyle name="Normal 3 2 12 2 2 2 4" xfId="54523"/>
    <cellStyle name="Normal 3 2 12 2 2 3" xfId="15211"/>
    <cellStyle name="Normal 3 2 12 2 2 3 2" xfId="31377"/>
    <cellStyle name="Normal 3 2 12 2 2 4" xfId="31374"/>
    <cellStyle name="Normal 3 2 12 2 2 5" xfId="47980"/>
    <cellStyle name="Normal 3 2 12 2 3" xfId="8654"/>
    <cellStyle name="Normal 3 2 12 2 3 2" xfId="19573"/>
    <cellStyle name="Normal 3 2 12 2 3 2 2" xfId="31379"/>
    <cellStyle name="Normal 3 2 12 2 3 3" xfId="31378"/>
    <cellStyle name="Normal 3 2 12 2 3 4" xfId="52342"/>
    <cellStyle name="Normal 3 2 12 2 4" xfId="6473"/>
    <cellStyle name="Normal 3 2 12 2 4 2" xfId="17392"/>
    <cellStyle name="Normal 3 2 12 2 4 2 2" xfId="31381"/>
    <cellStyle name="Normal 3 2 12 2 4 3" xfId="31380"/>
    <cellStyle name="Normal 3 2 12 2 4 4" xfId="50161"/>
    <cellStyle name="Normal 3 2 12 2 5" xfId="13030"/>
    <cellStyle name="Normal 3 2 12 2 5 2" xfId="31382"/>
    <cellStyle name="Normal 3 2 12 2 6" xfId="31373"/>
    <cellStyle name="Normal 3 2 12 2 7" xfId="45799"/>
    <cellStyle name="Normal 3 2 12 3" xfId="3201"/>
    <cellStyle name="Normal 3 2 12 3 2" xfId="9744"/>
    <cellStyle name="Normal 3 2 12 3 2 2" xfId="20663"/>
    <cellStyle name="Normal 3 2 12 3 2 2 2" xfId="31385"/>
    <cellStyle name="Normal 3 2 12 3 2 3" xfId="31384"/>
    <cellStyle name="Normal 3 2 12 3 2 4" xfId="53432"/>
    <cellStyle name="Normal 3 2 12 3 3" xfId="14120"/>
    <cellStyle name="Normal 3 2 12 3 3 2" xfId="31386"/>
    <cellStyle name="Normal 3 2 12 3 4" xfId="31383"/>
    <cellStyle name="Normal 3 2 12 3 5" xfId="46889"/>
    <cellStyle name="Normal 3 2 12 4" xfId="7563"/>
    <cellStyle name="Normal 3 2 12 4 2" xfId="18482"/>
    <cellStyle name="Normal 3 2 12 4 2 2" xfId="31388"/>
    <cellStyle name="Normal 3 2 12 4 3" xfId="31387"/>
    <cellStyle name="Normal 3 2 12 4 4" xfId="51251"/>
    <cellStyle name="Normal 3 2 12 5" xfId="5382"/>
    <cellStyle name="Normal 3 2 12 5 2" xfId="16301"/>
    <cellStyle name="Normal 3 2 12 5 2 2" xfId="31390"/>
    <cellStyle name="Normal 3 2 12 5 3" xfId="31389"/>
    <cellStyle name="Normal 3 2 12 5 4" xfId="49070"/>
    <cellStyle name="Normal 3 2 12 6" xfId="11939"/>
    <cellStyle name="Normal 3 2 12 6 2" xfId="31391"/>
    <cellStyle name="Normal 3 2 12 7" xfId="31372"/>
    <cellStyle name="Normal 3 2 12 8" xfId="44708"/>
    <cellStyle name="Normal 3 2 13" xfId="1109"/>
    <cellStyle name="Normal 3 2 13 2" xfId="2207"/>
    <cellStyle name="Normal 3 2 13 2 2" xfId="4390"/>
    <cellStyle name="Normal 3 2 13 2 2 2" xfId="10933"/>
    <cellStyle name="Normal 3 2 13 2 2 2 2" xfId="21852"/>
    <cellStyle name="Normal 3 2 13 2 2 2 2 2" xfId="31396"/>
    <cellStyle name="Normal 3 2 13 2 2 2 3" xfId="31395"/>
    <cellStyle name="Normal 3 2 13 2 2 2 4" xfId="54621"/>
    <cellStyle name="Normal 3 2 13 2 2 3" xfId="15309"/>
    <cellStyle name="Normal 3 2 13 2 2 3 2" xfId="31397"/>
    <cellStyle name="Normal 3 2 13 2 2 4" xfId="31394"/>
    <cellStyle name="Normal 3 2 13 2 2 5" xfId="48078"/>
    <cellStyle name="Normal 3 2 13 2 3" xfId="8752"/>
    <cellStyle name="Normal 3 2 13 2 3 2" xfId="19671"/>
    <cellStyle name="Normal 3 2 13 2 3 2 2" xfId="31399"/>
    <cellStyle name="Normal 3 2 13 2 3 3" xfId="31398"/>
    <cellStyle name="Normal 3 2 13 2 3 4" xfId="52440"/>
    <cellStyle name="Normal 3 2 13 2 4" xfId="6571"/>
    <cellStyle name="Normal 3 2 13 2 4 2" xfId="17490"/>
    <cellStyle name="Normal 3 2 13 2 4 2 2" xfId="31401"/>
    <cellStyle name="Normal 3 2 13 2 4 3" xfId="31400"/>
    <cellStyle name="Normal 3 2 13 2 4 4" xfId="50259"/>
    <cellStyle name="Normal 3 2 13 2 5" xfId="13128"/>
    <cellStyle name="Normal 3 2 13 2 5 2" xfId="31402"/>
    <cellStyle name="Normal 3 2 13 2 6" xfId="31393"/>
    <cellStyle name="Normal 3 2 13 2 7" xfId="45897"/>
    <cellStyle name="Normal 3 2 13 3" xfId="3299"/>
    <cellStyle name="Normal 3 2 13 3 2" xfId="9842"/>
    <cellStyle name="Normal 3 2 13 3 2 2" xfId="20761"/>
    <cellStyle name="Normal 3 2 13 3 2 2 2" xfId="31405"/>
    <cellStyle name="Normal 3 2 13 3 2 3" xfId="31404"/>
    <cellStyle name="Normal 3 2 13 3 2 4" xfId="53530"/>
    <cellStyle name="Normal 3 2 13 3 3" xfId="14218"/>
    <cellStyle name="Normal 3 2 13 3 3 2" xfId="31406"/>
    <cellStyle name="Normal 3 2 13 3 4" xfId="31403"/>
    <cellStyle name="Normal 3 2 13 3 5" xfId="46987"/>
    <cellStyle name="Normal 3 2 13 4" xfId="7661"/>
    <cellStyle name="Normal 3 2 13 4 2" xfId="18580"/>
    <cellStyle name="Normal 3 2 13 4 2 2" xfId="31408"/>
    <cellStyle name="Normal 3 2 13 4 3" xfId="31407"/>
    <cellStyle name="Normal 3 2 13 4 4" xfId="51349"/>
    <cellStyle name="Normal 3 2 13 5" xfId="5480"/>
    <cellStyle name="Normal 3 2 13 5 2" xfId="16399"/>
    <cellStyle name="Normal 3 2 13 5 2 2" xfId="31410"/>
    <cellStyle name="Normal 3 2 13 5 3" xfId="31409"/>
    <cellStyle name="Normal 3 2 13 5 4" xfId="49168"/>
    <cellStyle name="Normal 3 2 13 6" xfId="12037"/>
    <cellStyle name="Normal 3 2 13 6 2" xfId="31411"/>
    <cellStyle name="Normal 3 2 13 7" xfId="31392"/>
    <cellStyle name="Normal 3 2 13 8" xfId="44806"/>
    <cellStyle name="Normal 3 2 14" xfId="1213"/>
    <cellStyle name="Normal 3 2 14 2" xfId="2311"/>
    <cellStyle name="Normal 3 2 14 2 2" xfId="4492"/>
    <cellStyle name="Normal 3 2 14 2 2 2" xfId="11035"/>
    <cellStyle name="Normal 3 2 14 2 2 2 2" xfId="21954"/>
    <cellStyle name="Normal 3 2 14 2 2 2 2 2" xfId="31416"/>
    <cellStyle name="Normal 3 2 14 2 2 2 3" xfId="31415"/>
    <cellStyle name="Normal 3 2 14 2 2 2 4" xfId="54723"/>
    <cellStyle name="Normal 3 2 14 2 2 3" xfId="15411"/>
    <cellStyle name="Normal 3 2 14 2 2 3 2" xfId="31417"/>
    <cellStyle name="Normal 3 2 14 2 2 4" xfId="31414"/>
    <cellStyle name="Normal 3 2 14 2 2 5" xfId="48180"/>
    <cellStyle name="Normal 3 2 14 2 3" xfId="8854"/>
    <cellStyle name="Normal 3 2 14 2 3 2" xfId="19773"/>
    <cellStyle name="Normal 3 2 14 2 3 2 2" xfId="31419"/>
    <cellStyle name="Normal 3 2 14 2 3 3" xfId="31418"/>
    <cellStyle name="Normal 3 2 14 2 3 4" xfId="52542"/>
    <cellStyle name="Normal 3 2 14 2 4" xfId="6673"/>
    <cellStyle name="Normal 3 2 14 2 4 2" xfId="17592"/>
    <cellStyle name="Normal 3 2 14 2 4 2 2" xfId="31421"/>
    <cellStyle name="Normal 3 2 14 2 4 3" xfId="31420"/>
    <cellStyle name="Normal 3 2 14 2 4 4" xfId="50361"/>
    <cellStyle name="Normal 3 2 14 2 5" xfId="13230"/>
    <cellStyle name="Normal 3 2 14 2 5 2" xfId="31422"/>
    <cellStyle name="Normal 3 2 14 2 6" xfId="31413"/>
    <cellStyle name="Normal 3 2 14 2 7" xfId="45999"/>
    <cellStyle name="Normal 3 2 14 3" xfId="3401"/>
    <cellStyle name="Normal 3 2 14 3 2" xfId="9944"/>
    <cellStyle name="Normal 3 2 14 3 2 2" xfId="20863"/>
    <cellStyle name="Normal 3 2 14 3 2 2 2" xfId="31425"/>
    <cellStyle name="Normal 3 2 14 3 2 3" xfId="31424"/>
    <cellStyle name="Normal 3 2 14 3 2 4" xfId="53632"/>
    <cellStyle name="Normal 3 2 14 3 3" xfId="14320"/>
    <cellStyle name="Normal 3 2 14 3 3 2" xfId="31426"/>
    <cellStyle name="Normal 3 2 14 3 4" xfId="31423"/>
    <cellStyle name="Normal 3 2 14 3 5" xfId="47089"/>
    <cellStyle name="Normal 3 2 14 4" xfId="7763"/>
    <cellStyle name="Normal 3 2 14 4 2" xfId="18682"/>
    <cellStyle name="Normal 3 2 14 4 2 2" xfId="31428"/>
    <cellStyle name="Normal 3 2 14 4 3" xfId="31427"/>
    <cellStyle name="Normal 3 2 14 4 4" xfId="51451"/>
    <cellStyle name="Normal 3 2 14 5" xfId="5582"/>
    <cellStyle name="Normal 3 2 14 5 2" xfId="16501"/>
    <cellStyle name="Normal 3 2 14 5 2 2" xfId="31430"/>
    <cellStyle name="Normal 3 2 14 5 3" xfId="31429"/>
    <cellStyle name="Normal 3 2 14 5 4" xfId="49270"/>
    <cellStyle name="Normal 3 2 14 6" xfId="12139"/>
    <cellStyle name="Normal 3 2 14 6 2" xfId="31431"/>
    <cellStyle name="Normal 3 2 14 7" xfId="31412"/>
    <cellStyle name="Normal 3 2 14 8" xfId="44908"/>
    <cellStyle name="Normal 3 2 15" xfId="1332"/>
    <cellStyle name="Normal 3 2 15 2" xfId="3515"/>
    <cellStyle name="Normal 3 2 15 2 2" xfId="10058"/>
    <cellStyle name="Normal 3 2 15 2 2 2" xfId="20977"/>
    <cellStyle name="Normal 3 2 15 2 2 2 2" xfId="31435"/>
    <cellStyle name="Normal 3 2 15 2 2 3" xfId="31434"/>
    <cellStyle name="Normal 3 2 15 2 2 4" xfId="53746"/>
    <cellStyle name="Normal 3 2 15 2 3" xfId="14434"/>
    <cellStyle name="Normal 3 2 15 2 3 2" xfId="31436"/>
    <cellStyle name="Normal 3 2 15 2 4" xfId="31433"/>
    <cellStyle name="Normal 3 2 15 2 5" xfId="47203"/>
    <cellStyle name="Normal 3 2 15 3" xfId="7877"/>
    <cellStyle name="Normal 3 2 15 3 2" xfId="18796"/>
    <cellStyle name="Normal 3 2 15 3 2 2" xfId="31438"/>
    <cellStyle name="Normal 3 2 15 3 3" xfId="31437"/>
    <cellStyle name="Normal 3 2 15 3 4" xfId="51565"/>
    <cellStyle name="Normal 3 2 15 4" xfId="5696"/>
    <cellStyle name="Normal 3 2 15 4 2" xfId="16615"/>
    <cellStyle name="Normal 3 2 15 4 2 2" xfId="31440"/>
    <cellStyle name="Normal 3 2 15 4 3" xfId="31439"/>
    <cellStyle name="Normal 3 2 15 4 4" xfId="49384"/>
    <cellStyle name="Normal 3 2 15 5" xfId="12253"/>
    <cellStyle name="Normal 3 2 15 5 2" xfId="31441"/>
    <cellStyle name="Normal 3 2 15 6" xfId="31432"/>
    <cellStyle name="Normal 3 2 15 7" xfId="45022"/>
    <cellStyle name="Normal 3 2 16" xfId="2412"/>
    <cellStyle name="Normal 3 2 16 2" xfId="8955"/>
    <cellStyle name="Normal 3 2 16 2 2" xfId="19874"/>
    <cellStyle name="Normal 3 2 16 2 2 2" xfId="31444"/>
    <cellStyle name="Normal 3 2 16 2 3" xfId="31443"/>
    <cellStyle name="Normal 3 2 16 2 4" xfId="52643"/>
    <cellStyle name="Normal 3 2 16 3" xfId="13331"/>
    <cellStyle name="Normal 3 2 16 3 2" xfId="31445"/>
    <cellStyle name="Normal 3 2 16 4" xfId="31442"/>
    <cellStyle name="Normal 3 2 16 5" xfId="46100"/>
    <cellStyle name="Normal 3 2 17" xfId="6774"/>
    <cellStyle name="Normal 3 2 17 2" xfId="17693"/>
    <cellStyle name="Normal 3 2 17 2 2" xfId="31447"/>
    <cellStyle name="Normal 3 2 17 3" xfId="31446"/>
    <cellStyle name="Normal 3 2 17 4" xfId="50462"/>
    <cellStyle name="Normal 3 2 18" xfId="4593"/>
    <cellStyle name="Normal 3 2 18 2" xfId="15512"/>
    <cellStyle name="Normal 3 2 18 2 2" xfId="31449"/>
    <cellStyle name="Normal 3 2 18 3" xfId="31448"/>
    <cellStyle name="Normal 3 2 18 4" xfId="48281"/>
    <cellStyle name="Normal 3 2 19" xfId="11162"/>
    <cellStyle name="Normal 3 2 19 2" xfId="31450"/>
    <cellStyle name="Normal 3 2 2" xfId="91"/>
    <cellStyle name="Normal 3 2 2 10" xfId="1016"/>
    <cellStyle name="Normal 3 2 2 10 2" xfId="2114"/>
    <cellStyle name="Normal 3 2 2 10 2 2" xfId="4297"/>
    <cellStyle name="Normal 3 2 2 10 2 2 2" xfId="10840"/>
    <cellStyle name="Normal 3 2 2 10 2 2 2 2" xfId="21759"/>
    <cellStyle name="Normal 3 2 2 10 2 2 2 2 2" xfId="31456"/>
    <cellStyle name="Normal 3 2 2 10 2 2 2 3" xfId="31455"/>
    <cellStyle name="Normal 3 2 2 10 2 2 2 4" xfId="54528"/>
    <cellStyle name="Normal 3 2 2 10 2 2 3" xfId="15216"/>
    <cellStyle name="Normal 3 2 2 10 2 2 3 2" xfId="31457"/>
    <cellStyle name="Normal 3 2 2 10 2 2 4" xfId="31454"/>
    <cellStyle name="Normal 3 2 2 10 2 2 5" xfId="47985"/>
    <cellStyle name="Normal 3 2 2 10 2 3" xfId="8659"/>
    <cellStyle name="Normal 3 2 2 10 2 3 2" xfId="19578"/>
    <cellStyle name="Normal 3 2 2 10 2 3 2 2" xfId="31459"/>
    <cellStyle name="Normal 3 2 2 10 2 3 3" xfId="31458"/>
    <cellStyle name="Normal 3 2 2 10 2 3 4" xfId="52347"/>
    <cellStyle name="Normal 3 2 2 10 2 4" xfId="6478"/>
    <cellStyle name="Normal 3 2 2 10 2 4 2" xfId="17397"/>
    <cellStyle name="Normal 3 2 2 10 2 4 2 2" xfId="31461"/>
    <cellStyle name="Normal 3 2 2 10 2 4 3" xfId="31460"/>
    <cellStyle name="Normal 3 2 2 10 2 4 4" xfId="50166"/>
    <cellStyle name="Normal 3 2 2 10 2 5" xfId="13035"/>
    <cellStyle name="Normal 3 2 2 10 2 5 2" xfId="31462"/>
    <cellStyle name="Normal 3 2 2 10 2 6" xfId="31453"/>
    <cellStyle name="Normal 3 2 2 10 2 7" xfId="45804"/>
    <cellStyle name="Normal 3 2 2 10 3" xfId="3206"/>
    <cellStyle name="Normal 3 2 2 10 3 2" xfId="9749"/>
    <cellStyle name="Normal 3 2 2 10 3 2 2" xfId="20668"/>
    <cellStyle name="Normal 3 2 2 10 3 2 2 2" xfId="31465"/>
    <cellStyle name="Normal 3 2 2 10 3 2 3" xfId="31464"/>
    <cellStyle name="Normal 3 2 2 10 3 2 4" xfId="53437"/>
    <cellStyle name="Normal 3 2 2 10 3 3" xfId="14125"/>
    <cellStyle name="Normal 3 2 2 10 3 3 2" xfId="31466"/>
    <cellStyle name="Normal 3 2 2 10 3 4" xfId="31463"/>
    <cellStyle name="Normal 3 2 2 10 3 5" xfId="46894"/>
    <cellStyle name="Normal 3 2 2 10 4" xfId="7568"/>
    <cellStyle name="Normal 3 2 2 10 4 2" xfId="18487"/>
    <cellStyle name="Normal 3 2 2 10 4 2 2" xfId="31468"/>
    <cellStyle name="Normal 3 2 2 10 4 3" xfId="31467"/>
    <cellStyle name="Normal 3 2 2 10 4 4" xfId="51256"/>
    <cellStyle name="Normal 3 2 2 10 5" xfId="5387"/>
    <cellStyle name="Normal 3 2 2 10 5 2" xfId="16306"/>
    <cellStyle name="Normal 3 2 2 10 5 2 2" xfId="31470"/>
    <cellStyle name="Normal 3 2 2 10 5 3" xfId="31469"/>
    <cellStyle name="Normal 3 2 2 10 5 4" xfId="49075"/>
    <cellStyle name="Normal 3 2 2 10 6" xfId="11944"/>
    <cellStyle name="Normal 3 2 2 10 6 2" xfId="31471"/>
    <cellStyle name="Normal 3 2 2 10 7" xfId="31452"/>
    <cellStyle name="Normal 3 2 2 10 8" xfId="44713"/>
    <cellStyle name="Normal 3 2 2 11" xfId="1114"/>
    <cellStyle name="Normal 3 2 2 11 2" xfId="2212"/>
    <cellStyle name="Normal 3 2 2 11 2 2" xfId="4395"/>
    <cellStyle name="Normal 3 2 2 11 2 2 2" xfId="10938"/>
    <cellStyle name="Normal 3 2 2 11 2 2 2 2" xfId="21857"/>
    <cellStyle name="Normal 3 2 2 11 2 2 2 2 2" xfId="31476"/>
    <cellStyle name="Normal 3 2 2 11 2 2 2 3" xfId="31475"/>
    <cellStyle name="Normal 3 2 2 11 2 2 2 4" xfId="54626"/>
    <cellStyle name="Normal 3 2 2 11 2 2 3" xfId="15314"/>
    <cellStyle name="Normal 3 2 2 11 2 2 3 2" xfId="31477"/>
    <cellStyle name="Normal 3 2 2 11 2 2 4" xfId="31474"/>
    <cellStyle name="Normal 3 2 2 11 2 2 5" xfId="48083"/>
    <cellStyle name="Normal 3 2 2 11 2 3" xfId="8757"/>
    <cellStyle name="Normal 3 2 2 11 2 3 2" xfId="19676"/>
    <cellStyle name="Normal 3 2 2 11 2 3 2 2" xfId="31479"/>
    <cellStyle name="Normal 3 2 2 11 2 3 3" xfId="31478"/>
    <cellStyle name="Normal 3 2 2 11 2 3 4" xfId="52445"/>
    <cellStyle name="Normal 3 2 2 11 2 4" xfId="6576"/>
    <cellStyle name="Normal 3 2 2 11 2 4 2" xfId="17495"/>
    <cellStyle name="Normal 3 2 2 11 2 4 2 2" xfId="31481"/>
    <cellStyle name="Normal 3 2 2 11 2 4 3" xfId="31480"/>
    <cellStyle name="Normal 3 2 2 11 2 4 4" xfId="50264"/>
    <cellStyle name="Normal 3 2 2 11 2 5" xfId="13133"/>
    <cellStyle name="Normal 3 2 2 11 2 5 2" xfId="31482"/>
    <cellStyle name="Normal 3 2 2 11 2 6" xfId="31473"/>
    <cellStyle name="Normal 3 2 2 11 2 7" xfId="45902"/>
    <cellStyle name="Normal 3 2 2 11 3" xfId="3304"/>
    <cellStyle name="Normal 3 2 2 11 3 2" xfId="9847"/>
    <cellStyle name="Normal 3 2 2 11 3 2 2" xfId="20766"/>
    <cellStyle name="Normal 3 2 2 11 3 2 2 2" xfId="31485"/>
    <cellStyle name="Normal 3 2 2 11 3 2 3" xfId="31484"/>
    <cellStyle name="Normal 3 2 2 11 3 2 4" xfId="53535"/>
    <cellStyle name="Normal 3 2 2 11 3 3" xfId="14223"/>
    <cellStyle name="Normal 3 2 2 11 3 3 2" xfId="31486"/>
    <cellStyle name="Normal 3 2 2 11 3 4" xfId="31483"/>
    <cellStyle name="Normal 3 2 2 11 3 5" xfId="46992"/>
    <cellStyle name="Normal 3 2 2 11 4" xfId="7666"/>
    <cellStyle name="Normal 3 2 2 11 4 2" xfId="18585"/>
    <cellStyle name="Normal 3 2 2 11 4 2 2" xfId="31488"/>
    <cellStyle name="Normal 3 2 2 11 4 3" xfId="31487"/>
    <cellStyle name="Normal 3 2 2 11 4 4" xfId="51354"/>
    <cellStyle name="Normal 3 2 2 11 5" xfId="5485"/>
    <cellStyle name="Normal 3 2 2 11 5 2" xfId="16404"/>
    <cellStyle name="Normal 3 2 2 11 5 2 2" xfId="31490"/>
    <cellStyle name="Normal 3 2 2 11 5 3" xfId="31489"/>
    <cellStyle name="Normal 3 2 2 11 5 4" xfId="49173"/>
    <cellStyle name="Normal 3 2 2 11 6" xfId="12042"/>
    <cellStyle name="Normal 3 2 2 11 6 2" xfId="31491"/>
    <cellStyle name="Normal 3 2 2 11 7" xfId="31472"/>
    <cellStyle name="Normal 3 2 2 11 8" xfId="44811"/>
    <cellStyle name="Normal 3 2 2 12" xfId="1218"/>
    <cellStyle name="Normal 3 2 2 12 2" xfId="2316"/>
    <cellStyle name="Normal 3 2 2 12 2 2" xfId="4497"/>
    <cellStyle name="Normal 3 2 2 12 2 2 2" xfId="11040"/>
    <cellStyle name="Normal 3 2 2 12 2 2 2 2" xfId="21959"/>
    <cellStyle name="Normal 3 2 2 12 2 2 2 2 2" xfId="31496"/>
    <cellStyle name="Normal 3 2 2 12 2 2 2 3" xfId="31495"/>
    <cellStyle name="Normal 3 2 2 12 2 2 2 4" xfId="54728"/>
    <cellStyle name="Normal 3 2 2 12 2 2 3" xfId="15416"/>
    <cellStyle name="Normal 3 2 2 12 2 2 3 2" xfId="31497"/>
    <cellStyle name="Normal 3 2 2 12 2 2 4" xfId="31494"/>
    <cellStyle name="Normal 3 2 2 12 2 2 5" xfId="48185"/>
    <cellStyle name="Normal 3 2 2 12 2 3" xfId="8859"/>
    <cellStyle name="Normal 3 2 2 12 2 3 2" xfId="19778"/>
    <cellStyle name="Normal 3 2 2 12 2 3 2 2" xfId="31499"/>
    <cellStyle name="Normal 3 2 2 12 2 3 3" xfId="31498"/>
    <cellStyle name="Normal 3 2 2 12 2 3 4" xfId="52547"/>
    <cellStyle name="Normal 3 2 2 12 2 4" xfId="6678"/>
    <cellStyle name="Normal 3 2 2 12 2 4 2" xfId="17597"/>
    <cellStyle name="Normal 3 2 2 12 2 4 2 2" xfId="31501"/>
    <cellStyle name="Normal 3 2 2 12 2 4 3" xfId="31500"/>
    <cellStyle name="Normal 3 2 2 12 2 4 4" xfId="50366"/>
    <cellStyle name="Normal 3 2 2 12 2 5" xfId="13235"/>
    <cellStyle name="Normal 3 2 2 12 2 5 2" xfId="31502"/>
    <cellStyle name="Normal 3 2 2 12 2 6" xfId="31493"/>
    <cellStyle name="Normal 3 2 2 12 2 7" xfId="46004"/>
    <cellStyle name="Normal 3 2 2 12 3" xfId="3406"/>
    <cellStyle name="Normal 3 2 2 12 3 2" xfId="9949"/>
    <cellStyle name="Normal 3 2 2 12 3 2 2" xfId="20868"/>
    <cellStyle name="Normal 3 2 2 12 3 2 2 2" xfId="31505"/>
    <cellStyle name="Normal 3 2 2 12 3 2 3" xfId="31504"/>
    <cellStyle name="Normal 3 2 2 12 3 2 4" xfId="53637"/>
    <cellStyle name="Normal 3 2 2 12 3 3" xfId="14325"/>
    <cellStyle name="Normal 3 2 2 12 3 3 2" xfId="31506"/>
    <cellStyle name="Normal 3 2 2 12 3 4" xfId="31503"/>
    <cellStyle name="Normal 3 2 2 12 3 5" xfId="47094"/>
    <cellStyle name="Normal 3 2 2 12 4" xfId="7768"/>
    <cellStyle name="Normal 3 2 2 12 4 2" xfId="18687"/>
    <cellStyle name="Normal 3 2 2 12 4 2 2" xfId="31508"/>
    <cellStyle name="Normal 3 2 2 12 4 3" xfId="31507"/>
    <cellStyle name="Normal 3 2 2 12 4 4" xfId="51456"/>
    <cellStyle name="Normal 3 2 2 12 5" xfId="5587"/>
    <cellStyle name="Normal 3 2 2 12 5 2" xfId="16506"/>
    <cellStyle name="Normal 3 2 2 12 5 2 2" xfId="31510"/>
    <cellStyle name="Normal 3 2 2 12 5 3" xfId="31509"/>
    <cellStyle name="Normal 3 2 2 12 5 4" xfId="49275"/>
    <cellStyle name="Normal 3 2 2 12 6" xfId="12144"/>
    <cellStyle name="Normal 3 2 2 12 6 2" xfId="31511"/>
    <cellStyle name="Normal 3 2 2 12 7" xfId="31492"/>
    <cellStyle name="Normal 3 2 2 12 8" xfId="44913"/>
    <cellStyle name="Normal 3 2 2 13" xfId="1337"/>
    <cellStyle name="Normal 3 2 2 13 2" xfId="3520"/>
    <cellStyle name="Normal 3 2 2 13 2 2" xfId="10063"/>
    <cellStyle name="Normal 3 2 2 13 2 2 2" xfId="20982"/>
    <cellStyle name="Normal 3 2 2 13 2 2 2 2" xfId="31515"/>
    <cellStyle name="Normal 3 2 2 13 2 2 3" xfId="31514"/>
    <cellStyle name="Normal 3 2 2 13 2 2 4" xfId="53751"/>
    <cellStyle name="Normal 3 2 2 13 2 3" xfId="14439"/>
    <cellStyle name="Normal 3 2 2 13 2 3 2" xfId="31516"/>
    <cellStyle name="Normal 3 2 2 13 2 4" xfId="31513"/>
    <cellStyle name="Normal 3 2 2 13 2 5" xfId="47208"/>
    <cellStyle name="Normal 3 2 2 13 3" xfId="7882"/>
    <cellStyle name="Normal 3 2 2 13 3 2" xfId="18801"/>
    <cellStyle name="Normal 3 2 2 13 3 2 2" xfId="31518"/>
    <cellStyle name="Normal 3 2 2 13 3 3" xfId="31517"/>
    <cellStyle name="Normal 3 2 2 13 3 4" xfId="51570"/>
    <cellStyle name="Normal 3 2 2 13 4" xfId="5701"/>
    <cellStyle name="Normal 3 2 2 13 4 2" xfId="16620"/>
    <cellStyle name="Normal 3 2 2 13 4 2 2" xfId="31520"/>
    <cellStyle name="Normal 3 2 2 13 4 3" xfId="31519"/>
    <cellStyle name="Normal 3 2 2 13 4 4" xfId="49389"/>
    <cellStyle name="Normal 3 2 2 13 5" xfId="12258"/>
    <cellStyle name="Normal 3 2 2 13 5 2" xfId="31521"/>
    <cellStyle name="Normal 3 2 2 13 6" xfId="31512"/>
    <cellStyle name="Normal 3 2 2 13 7" xfId="45027"/>
    <cellStyle name="Normal 3 2 2 14" xfId="2417"/>
    <cellStyle name="Normal 3 2 2 14 2" xfId="8960"/>
    <cellStyle name="Normal 3 2 2 14 2 2" xfId="19879"/>
    <cellStyle name="Normal 3 2 2 14 2 2 2" xfId="31524"/>
    <cellStyle name="Normal 3 2 2 14 2 3" xfId="31523"/>
    <cellStyle name="Normal 3 2 2 14 2 4" xfId="52648"/>
    <cellStyle name="Normal 3 2 2 14 3" xfId="13336"/>
    <cellStyle name="Normal 3 2 2 14 3 2" xfId="31525"/>
    <cellStyle name="Normal 3 2 2 14 4" xfId="31522"/>
    <cellStyle name="Normal 3 2 2 14 5" xfId="46105"/>
    <cellStyle name="Normal 3 2 2 15" xfId="6779"/>
    <cellStyle name="Normal 3 2 2 15 2" xfId="17698"/>
    <cellStyle name="Normal 3 2 2 15 2 2" xfId="31527"/>
    <cellStyle name="Normal 3 2 2 15 3" xfId="31526"/>
    <cellStyle name="Normal 3 2 2 15 4" xfId="50467"/>
    <cellStyle name="Normal 3 2 2 16" xfId="4598"/>
    <cellStyle name="Normal 3 2 2 16 2" xfId="15517"/>
    <cellStyle name="Normal 3 2 2 16 2 2" xfId="31529"/>
    <cellStyle name="Normal 3 2 2 16 3" xfId="31528"/>
    <cellStyle name="Normal 3 2 2 16 4" xfId="48286"/>
    <cellStyle name="Normal 3 2 2 17" xfId="11167"/>
    <cellStyle name="Normal 3 2 2 17 2" xfId="31530"/>
    <cellStyle name="Normal 3 2 2 18" xfId="31451"/>
    <cellStyle name="Normal 3 2 2 19" xfId="43924"/>
    <cellStyle name="Normal 3 2 2 2" xfId="113"/>
    <cellStyle name="Normal 3 2 2 2 10" xfId="1129"/>
    <cellStyle name="Normal 3 2 2 2 10 2" xfId="2227"/>
    <cellStyle name="Normal 3 2 2 2 10 2 2" xfId="4410"/>
    <cellStyle name="Normal 3 2 2 2 10 2 2 2" xfId="10953"/>
    <cellStyle name="Normal 3 2 2 2 10 2 2 2 2" xfId="21872"/>
    <cellStyle name="Normal 3 2 2 2 10 2 2 2 2 2" xfId="31536"/>
    <cellStyle name="Normal 3 2 2 2 10 2 2 2 3" xfId="31535"/>
    <cellStyle name="Normal 3 2 2 2 10 2 2 2 4" xfId="54641"/>
    <cellStyle name="Normal 3 2 2 2 10 2 2 3" xfId="15329"/>
    <cellStyle name="Normal 3 2 2 2 10 2 2 3 2" xfId="31537"/>
    <cellStyle name="Normal 3 2 2 2 10 2 2 4" xfId="31534"/>
    <cellStyle name="Normal 3 2 2 2 10 2 2 5" xfId="48098"/>
    <cellStyle name="Normal 3 2 2 2 10 2 3" xfId="8772"/>
    <cellStyle name="Normal 3 2 2 2 10 2 3 2" xfId="19691"/>
    <cellStyle name="Normal 3 2 2 2 10 2 3 2 2" xfId="31539"/>
    <cellStyle name="Normal 3 2 2 2 10 2 3 3" xfId="31538"/>
    <cellStyle name="Normal 3 2 2 2 10 2 3 4" xfId="52460"/>
    <cellStyle name="Normal 3 2 2 2 10 2 4" xfId="6591"/>
    <cellStyle name="Normal 3 2 2 2 10 2 4 2" xfId="17510"/>
    <cellStyle name="Normal 3 2 2 2 10 2 4 2 2" xfId="31541"/>
    <cellStyle name="Normal 3 2 2 2 10 2 4 3" xfId="31540"/>
    <cellStyle name="Normal 3 2 2 2 10 2 4 4" xfId="50279"/>
    <cellStyle name="Normal 3 2 2 2 10 2 5" xfId="13148"/>
    <cellStyle name="Normal 3 2 2 2 10 2 5 2" xfId="31542"/>
    <cellStyle name="Normal 3 2 2 2 10 2 6" xfId="31533"/>
    <cellStyle name="Normal 3 2 2 2 10 2 7" xfId="45917"/>
    <cellStyle name="Normal 3 2 2 2 10 3" xfId="3319"/>
    <cellStyle name="Normal 3 2 2 2 10 3 2" xfId="9862"/>
    <cellStyle name="Normal 3 2 2 2 10 3 2 2" xfId="20781"/>
    <cellStyle name="Normal 3 2 2 2 10 3 2 2 2" xfId="31545"/>
    <cellStyle name="Normal 3 2 2 2 10 3 2 3" xfId="31544"/>
    <cellStyle name="Normal 3 2 2 2 10 3 2 4" xfId="53550"/>
    <cellStyle name="Normal 3 2 2 2 10 3 3" xfId="14238"/>
    <cellStyle name="Normal 3 2 2 2 10 3 3 2" xfId="31546"/>
    <cellStyle name="Normal 3 2 2 2 10 3 4" xfId="31543"/>
    <cellStyle name="Normal 3 2 2 2 10 3 5" xfId="47007"/>
    <cellStyle name="Normal 3 2 2 2 10 4" xfId="7681"/>
    <cellStyle name="Normal 3 2 2 2 10 4 2" xfId="18600"/>
    <cellStyle name="Normal 3 2 2 2 10 4 2 2" xfId="31548"/>
    <cellStyle name="Normal 3 2 2 2 10 4 3" xfId="31547"/>
    <cellStyle name="Normal 3 2 2 2 10 4 4" xfId="51369"/>
    <cellStyle name="Normal 3 2 2 2 10 5" xfId="5500"/>
    <cellStyle name="Normal 3 2 2 2 10 5 2" xfId="16419"/>
    <cellStyle name="Normal 3 2 2 2 10 5 2 2" xfId="31550"/>
    <cellStyle name="Normal 3 2 2 2 10 5 3" xfId="31549"/>
    <cellStyle name="Normal 3 2 2 2 10 5 4" xfId="49188"/>
    <cellStyle name="Normal 3 2 2 2 10 6" xfId="12057"/>
    <cellStyle name="Normal 3 2 2 2 10 6 2" xfId="31551"/>
    <cellStyle name="Normal 3 2 2 2 10 7" xfId="31532"/>
    <cellStyle name="Normal 3 2 2 2 10 8" xfId="44826"/>
    <cellStyle name="Normal 3 2 2 2 11" xfId="1233"/>
    <cellStyle name="Normal 3 2 2 2 11 2" xfId="2331"/>
    <cellStyle name="Normal 3 2 2 2 11 2 2" xfId="4512"/>
    <cellStyle name="Normal 3 2 2 2 11 2 2 2" xfId="11055"/>
    <cellStyle name="Normal 3 2 2 2 11 2 2 2 2" xfId="21974"/>
    <cellStyle name="Normal 3 2 2 2 11 2 2 2 2 2" xfId="31556"/>
    <cellStyle name="Normal 3 2 2 2 11 2 2 2 3" xfId="31555"/>
    <cellStyle name="Normal 3 2 2 2 11 2 2 2 4" xfId="54743"/>
    <cellStyle name="Normal 3 2 2 2 11 2 2 3" xfId="15431"/>
    <cellStyle name="Normal 3 2 2 2 11 2 2 3 2" xfId="31557"/>
    <cellStyle name="Normal 3 2 2 2 11 2 2 4" xfId="31554"/>
    <cellStyle name="Normal 3 2 2 2 11 2 2 5" xfId="48200"/>
    <cellStyle name="Normal 3 2 2 2 11 2 3" xfId="8874"/>
    <cellStyle name="Normal 3 2 2 2 11 2 3 2" xfId="19793"/>
    <cellStyle name="Normal 3 2 2 2 11 2 3 2 2" xfId="31559"/>
    <cellStyle name="Normal 3 2 2 2 11 2 3 3" xfId="31558"/>
    <cellStyle name="Normal 3 2 2 2 11 2 3 4" xfId="52562"/>
    <cellStyle name="Normal 3 2 2 2 11 2 4" xfId="6693"/>
    <cellStyle name="Normal 3 2 2 2 11 2 4 2" xfId="17612"/>
    <cellStyle name="Normal 3 2 2 2 11 2 4 2 2" xfId="31561"/>
    <cellStyle name="Normal 3 2 2 2 11 2 4 3" xfId="31560"/>
    <cellStyle name="Normal 3 2 2 2 11 2 4 4" xfId="50381"/>
    <cellStyle name="Normal 3 2 2 2 11 2 5" xfId="13250"/>
    <cellStyle name="Normal 3 2 2 2 11 2 5 2" xfId="31562"/>
    <cellStyle name="Normal 3 2 2 2 11 2 6" xfId="31553"/>
    <cellStyle name="Normal 3 2 2 2 11 2 7" xfId="46019"/>
    <cellStyle name="Normal 3 2 2 2 11 3" xfId="3421"/>
    <cellStyle name="Normal 3 2 2 2 11 3 2" xfId="9964"/>
    <cellStyle name="Normal 3 2 2 2 11 3 2 2" xfId="20883"/>
    <cellStyle name="Normal 3 2 2 2 11 3 2 2 2" xfId="31565"/>
    <cellStyle name="Normal 3 2 2 2 11 3 2 3" xfId="31564"/>
    <cellStyle name="Normal 3 2 2 2 11 3 2 4" xfId="53652"/>
    <cellStyle name="Normal 3 2 2 2 11 3 3" xfId="14340"/>
    <cellStyle name="Normal 3 2 2 2 11 3 3 2" xfId="31566"/>
    <cellStyle name="Normal 3 2 2 2 11 3 4" xfId="31563"/>
    <cellStyle name="Normal 3 2 2 2 11 3 5" xfId="47109"/>
    <cellStyle name="Normal 3 2 2 2 11 4" xfId="7783"/>
    <cellStyle name="Normal 3 2 2 2 11 4 2" xfId="18702"/>
    <cellStyle name="Normal 3 2 2 2 11 4 2 2" xfId="31568"/>
    <cellStyle name="Normal 3 2 2 2 11 4 3" xfId="31567"/>
    <cellStyle name="Normal 3 2 2 2 11 4 4" xfId="51471"/>
    <cellStyle name="Normal 3 2 2 2 11 5" xfId="5602"/>
    <cellStyle name="Normal 3 2 2 2 11 5 2" xfId="16521"/>
    <cellStyle name="Normal 3 2 2 2 11 5 2 2" xfId="31570"/>
    <cellStyle name="Normal 3 2 2 2 11 5 3" xfId="31569"/>
    <cellStyle name="Normal 3 2 2 2 11 5 4" xfId="49290"/>
    <cellStyle name="Normal 3 2 2 2 11 6" xfId="12159"/>
    <cellStyle name="Normal 3 2 2 2 11 6 2" xfId="31571"/>
    <cellStyle name="Normal 3 2 2 2 11 7" xfId="31552"/>
    <cellStyle name="Normal 3 2 2 2 11 8" xfId="44928"/>
    <cellStyle name="Normal 3 2 2 2 12" xfId="1352"/>
    <cellStyle name="Normal 3 2 2 2 12 2" xfId="3535"/>
    <cellStyle name="Normal 3 2 2 2 12 2 2" xfId="10078"/>
    <cellStyle name="Normal 3 2 2 2 12 2 2 2" xfId="20997"/>
    <cellStyle name="Normal 3 2 2 2 12 2 2 2 2" xfId="31575"/>
    <cellStyle name="Normal 3 2 2 2 12 2 2 3" xfId="31574"/>
    <cellStyle name="Normal 3 2 2 2 12 2 2 4" xfId="53766"/>
    <cellStyle name="Normal 3 2 2 2 12 2 3" xfId="14454"/>
    <cellStyle name="Normal 3 2 2 2 12 2 3 2" xfId="31576"/>
    <cellStyle name="Normal 3 2 2 2 12 2 4" xfId="31573"/>
    <cellStyle name="Normal 3 2 2 2 12 2 5" xfId="47223"/>
    <cellStyle name="Normal 3 2 2 2 12 3" xfId="7897"/>
    <cellStyle name="Normal 3 2 2 2 12 3 2" xfId="18816"/>
    <cellStyle name="Normal 3 2 2 2 12 3 2 2" xfId="31578"/>
    <cellStyle name="Normal 3 2 2 2 12 3 3" xfId="31577"/>
    <cellStyle name="Normal 3 2 2 2 12 3 4" xfId="51585"/>
    <cellStyle name="Normal 3 2 2 2 12 4" xfId="5716"/>
    <cellStyle name="Normal 3 2 2 2 12 4 2" xfId="16635"/>
    <cellStyle name="Normal 3 2 2 2 12 4 2 2" xfId="31580"/>
    <cellStyle name="Normal 3 2 2 2 12 4 3" xfId="31579"/>
    <cellStyle name="Normal 3 2 2 2 12 4 4" xfId="49404"/>
    <cellStyle name="Normal 3 2 2 2 12 5" xfId="12273"/>
    <cellStyle name="Normal 3 2 2 2 12 5 2" xfId="31581"/>
    <cellStyle name="Normal 3 2 2 2 12 6" xfId="31572"/>
    <cellStyle name="Normal 3 2 2 2 12 7" xfId="45042"/>
    <cellStyle name="Normal 3 2 2 2 13" xfId="2432"/>
    <cellStyle name="Normal 3 2 2 2 13 2" xfId="8975"/>
    <cellStyle name="Normal 3 2 2 2 13 2 2" xfId="19894"/>
    <cellStyle name="Normal 3 2 2 2 13 2 2 2" xfId="31584"/>
    <cellStyle name="Normal 3 2 2 2 13 2 3" xfId="31583"/>
    <cellStyle name="Normal 3 2 2 2 13 2 4" xfId="52663"/>
    <cellStyle name="Normal 3 2 2 2 13 3" xfId="13351"/>
    <cellStyle name="Normal 3 2 2 2 13 3 2" xfId="31585"/>
    <cellStyle name="Normal 3 2 2 2 13 4" xfId="31582"/>
    <cellStyle name="Normal 3 2 2 2 13 5" xfId="46120"/>
    <cellStyle name="Normal 3 2 2 2 14" xfId="6794"/>
    <cellStyle name="Normal 3 2 2 2 14 2" xfId="17713"/>
    <cellStyle name="Normal 3 2 2 2 14 2 2" xfId="31587"/>
    <cellStyle name="Normal 3 2 2 2 14 3" xfId="31586"/>
    <cellStyle name="Normal 3 2 2 2 14 4" xfId="50482"/>
    <cellStyle name="Normal 3 2 2 2 15" xfId="4613"/>
    <cellStyle name="Normal 3 2 2 2 15 2" xfId="15532"/>
    <cellStyle name="Normal 3 2 2 2 15 2 2" xfId="31589"/>
    <cellStyle name="Normal 3 2 2 2 15 3" xfId="31588"/>
    <cellStyle name="Normal 3 2 2 2 15 4" xfId="48301"/>
    <cellStyle name="Normal 3 2 2 2 16" xfId="11182"/>
    <cellStyle name="Normal 3 2 2 2 16 2" xfId="31590"/>
    <cellStyle name="Normal 3 2 2 2 17" xfId="31531"/>
    <cellStyle name="Normal 3 2 2 2 18" xfId="43939"/>
    <cellStyle name="Normal 3 2 2 2 2" xfId="155"/>
    <cellStyle name="Normal 3 2 2 2 2 10" xfId="1269"/>
    <cellStyle name="Normal 3 2 2 2 2 10 2" xfId="2367"/>
    <cellStyle name="Normal 3 2 2 2 2 10 2 2" xfId="4548"/>
    <cellStyle name="Normal 3 2 2 2 2 10 2 2 2" xfId="11091"/>
    <cellStyle name="Normal 3 2 2 2 2 10 2 2 2 2" xfId="22010"/>
    <cellStyle name="Normal 3 2 2 2 2 10 2 2 2 2 2" xfId="31596"/>
    <cellStyle name="Normal 3 2 2 2 2 10 2 2 2 3" xfId="31595"/>
    <cellStyle name="Normal 3 2 2 2 2 10 2 2 2 4" xfId="54779"/>
    <cellStyle name="Normal 3 2 2 2 2 10 2 2 3" xfId="15467"/>
    <cellStyle name="Normal 3 2 2 2 2 10 2 2 3 2" xfId="31597"/>
    <cellStyle name="Normal 3 2 2 2 2 10 2 2 4" xfId="31594"/>
    <cellStyle name="Normal 3 2 2 2 2 10 2 2 5" xfId="48236"/>
    <cellStyle name="Normal 3 2 2 2 2 10 2 3" xfId="8910"/>
    <cellStyle name="Normal 3 2 2 2 2 10 2 3 2" xfId="19829"/>
    <cellStyle name="Normal 3 2 2 2 2 10 2 3 2 2" xfId="31599"/>
    <cellStyle name="Normal 3 2 2 2 2 10 2 3 3" xfId="31598"/>
    <cellStyle name="Normal 3 2 2 2 2 10 2 3 4" xfId="52598"/>
    <cellStyle name="Normal 3 2 2 2 2 10 2 4" xfId="6729"/>
    <cellStyle name="Normal 3 2 2 2 2 10 2 4 2" xfId="17648"/>
    <cellStyle name="Normal 3 2 2 2 2 10 2 4 2 2" xfId="31601"/>
    <cellStyle name="Normal 3 2 2 2 2 10 2 4 3" xfId="31600"/>
    <cellStyle name="Normal 3 2 2 2 2 10 2 4 4" xfId="50417"/>
    <cellStyle name="Normal 3 2 2 2 2 10 2 5" xfId="13286"/>
    <cellStyle name="Normal 3 2 2 2 2 10 2 5 2" xfId="31602"/>
    <cellStyle name="Normal 3 2 2 2 2 10 2 6" xfId="31593"/>
    <cellStyle name="Normal 3 2 2 2 2 10 2 7" xfId="46055"/>
    <cellStyle name="Normal 3 2 2 2 2 10 3" xfId="3457"/>
    <cellStyle name="Normal 3 2 2 2 2 10 3 2" xfId="10000"/>
    <cellStyle name="Normal 3 2 2 2 2 10 3 2 2" xfId="20919"/>
    <cellStyle name="Normal 3 2 2 2 2 10 3 2 2 2" xfId="31605"/>
    <cellStyle name="Normal 3 2 2 2 2 10 3 2 3" xfId="31604"/>
    <cellStyle name="Normal 3 2 2 2 2 10 3 2 4" xfId="53688"/>
    <cellStyle name="Normal 3 2 2 2 2 10 3 3" xfId="14376"/>
    <cellStyle name="Normal 3 2 2 2 2 10 3 3 2" xfId="31606"/>
    <cellStyle name="Normal 3 2 2 2 2 10 3 4" xfId="31603"/>
    <cellStyle name="Normal 3 2 2 2 2 10 3 5" xfId="47145"/>
    <cellStyle name="Normal 3 2 2 2 2 10 4" xfId="7819"/>
    <cellStyle name="Normal 3 2 2 2 2 10 4 2" xfId="18738"/>
    <cellStyle name="Normal 3 2 2 2 2 10 4 2 2" xfId="31608"/>
    <cellStyle name="Normal 3 2 2 2 2 10 4 3" xfId="31607"/>
    <cellStyle name="Normal 3 2 2 2 2 10 4 4" xfId="51507"/>
    <cellStyle name="Normal 3 2 2 2 2 10 5" xfId="5638"/>
    <cellStyle name="Normal 3 2 2 2 2 10 5 2" xfId="16557"/>
    <cellStyle name="Normal 3 2 2 2 2 10 5 2 2" xfId="31610"/>
    <cellStyle name="Normal 3 2 2 2 2 10 5 3" xfId="31609"/>
    <cellStyle name="Normal 3 2 2 2 2 10 5 4" xfId="49326"/>
    <cellStyle name="Normal 3 2 2 2 2 10 6" xfId="12195"/>
    <cellStyle name="Normal 3 2 2 2 2 10 6 2" xfId="31611"/>
    <cellStyle name="Normal 3 2 2 2 2 10 7" xfId="31592"/>
    <cellStyle name="Normal 3 2 2 2 2 10 8" xfId="44964"/>
    <cellStyle name="Normal 3 2 2 2 2 11" xfId="1388"/>
    <cellStyle name="Normal 3 2 2 2 2 11 2" xfId="3571"/>
    <cellStyle name="Normal 3 2 2 2 2 11 2 2" xfId="10114"/>
    <cellStyle name="Normal 3 2 2 2 2 11 2 2 2" xfId="21033"/>
    <cellStyle name="Normal 3 2 2 2 2 11 2 2 2 2" xfId="31615"/>
    <cellStyle name="Normal 3 2 2 2 2 11 2 2 3" xfId="31614"/>
    <cellStyle name="Normal 3 2 2 2 2 11 2 2 4" xfId="53802"/>
    <cellStyle name="Normal 3 2 2 2 2 11 2 3" xfId="14490"/>
    <cellStyle name="Normal 3 2 2 2 2 11 2 3 2" xfId="31616"/>
    <cellStyle name="Normal 3 2 2 2 2 11 2 4" xfId="31613"/>
    <cellStyle name="Normal 3 2 2 2 2 11 2 5" xfId="47259"/>
    <cellStyle name="Normal 3 2 2 2 2 11 3" xfId="7933"/>
    <cellStyle name="Normal 3 2 2 2 2 11 3 2" xfId="18852"/>
    <cellStyle name="Normal 3 2 2 2 2 11 3 2 2" xfId="31618"/>
    <cellStyle name="Normal 3 2 2 2 2 11 3 3" xfId="31617"/>
    <cellStyle name="Normal 3 2 2 2 2 11 3 4" xfId="51621"/>
    <cellStyle name="Normal 3 2 2 2 2 11 4" xfId="5752"/>
    <cellStyle name="Normal 3 2 2 2 2 11 4 2" xfId="16671"/>
    <cellStyle name="Normal 3 2 2 2 2 11 4 2 2" xfId="31620"/>
    <cellStyle name="Normal 3 2 2 2 2 11 4 3" xfId="31619"/>
    <cellStyle name="Normal 3 2 2 2 2 11 4 4" xfId="49440"/>
    <cellStyle name="Normal 3 2 2 2 2 11 5" xfId="12309"/>
    <cellStyle name="Normal 3 2 2 2 2 11 5 2" xfId="31621"/>
    <cellStyle name="Normal 3 2 2 2 2 11 6" xfId="31612"/>
    <cellStyle name="Normal 3 2 2 2 2 11 7" xfId="45078"/>
    <cellStyle name="Normal 3 2 2 2 2 12" xfId="2468"/>
    <cellStyle name="Normal 3 2 2 2 2 12 2" xfId="9011"/>
    <cellStyle name="Normal 3 2 2 2 2 12 2 2" xfId="19930"/>
    <cellStyle name="Normal 3 2 2 2 2 12 2 2 2" xfId="31624"/>
    <cellStyle name="Normal 3 2 2 2 2 12 2 3" xfId="31623"/>
    <cellStyle name="Normal 3 2 2 2 2 12 2 4" xfId="52699"/>
    <cellStyle name="Normal 3 2 2 2 2 12 3" xfId="13387"/>
    <cellStyle name="Normal 3 2 2 2 2 12 3 2" xfId="31625"/>
    <cellStyle name="Normal 3 2 2 2 2 12 4" xfId="31622"/>
    <cellStyle name="Normal 3 2 2 2 2 12 5" xfId="46156"/>
    <cellStyle name="Normal 3 2 2 2 2 13" xfId="6830"/>
    <cellStyle name="Normal 3 2 2 2 2 13 2" xfId="17749"/>
    <cellStyle name="Normal 3 2 2 2 2 13 2 2" xfId="31627"/>
    <cellStyle name="Normal 3 2 2 2 2 13 3" xfId="31626"/>
    <cellStyle name="Normal 3 2 2 2 2 13 4" xfId="50518"/>
    <cellStyle name="Normal 3 2 2 2 2 14" xfId="4649"/>
    <cellStyle name="Normal 3 2 2 2 2 14 2" xfId="15568"/>
    <cellStyle name="Normal 3 2 2 2 2 14 2 2" xfId="31629"/>
    <cellStyle name="Normal 3 2 2 2 2 14 3" xfId="31628"/>
    <cellStyle name="Normal 3 2 2 2 2 14 4" xfId="48337"/>
    <cellStyle name="Normal 3 2 2 2 2 15" xfId="11218"/>
    <cellStyle name="Normal 3 2 2 2 2 15 2" xfId="31630"/>
    <cellStyle name="Normal 3 2 2 2 2 16" xfId="31591"/>
    <cellStyle name="Normal 3 2 2 2 2 17" xfId="43975"/>
    <cellStyle name="Normal 3 2 2 2 2 2" xfId="323"/>
    <cellStyle name="Normal 3 2 2 2 2 2 2" xfId="586"/>
    <cellStyle name="Normal 3 2 2 2 2 2 2 2" xfId="1685"/>
    <cellStyle name="Normal 3 2 2 2 2 2 2 2 2" xfId="3868"/>
    <cellStyle name="Normal 3 2 2 2 2 2 2 2 2 2" xfId="10411"/>
    <cellStyle name="Normal 3 2 2 2 2 2 2 2 2 2 2" xfId="21330"/>
    <cellStyle name="Normal 3 2 2 2 2 2 2 2 2 2 2 2" xfId="31636"/>
    <cellStyle name="Normal 3 2 2 2 2 2 2 2 2 2 3" xfId="31635"/>
    <cellStyle name="Normal 3 2 2 2 2 2 2 2 2 2 4" xfId="54099"/>
    <cellStyle name="Normal 3 2 2 2 2 2 2 2 2 3" xfId="14787"/>
    <cellStyle name="Normal 3 2 2 2 2 2 2 2 2 3 2" xfId="31637"/>
    <cellStyle name="Normal 3 2 2 2 2 2 2 2 2 4" xfId="31634"/>
    <cellStyle name="Normal 3 2 2 2 2 2 2 2 2 5" xfId="47556"/>
    <cellStyle name="Normal 3 2 2 2 2 2 2 2 3" xfId="8230"/>
    <cellStyle name="Normal 3 2 2 2 2 2 2 2 3 2" xfId="19149"/>
    <cellStyle name="Normal 3 2 2 2 2 2 2 2 3 2 2" xfId="31639"/>
    <cellStyle name="Normal 3 2 2 2 2 2 2 2 3 3" xfId="31638"/>
    <cellStyle name="Normal 3 2 2 2 2 2 2 2 3 4" xfId="51918"/>
    <cellStyle name="Normal 3 2 2 2 2 2 2 2 4" xfId="6049"/>
    <cellStyle name="Normal 3 2 2 2 2 2 2 2 4 2" xfId="16968"/>
    <cellStyle name="Normal 3 2 2 2 2 2 2 2 4 2 2" xfId="31641"/>
    <cellStyle name="Normal 3 2 2 2 2 2 2 2 4 3" xfId="31640"/>
    <cellStyle name="Normal 3 2 2 2 2 2 2 2 4 4" xfId="49737"/>
    <cellStyle name="Normal 3 2 2 2 2 2 2 2 5" xfId="12606"/>
    <cellStyle name="Normal 3 2 2 2 2 2 2 2 5 2" xfId="31642"/>
    <cellStyle name="Normal 3 2 2 2 2 2 2 2 6" xfId="31633"/>
    <cellStyle name="Normal 3 2 2 2 2 2 2 2 7" xfId="45375"/>
    <cellStyle name="Normal 3 2 2 2 2 2 2 3" xfId="2777"/>
    <cellStyle name="Normal 3 2 2 2 2 2 2 3 2" xfId="9320"/>
    <cellStyle name="Normal 3 2 2 2 2 2 2 3 2 2" xfId="20239"/>
    <cellStyle name="Normal 3 2 2 2 2 2 2 3 2 2 2" xfId="31645"/>
    <cellStyle name="Normal 3 2 2 2 2 2 2 3 2 3" xfId="31644"/>
    <cellStyle name="Normal 3 2 2 2 2 2 2 3 2 4" xfId="53008"/>
    <cellStyle name="Normal 3 2 2 2 2 2 2 3 3" xfId="13696"/>
    <cellStyle name="Normal 3 2 2 2 2 2 2 3 3 2" xfId="31646"/>
    <cellStyle name="Normal 3 2 2 2 2 2 2 3 4" xfId="31643"/>
    <cellStyle name="Normal 3 2 2 2 2 2 2 3 5" xfId="46465"/>
    <cellStyle name="Normal 3 2 2 2 2 2 2 4" xfId="7139"/>
    <cellStyle name="Normal 3 2 2 2 2 2 2 4 2" xfId="18058"/>
    <cellStyle name="Normal 3 2 2 2 2 2 2 4 2 2" xfId="31648"/>
    <cellStyle name="Normal 3 2 2 2 2 2 2 4 3" xfId="31647"/>
    <cellStyle name="Normal 3 2 2 2 2 2 2 4 4" xfId="50827"/>
    <cellStyle name="Normal 3 2 2 2 2 2 2 5" xfId="4958"/>
    <cellStyle name="Normal 3 2 2 2 2 2 2 5 2" xfId="15877"/>
    <cellStyle name="Normal 3 2 2 2 2 2 2 5 2 2" xfId="31650"/>
    <cellStyle name="Normal 3 2 2 2 2 2 2 5 3" xfId="31649"/>
    <cellStyle name="Normal 3 2 2 2 2 2 2 5 4" xfId="48646"/>
    <cellStyle name="Normal 3 2 2 2 2 2 2 6" xfId="11515"/>
    <cellStyle name="Normal 3 2 2 2 2 2 2 6 2" xfId="31651"/>
    <cellStyle name="Normal 3 2 2 2 2 2 2 7" xfId="31632"/>
    <cellStyle name="Normal 3 2 2 2 2 2 2 8" xfId="44284"/>
    <cellStyle name="Normal 3 2 2 2 2 2 3" xfId="1487"/>
    <cellStyle name="Normal 3 2 2 2 2 2 3 2" xfId="3670"/>
    <cellStyle name="Normal 3 2 2 2 2 2 3 2 2" xfId="10213"/>
    <cellStyle name="Normal 3 2 2 2 2 2 3 2 2 2" xfId="21132"/>
    <cellStyle name="Normal 3 2 2 2 2 2 3 2 2 2 2" xfId="31655"/>
    <cellStyle name="Normal 3 2 2 2 2 2 3 2 2 3" xfId="31654"/>
    <cellStyle name="Normal 3 2 2 2 2 2 3 2 2 4" xfId="53901"/>
    <cellStyle name="Normal 3 2 2 2 2 2 3 2 3" xfId="14589"/>
    <cellStyle name="Normal 3 2 2 2 2 2 3 2 3 2" xfId="31656"/>
    <cellStyle name="Normal 3 2 2 2 2 2 3 2 4" xfId="31653"/>
    <cellStyle name="Normal 3 2 2 2 2 2 3 2 5" xfId="47358"/>
    <cellStyle name="Normal 3 2 2 2 2 2 3 3" xfId="8032"/>
    <cellStyle name="Normal 3 2 2 2 2 2 3 3 2" xfId="18951"/>
    <cellStyle name="Normal 3 2 2 2 2 2 3 3 2 2" xfId="31658"/>
    <cellStyle name="Normal 3 2 2 2 2 2 3 3 3" xfId="31657"/>
    <cellStyle name="Normal 3 2 2 2 2 2 3 3 4" xfId="51720"/>
    <cellStyle name="Normal 3 2 2 2 2 2 3 4" xfId="5851"/>
    <cellStyle name="Normal 3 2 2 2 2 2 3 4 2" xfId="16770"/>
    <cellStyle name="Normal 3 2 2 2 2 2 3 4 2 2" xfId="31660"/>
    <cellStyle name="Normal 3 2 2 2 2 2 3 4 3" xfId="31659"/>
    <cellStyle name="Normal 3 2 2 2 2 2 3 4 4" xfId="49539"/>
    <cellStyle name="Normal 3 2 2 2 2 2 3 5" xfId="12408"/>
    <cellStyle name="Normal 3 2 2 2 2 2 3 5 2" xfId="31661"/>
    <cellStyle name="Normal 3 2 2 2 2 2 3 6" xfId="31652"/>
    <cellStyle name="Normal 3 2 2 2 2 2 3 7" xfId="45177"/>
    <cellStyle name="Normal 3 2 2 2 2 2 4" xfId="2579"/>
    <cellStyle name="Normal 3 2 2 2 2 2 4 2" xfId="9122"/>
    <cellStyle name="Normal 3 2 2 2 2 2 4 2 2" xfId="20041"/>
    <cellStyle name="Normal 3 2 2 2 2 2 4 2 2 2" xfId="31664"/>
    <cellStyle name="Normal 3 2 2 2 2 2 4 2 3" xfId="31663"/>
    <cellStyle name="Normal 3 2 2 2 2 2 4 2 4" xfId="52810"/>
    <cellStyle name="Normal 3 2 2 2 2 2 4 3" xfId="13498"/>
    <cellStyle name="Normal 3 2 2 2 2 2 4 3 2" xfId="31665"/>
    <cellStyle name="Normal 3 2 2 2 2 2 4 4" xfId="31662"/>
    <cellStyle name="Normal 3 2 2 2 2 2 4 5" xfId="46267"/>
    <cellStyle name="Normal 3 2 2 2 2 2 5" xfId="6941"/>
    <cellStyle name="Normal 3 2 2 2 2 2 5 2" xfId="17860"/>
    <cellStyle name="Normal 3 2 2 2 2 2 5 2 2" xfId="31667"/>
    <cellStyle name="Normal 3 2 2 2 2 2 5 3" xfId="31666"/>
    <cellStyle name="Normal 3 2 2 2 2 2 5 4" xfId="50629"/>
    <cellStyle name="Normal 3 2 2 2 2 2 6" xfId="4760"/>
    <cellStyle name="Normal 3 2 2 2 2 2 6 2" xfId="15679"/>
    <cellStyle name="Normal 3 2 2 2 2 2 6 2 2" xfId="31669"/>
    <cellStyle name="Normal 3 2 2 2 2 2 6 3" xfId="31668"/>
    <cellStyle name="Normal 3 2 2 2 2 2 6 4" xfId="48448"/>
    <cellStyle name="Normal 3 2 2 2 2 2 7" xfId="11317"/>
    <cellStyle name="Normal 3 2 2 2 2 2 7 2" xfId="31670"/>
    <cellStyle name="Normal 3 2 2 2 2 2 8" xfId="31631"/>
    <cellStyle name="Normal 3 2 2 2 2 2 9" xfId="44086"/>
    <cellStyle name="Normal 3 2 2 2 2 3" xfId="486"/>
    <cellStyle name="Normal 3 2 2 2 2 3 2" xfId="1586"/>
    <cellStyle name="Normal 3 2 2 2 2 3 2 2" xfId="3769"/>
    <cellStyle name="Normal 3 2 2 2 2 3 2 2 2" xfId="10312"/>
    <cellStyle name="Normal 3 2 2 2 2 3 2 2 2 2" xfId="21231"/>
    <cellStyle name="Normal 3 2 2 2 2 3 2 2 2 2 2" xfId="31675"/>
    <cellStyle name="Normal 3 2 2 2 2 3 2 2 2 3" xfId="31674"/>
    <cellStyle name="Normal 3 2 2 2 2 3 2 2 2 4" xfId="54000"/>
    <cellStyle name="Normal 3 2 2 2 2 3 2 2 3" xfId="14688"/>
    <cellStyle name="Normal 3 2 2 2 2 3 2 2 3 2" xfId="31676"/>
    <cellStyle name="Normal 3 2 2 2 2 3 2 2 4" xfId="31673"/>
    <cellStyle name="Normal 3 2 2 2 2 3 2 2 5" xfId="47457"/>
    <cellStyle name="Normal 3 2 2 2 2 3 2 3" xfId="8131"/>
    <cellStyle name="Normal 3 2 2 2 2 3 2 3 2" xfId="19050"/>
    <cellStyle name="Normal 3 2 2 2 2 3 2 3 2 2" xfId="31678"/>
    <cellStyle name="Normal 3 2 2 2 2 3 2 3 3" xfId="31677"/>
    <cellStyle name="Normal 3 2 2 2 2 3 2 3 4" xfId="51819"/>
    <cellStyle name="Normal 3 2 2 2 2 3 2 4" xfId="5950"/>
    <cellStyle name="Normal 3 2 2 2 2 3 2 4 2" xfId="16869"/>
    <cellStyle name="Normal 3 2 2 2 2 3 2 4 2 2" xfId="31680"/>
    <cellStyle name="Normal 3 2 2 2 2 3 2 4 3" xfId="31679"/>
    <cellStyle name="Normal 3 2 2 2 2 3 2 4 4" xfId="49638"/>
    <cellStyle name="Normal 3 2 2 2 2 3 2 5" xfId="12507"/>
    <cellStyle name="Normal 3 2 2 2 2 3 2 5 2" xfId="31681"/>
    <cellStyle name="Normal 3 2 2 2 2 3 2 6" xfId="31672"/>
    <cellStyle name="Normal 3 2 2 2 2 3 2 7" xfId="45276"/>
    <cellStyle name="Normal 3 2 2 2 2 3 3" xfId="2678"/>
    <cellStyle name="Normal 3 2 2 2 2 3 3 2" xfId="9221"/>
    <cellStyle name="Normal 3 2 2 2 2 3 3 2 2" xfId="20140"/>
    <cellStyle name="Normal 3 2 2 2 2 3 3 2 2 2" xfId="31684"/>
    <cellStyle name="Normal 3 2 2 2 2 3 3 2 3" xfId="31683"/>
    <cellStyle name="Normal 3 2 2 2 2 3 3 2 4" xfId="52909"/>
    <cellStyle name="Normal 3 2 2 2 2 3 3 3" xfId="13597"/>
    <cellStyle name="Normal 3 2 2 2 2 3 3 3 2" xfId="31685"/>
    <cellStyle name="Normal 3 2 2 2 2 3 3 4" xfId="31682"/>
    <cellStyle name="Normal 3 2 2 2 2 3 3 5" xfId="46366"/>
    <cellStyle name="Normal 3 2 2 2 2 3 4" xfId="7040"/>
    <cellStyle name="Normal 3 2 2 2 2 3 4 2" xfId="17959"/>
    <cellStyle name="Normal 3 2 2 2 2 3 4 2 2" xfId="31687"/>
    <cellStyle name="Normal 3 2 2 2 2 3 4 3" xfId="31686"/>
    <cellStyle name="Normal 3 2 2 2 2 3 4 4" xfId="50728"/>
    <cellStyle name="Normal 3 2 2 2 2 3 5" xfId="4859"/>
    <cellStyle name="Normal 3 2 2 2 2 3 5 2" xfId="15778"/>
    <cellStyle name="Normal 3 2 2 2 2 3 5 2 2" xfId="31689"/>
    <cellStyle name="Normal 3 2 2 2 2 3 5 3" xfId="31688"/>
    <cellStyle name="Normal 3 2 2 2 2 3 5 4" xfId="48547"/>
    <cellStyle name="Normal 3 2 2 2 2 3 6" xfId="11416"/>
    <cellStyle name="Normal 3 2 2 2 2 3 6 2" xfId="31690"/>
    <cellStyle name="Normal 3 2 2 2 2 3 7" xfId="31671"/>
    <cellStyle name="Normal 3 2 2 2 2 3 8" xfId="44185"/>
    <cellStyle name="Normal 3 2 2 2 2 4" xfId="673"/>
    <cellStyle name="Normal 3 2 2 2 2 4 2" xfId="1772"/>
    <cellStyle name="Normal 3 2 2 2 2 4 2 2" xfId="3955"/>
    <cellStyle name="Normal 3 2 2 2 2 4 2 2 2" xfId="10498"/>
    <cellStyle name="Normal 3 2 2 2 2 4 2 2 2 2" xfId="21417"/>
    <cellStyle name="Normal 3 2 2 2 2 4 2 2 2 2 2" xfId="31695"/>
    <cellStyle name="Normal 3 2 2 2 2 4 2 2 2 3" xfId="31694"/>
    <cellStyle name="Normal 3 2 2 2 2 4 2 2 2 4" xfId="54186"/>
    <cellStyle name="Normal 3 2 2 2 2 4 2 2 3" xfId="14874"/>
    <cellStyle name="Normal 3 2 2 2 2 4 2 2 3 2" xfId="31696"/>
    <cellStyle name="Normal 3 2 2 2 2 4 2 2 4" xfId="31693"/>
    <cellStyle name="Normal 3 2 2 2 2 4 2 2 5" xfId="47643"/>
    <cellStyle name="Normal 3 2 2 2 2 4 2 3" xfId="8317"/>
    <cellStyle name="Normal 3 2 2 2 2 4 2 3 2" xfId="19236"/>
    <cellStyle name="Normal 3 2 2 2 2 4 2 3 2 2" xfId="31698"/>
    <cellStyle name="Normal 3 2 2 2 2 4 2 3 3" xfId="31697"/>
    <cellStyle name="Normal 3 2 2 2 2 4 2 3 4" xfId="52005"/>
    <cellStyle name="Normal 3 2 2 2 2 4 2 4" xfId="6136"/>
    <cellStyle name="Normal 3 2 2 2 2 4 2 4 2" xfId="17055"/>
    <cellStyle name="Normal 3 2 2 2 2 4 2 4 2 2" xfId="31700"/>
    <cellStyle name="Normal 3 2 2 2 2 4 2 4 3" xfId="31699"/>
    <cellStyle name="Normal 3 2 2 2 2 4 2 4 4" xfId="49824"/>
    <cellStyle name="Normal 3 2 2 2 2 4 2 5" xfId="12693"/>
    <cellStyle name="Normal 3 2 2 2 2 4 2 5 2" xfId="31701"/>
    <cellStyle name="Normal 3 2 2 2 2 4 2 6" xfId="31692"/>
    <cellStyle name="Normal 3 2 2 2 2 4 2 7" xfId="45462"/>
    <cellStyle name="Normal 3 2 2 2 2 4 3" xfId="2864"/>
    <cellStyle name="Normal 3 2 2 2 2 4 3 2" xfId="9407"/>
    <cellStyle name="Normal 3 2 2 2 2 4 3 2 2" xfId="20326"/>
    <cellStyle name="Normal 3 2 2 2 2 4 3 2 2 2" xfId="31704"/>
    <cellStyle name="Normal 3 2 2 2 2 4 3 2 3" xfId="31703"/>
    <cellStyle name="Normal 3 2 2 2 2 4 3 2 4" xfId="53095"/>
    <cellStyle name="Normal 3 2 2 2 2 4 3 3" xfId="13783"/>
    <cellStyle name="Normal 3 2 2 2 2 4 3 3 2" xfId="31705"/>
    <cellStyle name="Normal 3 2 2 2 2 4 3 4" xfId="31702"/>
    <cellStyle name="Normal 3 2 2 2 2 4 3 5" xfId="46552"/>
    <cellStyle name="Normal 3 2 2 2 2 4 4" xfId="7226"/>
    <cellStyle name="Normal 3 2 2 2 2 4 4 2" xfId="18145"/>
    <cellStyle name="Normal 3 2 2 2 2 4 4 2 2" xfId="31707"/>
    <cellStyle name="Normal 3 2 2 2 2 4 4 3" xfId="31706"/>
    <cellStyle name="Normal 3 2 2 2 2 4 4 4" xfId="50914"/>
    <cellStyle name="Normal 3 2 2 2 2 4 5" xfId="5045"/>
    <cellStyle name="Normal 3 2 2 2 2 4 5 2" xfId="15964"/>
    <cellStyle name="Normal 3 2 2 2 2 4 5 2 2" xfId="31709"/>
    <cellStyle name="Normal 3 2 2 2 2 4 5 3" xfId="31708"/>
    <cellStyle name="Normal 3 2 2 2 2 4 5 4" xfId="48733"/>
    <cellStyle name="Normal 3 2 2 2 2 4 6" xfId="11602"/>
    <cellStyle name="Normal 3 2 2 2 2 4 6 2" xfId="31710"/>
    <cellStyle name="Normal 3 2 2 2 2 4 7" xfId="31691"/>
    <cellStyle name="Normal 3 2 2 2 2 4 8" xfId="44371"/>
    <cellStyle name="Normal 3 2 2 2 2 5" xfId="771"/>
    <cellStyle name="Normal 3 2 2 2 2 5 2" xfId="1870"/>
    <cellStyle name="Normal 3 2 2 2 2 5 2 2" xfId="4053"/>
    <cellStyle name="Normal 3 2 2 2 2 5 2 2 2" xfId="10596"/>
    <cellStyle name="Normal 3 2 2 2 2 5 2 2 2 2" xfId="21515"/>
    <cellStyle name="Normal 3 2 2 2 2 5 2 2 2 2 2" xfId="31715"/>
    <cellStyle name="Normal 3 2 2 2 2 5 2 2 2 3" xfId="31714"/>
    <cellStyle name="Normal 3 2 2 2 2 5 2 2 2 4" xfId="54284"/>
    <cellStyle name="Normal 3 2 2 2 2 5 2 2 3" xfId="14972"/>
    <cellStyle name="Normal 3 2 2 2 2 5 2 2 3 2" xfId="31716"/>
    <cellStyle name="Normal 3 2 2 2 2 5 2 2 4" xfId="31713"/>
    <cellStyle name="Normal 3 2 2 2 2 5 2 2 5" xfId="47741"/>
    <cellStyle name="Normal 3 2 2 2 2 5 2 3" xfId="8415"/>
    <cellStyle name="Normal 3 2 2 2 2 5 2 3 2" xfId="19334"/>
    <cellStyle name="Normal 3 2 2 2 2 5 2 3 2 2" xfId="31718"/>
    <cellStyle name="Normal 3 2 2 2 2 5 2 3 3" xfId="31717"/>
    <cellStyle name="Normal 3 2 2 2 2 5 2 3 4" xfId="52103"/>
    <cellStyle name="Normal 3 2 2 2 2 5 2 4" xfId="6234"/>
    <cellStyle name="Normal 3 2 2 2 2 5 2 4 2" xfId="17153"/>
    <cellStyle name="Normal 3 2 2 2 2 5 2 4 2 2" xfId="31720"/>
    <cellStyle name="Normal 3 2 2 2 2 5 2 4 3" xfId="31719"/>
    <cellStyle name="Normal 3 2 2 2 2 5 2 4 4" xfId="49922"/>
    <cellStyle name="Normal 3 2 2 2 2 5 2 5" xfId="12791"/>
    <cellStyle name="Normal 3 2 2 2 2 5 2 5 2" xfId="31721"/>
    <cellStyle name="Normal 3 2 2 2 2 5 2 6" xfId="31712"/>
    <cellStyle name="Normal 3 2 2 2 2 5 2 7" xfId="45560"/>
    <cellStyle name="Normal 3 2 2 2 2 5 3" xfId="2962"/>
    <cellStyle name="Normal 3 2 2 2 2 5 3 2" xfId="9505"/>
    <cellStyle name="Normal 3 2 2 2 2 5 3 2 2" xfId="20424"/>
    <cellStyle name="Normal 3 2 2 2 2 5 3 2 2 2" xfId="31724"/>
    <cellStyle name="Normal 3 2 2 2 2 5 3 2 3" xfId="31723"/>
    <cellStyle name="Normal 3 2 2 2 2 5 3 2 4" xfId="53193"/>
    <cellStyle name="Normal 3 2 2 2 2 5 3 3" xfId="13881"/>
    <cellStyle name="Normal 3 2 2 2 2 5 3 3 2" xfId="31725"/>
    <cellStyle name="Normal 3 2 2 2 2 5 3 4" xfId="31722"/>
    <cellStyle name="Normal 3 2 2 2 2 5 3 5" xfId="46650"/>
    <cellStyle name="Normal 3 2 2 2 2 5 4" xfId="7324"/>
    <cellStyle name="Normal 3 2 2 2 2 5 4 2" xfId="18243"/>
    <cellStyle name="Normal 3 2 2 2 2 5 4 2 2" xfId="31727"/>
    <cellStyle name="Normal 3 2 2 2 2 5 4 3" xfId="31726"/>
    <cellStyle name="Normal 3 2 2 2 2 5 4 4" xfId="51012"/>
    <cellStyle name="Normal 3 2 2 2 2 5 5" xfId="5143"/>
    <cellStyle name="Normal 3 2 2 2 2 5 5 2" xfId="16062"/>
    <cellStyle name="Normal 3 2 2 2 2 5 5 2 2" xfId="31729"/>
    <cellStyle name="Normal 3 2 2 2 2 5 5 3" xfId="31728"/>
    <cellStyle name="Normal 3 2 2 2 2 5 5 4" xfId="48831"/>
    <cellStyle name="Normal 3 2 2 2 2 5 6" xfId="11700"/>
    <cellStyle name="Normal 3 2 2 2 2 5 6 2" xfId="31730"/>
    <cellStyle name="Normal 3 2 2 2 2 5 7" xfId="31711"/>
    <cellStyle name="Normal 3 2 2 2 2 5 8" xfId="44469"/>
    <cellStyle name="Normal 3 2 2 2 2 6" xfId="869"/>
    <cellStyle name="Normal 3 2 2 2 2 6 2" xfId="1968"/>
    <cellStyle name="Normal 3 2 2 2 2 6 2 2" xfId="4151"/>
    <cellStyle name="Normal 3 2 2 2 2 6 2 2 2" xfId="10694"/>
    <cellStyle name="Normal 3 2 2 2 2 6 2 2 2 2" xfId="21613"/>
    <cellStyle name="Normal 3 2 2 2 2 6 2 2 2 2 2" xfId="31735"/>
    <cellStyle name="Normal 3 2 2 2 2 6 2 2 2 3" xfId="31734"/>
    <cellStyle name="Normal 3 2 2 2 2 6 2 2 2 4" xfId="54382"/>
    <cellStyle name="Normal 3 2 2 2 2 6 2 2 3" xfId="15070"/>
    <cellStyle name="Normal 3 2 2 2 2 6 2 2 3 2" xfId="31736"/>
    <cellStyle name="Normal 3 2 2 2 2 6 2 2 4" xfId="31733"/>
    <cellStyle name="Normal 3 2 2 2 2 6 2 2 5" xfId="47839"/>
    <cellStyle name="Normal 3 2 2 2 2 6 2 3" xfId="8513"/>
    <cellStyle name="Normal 3 2 2 2 2 6 2 3 2" xfId="19432"/>
    <cellStyle name="Normal 3 2 2 2 2 6 2 3 2 2" xfId="31738"/>
    <cellStyle name="Normal 3 2 2 2 2 6 2 3 3" xfId="31737"/>
    <cellStyle name="Normal 3 2 2 2 2 6 2 3 4" xfId="52201"/>
    <cellStyle name="Normal 3 2 2 2 2 6 2 4" xfId="6332"/>
    <cellStyle name="Normal 3 2 2 2 2 6 2 4 2" xfId="17251"/>
    <cellStyle name="Normal 3 2 2 2 2 6 2 4 2 2" xfId="31740"/>
    <cellStyle name="Normal 3 2 2 2 2 6 2 4 3" xfId="31739"/>
    <cellStyle name="Normal 3 2 2 2 2 6 2 4 4" xfId="50020"/>
    <cellStyle name="Normal 3 2 2 2 2 6 2 5" xfId="12889"/>
    <cellStyle name="Normal 3 2 2 2 2 6 2 5 2" xfId="31741"/>
    <cellStyle name="Normal 3 2 2 2 2 6 2 6" xfId="31732"/>
    <cellStyle name="Normal 3 2 2 2 2 6 2 7" xfId="45658"/>
    <cellStyle name="Normal 3 2 2 2 2 6 3" xfId="3060"/>
    <cellStyle name="Normal 3 2 2 2 2 6 3 2" xfId="9603"/>
    <cellStyle name="Normal 3 2 2 2 2 6 3 2 2" xfId="20522"/>
    <cellStyle name="Normal 3 2 2 2 2 6 3 2 2 2" xfId="31744"/>
    <cellStyle name="Normal 3 2 2 2 2 6 3 2 3" xfId="31743"/>
    <cellStyle name="Normal 3 2 2 2 2 6 3 2 4" xfId="53291"/>
    <cellStyle name="Normal 3 2 2 2 2 6 3 3" xfId="13979"/>
    <cellStyle name="Normal 3 2 2 2 2 6 3 3 2" xfId="31745"/>
    <cellStyle name="Normal 3 2 2 2 2 6 3 4" xfId="31742"/>
    <cellStyle name="Normal 3 2 2 2 2 6 3 5" xfId="46748"/>
    <cellStyle name="Normal 3 2 2 2 2 6 4" xfId="7422"/>
    <cellStyle name="Normal 3 2 2 2 2 6 4 2" xfId="18341"/>
    <cellStyle name="Normal 3 2 2 2 2 6 4 2 2" xfId="31747"/>
    <cellStyle name="Normal 3 2 2 2 2 6 4 3" xfId="31746"/>
    <cellStyle name="Normal 3 2 2 2 2 6 4 4" xfId="51110"/>
    <cellStyle name="Normal 3 2 2 2 2 6 5" xfId="5241"/>
    <cellStyle name="Normal 3 2 2 2 2 6 5 2" xfId="16160"/>
    <cellStyle name="Normal 3 2 2 2 2 6 5 2 2" xfId="31749"/>
    <cellStyle name="Normal 3 2 2 2 2 6 5 3" xfId="31748"/>
    <cellStyle name="Normal 3 2 2 2 2 6 5 4" xfId="48929"/>
    <cellStyle name="Normal 3 2 2 2 2 6 6" xfId="11798"/>
    <cellStyle name="Normal 3 2 2 2 2 6 6 2" xfId="31750"/>
    <cellStyle name="Normal 3 2 2 2 2 6 7" xfId="31731"/>
    <cellStyle name="Normal 3 2 2 2 2 6 8" xfId="44567"/>
    <cellStyle name="Normal 3 2 2 2 2 7" xfId="981"/>
    <cellStyle name="Normal 3 2 2 2 2 7 2" xfId="2079"/>
    <cellStyle name="Normal 3 2 2 2 2 7 2 2" xfId="4262"/>
    <cellStyle name="Normal 3 2 2 2 2 7 2 2 2" xfId="10805"/>
    <cellStyle name="Normal 3 2 2 2 2 7 2 2 2 2" xfId="21724"/>
    <cellStyle name="Normal 3 2 2 2 2 7 2 2 2 2 2" xfId="31755"/>
    <cellStyle name="Normal 3 2 2 2 2 7 2 2 2 3" xfId="31754"/>
    <cellStyle name="Normal 3 2 2 2 2 7 2 2 2 4" xfId="54493"/>
    <cellStyle name="Normal 3 2 2 2 2 7 2 2 3" xfId="15181"/>
    <cellStyle name="Normal 3 2 2 2 2 7 2 2 3 2" xfId="31756"/>
    <cellStyle name="Normal 3 2 2 2 2 7 2 2 4" xfId="31753"/>
    <cellStyle name="Normal 3 2 2 2 2 7 2 2 5" xfId="47950"/>
    <cellStyle name="Normal 3 2 2 2 2 7 2 3" xfId="8624"/>
    <cellStyle name="Normal 3 2 2 2 2 7 2 3 2" xfId="19543"/>
    <cellStyle name="Normal 3 2 2 2 2 7 2 3 2 2" xfId="31758"/>
    <cellStyle name="Normal 3 2 2 2 2 7 2 3 3" xfId="31757"/>
    <cellStyle name="Normal 3 2 2 2 2 7 2 3 4" xfId="52312"/>
    <cellStyle name="Normal 3 2 2 2 2 7 2 4" xfId="6443"/>
    <cellStyle name="Normal 3 2 2 2 2 7 2 4 2" xfId="17362"/>
    <cellStyle name="Normal 3 2 2 2 2 7 2 4 2 2" xfId="31760"/>
    <cellStyle name="Normal 3 2 2 2 2 7 2 4 3" xfId="31759"/>
    <cellStyle name="Normal 3 2 2 2 2 7 2 4 4" xfId="50131"/>
    <cellStyle name="Normal 3 2 2 2 2 7 2 5" xfId="13000"/>
    <cellStyle name="Normal 3 2 2 2 2 7 2 5 2" xfId="31761"/>
    <cellStyle name="Normal 3 2 2 2 2 7 2 6" xfId="31752"/>
    <cellStyle name="Normal 3 2 2 2 2 7 2 7" xfId="45769"/>
    <cellStyle name="Normal 3 2 2 2 2 7 3" xfId="3171"/>
    <cellStyle name="Normal 3 2 2 2 2 7 3 2" xfId="9714"/>
    <cellStyle name="Normal 3 2 2 2 2 7 3 2 2" xfId="20633"/>
    <cellStyle name="Normal 3 2 2 2 2 7 3 2 2 2" xfId="31764"/>
    <cellStyle name="Normal 3 2 2 2 2 7 3 2 3" xfId="31763"/>
    <cellStyle name="Normal 3 2 2 2 2 7 3 2 4" xfId="53402"/>
    <cellStyle name="Normal 3 2 2 2 2 7 3 3" xfId="14090"/>
    <cellStyle name="Normal 3 2 2 2 2 7 3 3 2" xfId="31765"/>
    <cellStyle name="Normal 3 2 2 2 2 7 3 4" xfId="31762"/>
    <cellStyle name="Normal 3 2 2 2 2 7 3 5" xfId="46859"/>
    <cellStyle name="Normal 3 2 2 2 2 7 4" xfId="7533"/>
    <cellStyle name="Normal 3 2 2 2 2 7 4 2" xfId="18452"/>
    <cellStyle name="Normal 3 2 2 2 2 7 4 2 2" xfId="31767"/>
    <cellStyle name="Normal 3 2 2 2 2 7 4 3" xfId="31766"/>
    <cellStyle name="Normal 3 2 2 2 2 7 4 4" xfId="51221"/>
    <cellStyle name="Normal 3 2 2 2 2 7 5" xfId="5352"/>
    <cellStyle name="Normal 3 2 2 2 2 7 5 2" xfId="16271"/>
    <cellStyle name="Normal 3 2 2 2 2 7 5 2 2" xfId="31769"/>
    <cellStyle name="Normal 3 2 2 2 2 7 5 3" xfId="31768"/>
    <cellStyle name="Normal 3 2 2 2 2 7 5 4" xfId="49040"/>
    <cellStyle name="Normal 3 2 2 2 2 7 6" xfId="11909"/>
    <cellStyle name="Normal 3 2 2 2 2 7 6 2" xfId="31770"/>
    <cellStyle name="Normal 3 2 2 2 2 7 7" xfId="31751"/>
    <cellStyle name="Normal 3 2 2 2 2 7 8" xfId="44678"/>
    <cellStyle name="Normal 3 2 2 2 2 8" xfId="1067"/>
    <cellStyle name="Normal 3 2 2 2 2 8 2" xfId="2165"/>
    <cellStyle name="Normal 3 2 2 2 2 8 2 2" xfId="4348"/>
    <cellStyle name="Normal 3 2 2 2 2 8 2 2 2" xfId="10891"/>
    <cellStyle name="Normal 3 2 2 2 2 8 2 2 2 2" xfId="21810"/>
    <cellStyle name="Normal 3 2 2 2 2 8 2 2 2 2 2" xfId="31775"/>
    <cellStyle name="Normal 3 2 2 2 2 8 2 2 2 3" xfId="31774"/>
    <cellStyle name="Normal 3 2 2 2 2 8 2 2 2 4" xfId="54579"/>
    <cellStyle name="Normal 3 2 2 2 2 8 2 2 3" xfId="15267"/>
    <cellStyle name="Normal 3 2 2 2 2 8 2 2 3 2" xfId="31776"/>
    <cellStyle name="Normal 3 2 2 2 2 8 2 2 4" xfId="31773"/>
    <cellStyle name="Normal 3 2 2 2 2 8 2 2 5" xfId="48036"/>
    <cellStyle name="Normal 3 2 2 2 2 8 2 3" xfId="8710"/>
    <cellStyle name="Normal 3 2 2 2 2 8 2 3 2" xfId="19629"/>
    <cellStyle name="Normal 3 2 2 2 2 8 2 3 2 2" xfId="31778"/>
    <cellStyle name="Normal 3 2 2 2 2 8 2 3 3" xfId="31777"/>
    <cellStyle name="Normal 3 2 2 2 2 8 2 3 4" xfId="52398"/>
    <cellStyle name="Normal 3 2 2 2 2 8 2 4" xfId="6529"/>
    <cellStyle name="Normal 3 2 2 2 2 8 2 4 2" xfId="17448"/>
    <cellStyle name="Normal 3 2 2 2 2 8 2 4 2 2" xfId="31780"/>
    <cellStyle name="Normal 3 2 2 2 2 8 2 4 3" xfId="31779"/>
    <cellStyle name="Normal 3 2 2 2 2 8 2 4 4" xfId="50217"/>
    <cellStyle name="Normal 3 2 2 2 2 8 2 5" xfId="13086"/>
    <cellStyle name="Normal 3 2 2 2 2 8 2 5 2" xfId="31781"/>
    <cellStyle name="Normal 3 2 2 2 2 8 2 6" xfId="31772"/>
    <cellStyle name="Normal 3 2 2 2 2 8 2 7" xfId="45855"/>
    <cellStyle name="Normal 3 2 2 2 2 8 3" xfId="3257"/>
    <cellStyle name="Normal 3 2 2 2 2 8 3 2" xfId="9800"/>
    <cellStyle name="Normal 3 2 2 2 2 8 3 2 2" xfId="20719"/>
    <cellStyle name="Normal 3 2 2 2 2 8 3 2 2 2" xfId="31784"/>
    <cellStyle name="Normal 3 2 2 2 2 8 3 2 3" xfId="31783"/>
    <cellStyle name="Normal 3 2 2 2 2 8 3 2 4" xfId="53488"/>
    <cellStyle name="Normal 3 2 2 2 2 8 3 3" xfId="14176"/>
    <cellStyle name="Normal 3 2 2 2 2 8 3 3 2" xfId="31785"/>
    <cellStyle name="Normal 3 2 2 2 2 8 3 4" xfId="31782"/>
    <cellStyle name="Normal 3 2 2 2 2 8 3 5" xfId="46945"/>
    <cellStyle name="Normal 3 2 2 2 2 8 4" xfId="7619"/>
    <cellStyle name="Normal 3 2 2 2 2 8 4 2" xfId="18538"/>
    <cellStyle name="Normal 3 2 2 2 2 8 4 2 2" xfId="31787"/>
    <cellStyle name="Normal 3 2 2 2 2 8 4 3" xfId="31786"/>
    <cellStyle name="Normal 3 2 2 2 2 8 4 4" xfId="51307"/>
    <cellStyle name="Normal 3 2 2 2 2 8 5" xfId="5438"/>
    <cellStyle name="Normal 3 2 2 2 2 8 5 2" xfId="16357"/>
    <cellStyle name="Normal 3 2 2 2 2 8 5 2 2" xfId="31789"/>
    <cellStyle name="Normal 3 2 2 2 2 8 5 3" xfId="31788"/>
    <cellStyle name="Normal 3 2 2 2 2 8 5 4" xfId="49126"/>
    <cellStyle name="Normal 3 2 2 2 2 8 6" xfId="11995"/>
    <cellStyle name="Normal 3 2 2 2 2 8 6 2" xfId="31790"/>
    <cellStyle name="Normal 3 2 2 2 2 8 7" xfId="31771"/>
    <cellStyle name="Normal 3 2 2 2 2 8 8" xfId="44764"/>
    <cellStyle name="Normal 3 2 2 2 2 9" xfId="1165"/>
    <cellStyle name="Normal 3 2 2 2 2 9 2" xfId="2263"/>
    <cellStyle name="Normal 3 2 2 2 2 9 2 2" xfId="4446"/>
    <cellStyle name="Normal 3 2 2 2 2 9 2 2 2" xfId="10989"/>
    <cellStyle name="Normal 3 2 2 2 2 9 2 2 2 2" xfId="21908"/>
    <cellStyle name="Normal 3 2 2 2 2 9 2 2 2 2 2" xfId="31795"/>
    <cellStyle name="Normal 3 2 2 2 2 9 2 2 2 3" xfId="31794"/>
    <cellStyle name="Normal 3 2 2 2 2 9 2 2 2 4" xfId="54677"/>
    <cellStyle name="Normal 3 2 2 2 2 9 2 2 3" xfId="15365"/>
    <cellStyle name="Normal 3 2 2 2 2 9 2 2 3 2" xfId="31796"/>
    <cellStyle name="Normal 3 2 2 2 2 9 2 2 4" xfId="31793"/>
    <cellStyle name="Normal 3 2 2 2 2 9 2 2 5" xfId="48134"/>
    <cellStyle name="Normal 3 2 2 2 2 9 2 3" xfId="8808"/>
    <cellStyle name="Normal 3 2 2 2 2 9 2 3 2" xfId="19727"/>
    <cellStyle name="Normal 3 2 2 2 2 9 2 3 2 2" xfId="31798"/>
    <cellStyle name="Normal 3 2 2 2 2 9 2 3 3" xfId="31797"/>
    <cellStyle name="Normal 3 2 2 2 2 9 2 3 4" xfId="52496"/>
    <cellStyle name="Normal 3 2 2 2 2 9 2 4" xfId="6627"/>
    <cellStyle name="Normal 3 2 2 2 2 9 2 4 2" xfId="17546"/>
    <cellStyle name="Normal 3 2 2 2 2 9 2 4 2 2" xfId="31800"/>
    <cellStyle name="Normal 3 2 2 2 2 9 2 4 3" xfId="31799"/>
    <cellStyle name="Normal 3 2 2 2 2 9 2 4 4" xfId="50315"/>
    <cellStyle name="Normal 3 2 2 2 2 9 2 5" xfId="13184"/>
    <cellStyle name="Normal 3 2 2 2 2 9 2 5 2" xfId="31801"/>
    <cellStyle name="Normal 3 2 2 2 2 9 2 6" xfId="31792"/>
    <cellStyle name="Normal 3 2 2 2 2 9 2 7" xfId="45953"/>
    <cellStyle name="Normal 3 2 2 2 2 9 3" xfId="3355"/>
    <cellStyle name="Normal 3 2 2 2 2 9 3 2" xfId="9898"/>
    <cellStyle name="Normal 3 2 2 2 2 9 3 2 2" xfId="20817"/>
    <cellStyle name="Normal 3 2 2 2 2 9 3 2 2 2" xfId="31804"/>
    <cellStyle name="Normal 3 2 2 2 2 9 3 2 3" xfId="31803"/>
    <cellStyle name="Normal 3 2 2 2 2 9 3 2 4" xfId="53586"/>
    <cellStyle name="Normal 3 2 2 2 2 9 3 3" xfId="14274"/>
    <cellStyle name="Normal 3 2 2 2 2 9 3 3 2" xfId="31805"/>
    <cellStyle name="Normal 3 2 2 2 2 9 3 4" xfId="31802"/>
    <cellStyle name="Normal 3 2 2 2 2 9 3 5" xfId="47043"/>
    <cellStyle name="Normal 3 2 2 2 2 9 4" xfId="7717"/>
    <cellStyle name="Normal 3 2 2 2 2 9 4 2" xfId="18636"/>
    <cellStyle name="Normal 3 2 2 2 2 9 4 2 2" xfId="31807"/>
    <cellStyle name="Normal 3 2 2 2 2 9 4 3" xfId="31806"/>
    <cellStyle name="Normal 3 2 2 2 2 9 4 4" xfId="51405"/>
    <cellStyle name="Normal 3 2 2 2 2 9 5" xfId="5536"/>
    <cellStyle name="Normal 3 2 2 2 2 9 5 2" xfId="16455"/>
    <cellStyle name="Normal 3 2 2 2 2 9 5 2 2" xfId="31809"/>
    <cellStyle name="Normal 3 2 2 2 2 9 5 3" xfId="31808"/>
    <cellStyle name="Normal 3 2 2 2 2 9 5 4" xfId="49224"/>
    <cellStyle name="Normal 3 2 2 2 2 9 6" xfId="12093"/>
    <cellStyle name="Normal 3 2 2 2 2 9 6 2" xfId="31810"/>
    <cellStyle name="Normal 3 2 2 2 2 9 7" xfId="31791"/>
    <cellStyle name="Normal 3 2 2 2 2 9 8" xfId="44862"/>
    <cellStyle name="Normal 3 2 2 2 3" xfId="284"/>
    <cellStyle name="Normal 3 2 2 2 3 2" xfId="550"/>
    <cellStyle name="Normal 3 2 2 2 3 2 2" xfId="1649"/>
    <cellStyle name="Normal 3 2 2 2 3 2 2 2" xfId="3832"/>
    <cellStyle name="Normal 3 2 2 2 3 2 2 2 2" xfId="10375"/>
    <cellStyle name="Normal 3 2 2 2 3 2 2 2 2 2" xfId="21294"/>
    <cellStyle name="Normal 3 2 2 2 3 2 2 2 2 2 2" xfId="31816"/>
    <cellStyle name="Normal 3 2 2 2 3 2 2 2 2 3" xfId="31815"/>
    <cellStyle name="Normal 3 2 2 2 3 2 2 2 2 4" xfId="54063"/>
    <cellStyle name="Normal 3 2 2 2 3 2 2 2 3" xfId="14751"/>
    <cellStyle name="Normal 3 2 2 2 3 2 2 2 3 2" xfId="31817"/>
    <cellStyle name="Normal 3 2 2 2 3 2 2 2 4" xfId="31814"/>
    <cellStyle name="Normal 3 2 2 2 3 2 2 2 5" xfId="47520"/>
    <cellStyle name="Normal 3 2 2 2 3 2 2 3" xfId="8194"/>
    <cellStyle name="Normal 3 2 2 2 3 2 2 3 2" xfId="19113"/>
    <cellStyle name="Normal 3 2 2 2 3 2 2 3 2 2" xfId="31819"/>
    <cellStyle name="Normal 3 2 2 2 3 2 2 3 3" xfId="31818"/>
    <cellStyle name="Normal 3 2 2 2 3 2 2 3 4" xfId="51882"/>
    <cellStyle name="Normal 3 2 2 2 3 2 2 4" xfId="6013"/>
    <cellStyle name="Normal 3 2 2 2 3 2 2 4 2" xfId="16932"/>
    <cellStyle name="Normal 3 2 2 2 3 2 2 4 2 2" xfId="31821"/>
    <cellStyle name="Normal 3 2 2 2 3 2 2 4 3" xfId="31820"/>
    <cellStyle name="Normal 3 2 2 2 3 2 2 4 4" xfId="49701"/>
    <cellStyle name="Normal 3 2 2 2 3 2 2 5" xfId="12570"/>
    <cellStyle name="Normal 3 2 2 2 3 2 2 5 2" xfId="31822"/>
    <cellStyle name="Normal 3 2 2 2 3 2 2 6" xfId="31813"/>
    <cellStyle name="Normal 3 2 2 2 3 2 2 7" xfId="45339"/>
    <cellStyle name="Normal 3 2 2 2 3 2 3" xfId="2741"/>
    <cellStyle name="Normal 3 2 2 2 3 2 3 2" xfId="9284"/>
    <cellStyle name="Normal 3 2 2 2 3 2 3 2 2" xfId="20203"/>
    <cellStyle name="Normal 3 2 2 2 3 2 3 2 2 2" xfId="31825"/>
    <cellStyle name="Normal 3 2 2 2 3 2 3 2 3" xfId="31824"/>
    <cellStyle name="Normal 3 2 2 2 3 2 3 2 4" xfId="52972"/>
    <cellStyle name="Normal 3 2 2 2 3 2 3 3" xfId="13660"/>
    <cellStyle name="Normal 3 2 2 2 3 2 3 3 2" xfId="31826"/>
    <cellStyle name="Normal 3 2 2 2 3 2 3 4" xfId="31823"/>
    <cellStyle name="Normal 3 2 2 2 3 2 3 5" xfId="46429"/>
    <cellStyle name="Normal 3 2 2 2 3 2 4" xfId="7103"/>
    <cellStyle name="Normal 3 2 2 2 3 2 4 2" xfId="18022"/>
    <cellStyle name="Normal 3 2 2 2 3 2 4 2 2" xfId="31828"/>
    <cellStyle name="Normal 3 2 2 2 3 2 4 3" xfId="31827"/>
    <cellStyle name="Normal 3 2 2 2 3 2 4 4" xfId="50791"/>
    <cellStyle name="Normal 3 2 2 2 3 2 5" xfId="4922"/>
    <cellStyle name="Normal 3 2 2 2 3 2 5 2" xfId="15841"/>
    <cellStyle name="Normal 3 2 2 2 3 2 5 2 2" xfId="31830"/>
    <cellStyle name="Normal 3 2 2 2 3 2 5 3" xfId="31829"/>
    <cellStyle name="Normal 3 2 2 2 3 2 5 4" xfId="48610"/>
    <cellStyle name="Normal 3 2 2 2 3 2 6" xfId="11479"/>
    <cellStyle name="Normal 3 2 2 2 3 2 6 2" xfId="31831"/>
    <cellStyle name="Normal 3 2 2 2 3 2 7" xfId="31812"/>
    <cellStyle name="Normal 3 2 2 2 3 2 8" xfId="44248"/>
    <cellStyle name="Normal 3 2 2 2 3 3" xfId="1451"/>
    <cellStyle name="Normal 3 2 2 2 3 3 2" xfId="3634"/>
    <cellStyle name="Normal 3 2 2 2 3 3 2 2" xfId="10177"/>
    <cellStyle name="Normal 3 2 2 2 3 3 2 2 2" xfId="21096"/>
    <cellStyle name="Normal 3 2 2 2 3 3 2 2 2 2" xfId="31835"/>
    <cellStyle name="Normal 3 2 2 2 3 3 2 2 3" xfId="31834"/>
    <cellStyle name="Normal 3 2 2 2 3 3 2 2 4" xfId="53865"/>
    <cellStyle name="Normal 3 2 2 2 3 3 2 3" xfId="14553"/>
    <cellStyle name="Normal 3 2 2 2 3 3 2 3 2" xfId="31836"/>
    <cellStyle name="Normal 3 2 2 2 3 3 2 4" xfId="31833"/>
    <cellStyle name="Normal 3 2 2 2 3 3 2 5" xfId="47322"/>
    <cellStyle name="Normal 3 2 2 2 3 3 3" xfId="7996"/>
    <cellStyle name="Normal 3 2 2 2 3 3 3 2" xfId="18915"/>
    <cellStyle name="Normal 3 2 2 2 3 3 3 2 2" xfId="31838"/>
    <cellStyle name="Normal 3 2 2 2 3 3 3 3" xfId="31837"/>
    <cellStyle name="Normal 3 2 2 2 3 3 3 4" xfId="51684"/>
    <cellStyle name="Normal 3 2 2 2 3 3 4" xfId="5815"/>
    <cellStyle name="Normal 3 2 2 2 3 3 4 2" xfId="16734"/>
    <cellStyle name="Normal 3 2 2 2 3 3 4 2 2" xfId="31840"/>
    <cellStyle name="Normal 3 2 2 2 3 3 4 3" xfId="31839"/>
    <cellStyle name="Normal 3 2 2 2 3 3 4 4" xfId="49503"/>
    <cellStyle name="Normal 3 2 2 2 3 3 5" xfId="12372"/>
    <cellStyle name="Normal 3 2 2 2 3 3 5 2" xfId="31841"/>
    <cellStyle name="Normal 3 2 2 2 3 3 6" xfId="31832"/>
    <cellStyle name="Normal 3 2 2 2 3 3 7" xfId="45141"/>
    <cellStyle name="Normal 3 2 2 2 3 4" xfId="2543"/>
    <cellStyle name="Normal 3 2 2 2 3 4 2" xfId="9086"/>
    <cellStyle name="Normal 3 2 2 2 3 4 2 2" xfId="20005"/>
    <cellStyle name="Normal 3 2 2 2 3 4 2 2 2" xfId="31844"/>
    <cellStyle name="Normal 3 2 2 2 3 4 2 3" xfId="31843"/>
    <cellStyle name="Normal 3 2 2 2 3 4 2 4" xfId="52774"/>
    <cellStyle name="Normal 3 2 2 2 3 4 3" xfId="13462"/>
    <cellStyle name="Normal 3 2 2 2 3 4 3 2" xfId="31845"/>
    <cellStyle name="Normal 3 2 2 2 3 4 4" xfId="31842"/>
    <cellStyle name="Normal 3 2 2 2 3 4 5" xfId="46231"/>
    <cellStyle name="Normal 3 2 2 2 3 5" xfId="6905"/>
    <cellStyle name="Normal 3 2 2 2 3 5 2" xfId="17824"/>
    <cellStyle name="Normal 3 2 2 2 3 5 2 2" xfId="31847"/>
    <cellStyle name="Normal 3 2 2 2 3 5 3" xfId="31846"/>
    <cellStyle name="Normal 3 2 2 2 3 5 4" xfId="50593"/>
    <cellStyle name="Normal 3 2 2 2 3 6" xfId="4724"/>
    <cellStyle name="Normal 3 2 2 2 3 6 2" xfId="15643"/>
    <cellStyle name="Normal 3 2 2 2 3 6 2 2" xfId="31849"/>
    <cellStyle name="Normal 3 2 2 2 3 6 3" xfId="31848"/>
    <cellStyle name="Normal 3 2 2 2 3 6 4" xfId="48412"/>
    <cellStyle name="Normal 3 2 2 2 3 7" xfId="11281"/>
    <cellStyle name="Normal 3 2 2 2 3 7 2" xfId="31850"/>
    <cellStyle name="Normal 3 2 2 2 3 8" xfId="31811"/>
    <cellStyle name="Normal 3 2 2 2 3 9" xfId="44050"/>
    <cellStyle name="Normal 3 2 2 2 4" xfId="450"/>
    <cellStyle name="Normal 3 2 2 2 4 2" xfId="1550"/>
    <cellStyle name="Normal 3 2 2 2 4 2 2" xfId="3733"/>
    <cellStyle name="Normal 3 2 2 2 4 2 2 2" xfId="10276"/>
    <cellStyle name="Normal 3 2 2 2 4 2 2 2 2" xfId="21195"/>
    <cellStyle name="Normal 3 2 2 2 4 2 2 2 2 2" xfId="31855"/>
    <cellStyle name="Normal 3 2 2 2 4 2 2 2 3" xfId="31854"/>
    <cellStyle name="Normal 3 2 2 2 4 2 2 2 4" xfId="53964"/>
    <cellStyle name="Normal 3 2 2 2 4 2 2 3" xfId="14652"/>
    <cellStyle name="Normal 3 2 2 2 4 2 2 3 2" xfId="31856"/>
    <cellStyle name="Normal 3 2 2 2 4 2 2 4" xfId="31853"/>
    <cellStyle name="Normal 3 2 2 2 4 2 2 5" xfId="47421"/>
    <cellStyle name="Normal 3 2 2 2 4 2 3" xfId="8095"/>
    <cellStyle name="Normal 3 2 2 2 4 2 3 2" xfId="19014"/>
    <cellStyle name="Normal 3 2 2 2 4 2 3 2 2" xfId="31858"/>
    <cellStyle name="Normal 3 2 2 2 4 2 3 3" xfId="31857"/>
    <cellStyle name="Normal 3 2 2 2 4 2 3 4" xfId="51783"/>
    <cellStyle name="Normal 3 2 2 2 4 2 4" xfId="5914"/>
    <cellStyle name="Normal 3 2 2 2 4 2 4 2" xfId="16833"/>
    <cellStyle name="Normal 3 2 2 2 4 2 4 2 2" xfId="31860"/>
    <cellStyle name="Normal 3 2 2 2 4 2 4 3" xfId="31859"/>
    <cellStyle name="Normal 3 2 2 2 4 2 4 4" xfId="49602"/>
    <cellStyle name="Normal 3 2 2 2 4 2 5" xfId="12471"/>
    <cellStyle name="Normal 3 2 2 2 4 2 5 2" xfId="31861"/>
    <cellStyle name="Normal 3 2 2 2 4 2 6" xfId="31852"/>
    <cellStyle name="Normal 3 2 2 2 4 2 7" xfId="45240"/>
    <cellStyle name="Normal 3 2 2 2 4 3" xfId="2642"/>
    <cellStyle name="Normal 3 2 2 2 4 3 2" xfId="9185"/>
    <cellStyle name="Normal 3 2 2 2 4 3 2 2" xfId="20104"/>
    <cellStyle name="Normal 3 2 2 2 4 3 2 2 2" xfId="31864"/>
    <cellStyle name="Normal 3 2 2 2 4 3 2 3" xfId="31863"/>
    <cellStyle name="Normal 3 2 2 2 4 3 2 4" xfId="52873"/>
    <cellStyle name="Normal 3 2 2 2 4 3 3" xfId="13561"/>
    <cellStyle name="Normal 3 2 2 2 4 3 3 2" xfId="31865"/>
    <cellStyle name="Normal 3 2 2 2 4 3 4" xfId="31862"/>
    <cellStyle name="Normal 3 2 2 2 4 3 5" xfId="46330"/>
    <cellStyle name="Normal 3 2 2 2 4 4" xfId="7004"/>
    <cellStyle name="Normal 3 2 2 2 4 4 2" xfId="17923"/>
    <cellStyle name="Normal 3 2 2 2 4 4 2 2" xfId="31867"/>
    <cellStyle name="Normal 3 2 2 2 4 4 3" xfId="31866"/>
    <cellStyle name="Normal 3 2 2 2 4 4 4" xfId="50692"/>
    <cellStyle name="Normal 3 2 2 2 4 5" xfId="4823"/>
    <cellStyle name="Normal 3 2 2 2 4 5 2" xfId="15742"/>
    <cellStyle name="Normal 3 2 2 2 4 5 2 2" xfId="31869"/>
    <cellStyle name="Normal 3 2 2 2 4 5 3" xfId="31868"/>
    <cellStyle name="Normal 3 2 2 2 4 5 4" xfId="48511"/>
    <cellStyle name="Normal 3 2 2 2 4 6" xfId="11380"/>
    <cellStyle name="Normal 3 2 2 2 4 6 2" xfId="31870"/>
    <cellStyle name="Normal 3 2 2 2 4 7" xfId="31851"/>
    <cellStyle name="Normal 3 2 2 2 4 8" xfId="44149"/>
    <cellStyle name="Normal 3 2 2 2 5" xfId="637"/>
    <cellStyle name="Normal 3 2 2 2 5 2" xfId="1736"/>
    <cellStyle name="Normal 3 2 2 2 5 2 2" xfId="3919"/>
    <cellStyle name="Normal 3 2 2 2 5 2 2 2" xfId="10462"/>
    <cellStyle name="Normal 3 2 2 2 5 2 2 2 2" xfId="21381"/>
    <cellStyle name="Normal 3 2 2 2 5 2 2 2 2 2" xfId="31875"/>
    <cellStyle name="Normal 3 2 2 2 5 2 2 2 3" xfId="31874"/>
    <cellStyle name="Normal 3 2 2 2 5 2 2 2 4" xfId="54150"/>
    <cellStyle name="Normal 3 2 2 2 5 2 2 3" xfId="14838"/>
    <cellStyle name="Normal 3 2 2 2 5 2 2 3 2" xfId="31876"/>
    <cellStyle name="Normal 3 2 2 2 5 2 2 4" xfId="31873"/>
    <cellStyle name="Normal 3 2 2 2 5 2 2 5" xfId="47607"/>
    <cellStyle name="Normal 3 2 2 2 5 2 3" xfId="8281"/>
    <cellStyle name="Normal 3 2 2 2 5 2 3 2" xfId="19200"/>
    <cellStyle name="Normal 3 2 2 2 5 2 3 2 2" xfId="31878"/>
    <cellStyle name="Normal 3 2 2 2 5 2 3 3" xfId="31877"/>
    <cellStyle name="Normal 3 2 2 2 5 2 3 4" xfId="51969"/>
    <cellStyle name="Normal 3 2 2 2 5 2 4" xfId="6100"/>
    <cellStyle name="Normal 3 2 2 2 5 2 4 2" xfId="17019"/>
    <cellStyle name="Normal 3 2 2 2 5 2 4 2 2" xfId="31880"/>
    <cellStyle name="Normal 3 2 2 2 5 2 4 3" xfId="31879"/>
    <cellStyle name="Normal 3 2 2 2 5 2 4 4" xfId="49788"/>
    <cellStyle name="Normal 3 2 2 2 5 2 5" xfId="12657"/>
    <cellStyle name="Normal 3 2 2 2 5 2 5 2" xfId="31881"/>
    <cellStyle name="Normal 3 2 2 2 5 2 6" xfId="31872"/>
    <cellStyle name="Normal 3 2 2 2 5 2 7" xfId="45426"/>
    <cellStyle name="Normal 3 2 2 2 5 3" xfId="2828"/>
    <cellStyle name="Normal 3 2 2 2 5 3 2" xfId="9371"/>
    <cellStyle name="Normal 3 2 2 2 5 3 2 2" xfId="20290"/>
    <cellStyle name="Normal 3 2 2 2 5 3 2 2 2" xfId="31884"/>
    <cellStyle name="Normal 3 2 2 2 5 3 2 3" xfId="31883"/>
    <cellStyle name="Normal 3 2 2 2 5 3 2 4" xfId="53059"/>
    <cellStyle name="Normal 3 2 2 2 5 3 3" xfId="13747"/>
    <cellStyle name="Normal 3 2 2 2 5 3 3 2" xfId="31885"/>
    <cellStyle name="Normal 3 2 2 2 5 3 4" xfId="31882"/>
    <cellStyle name="Normal 3 2 2 2 5 3 5" xfId="46516"/>
    <cellStyle name="Normal 3 2 2 2 5 4" xfId="7190"/>
    <cellStyle name="Normal 3 2 2 2 5 4 2" xfId="18109"/>
    <cellStyle name="Normal 3 2 2 2 5 4 2 2" xfId="31887"/>
    <cellStyle name="Normal 3 2 2 2 5 4 3" xfId="31886"/>
    <cellStyle name="Normal 3 2 2 2 5 4 4" xfId="50878"/>
    <cellStyle name="Normal 3 2 2 2 5 5" xfId="5009"/>
    <cellStyle name="Normal 3 2 2 2 5 5 2" xfId="15928"/>
    <cellStyle name="Normal 3 2 2 2 5 5 2 2" xfId="31889"/>
    <cellStyle name="Normal 3 2 2 2 5 5 3" xfId="31888"/>
    <cellStyle name="Normal 3 2 2 2 5 5 4" xfId="48697"/>
    <cellStyle name="Normal 3 2 2 2 5 6" xfId="11566"/>
    <cellStyle name="Normal 3 2 2 2 5 6 2" xfId="31890"/>
    <cellStyle name="Normal 3 2 2 2 5 7" xfId="31871"/>
    <cellStyle name="Normal 3 2 2 2 5 8" xfId="44335"/>
    <cellStyle name="Normal 3 2 2 2 6" xfId="735"/>
    <cellStyle name="Normal 3 2 2 2 6 2" xfId="1834"/>
    <cellStyle name="Normal 3 2 2 2 6 2 2" xfId="4017"/>
    <cellStyle name="Normal 3 2 2 2 6 2 2 2" xfId="10560"/>
    <cellStyle name="Normal 3 2 2 2 6 2 2 2 2" xfId="21479"/>
    <cellStyle name="Normal 3 2 2 2 6 2 2 2 2 2" xfId="31895"/>
    <cellStyle name="Normal 3 2 2 2 6 2 2 2 3" xfId="31894"/>
    <cellStyle name="Normal 3 2 2 2 6 2 2 2 4" xfId="54248"/>
    <cellStyle name="Normal 3 2 2 2 6 2 2 3" xfId="14936"/>
    <cellStyle name="Normal 3 2 2 2 6 2 2 3 2" xfId="31896"/>
    <cellStyle name="Normal 3 2 2 2 6 2 2 4" xfId="31893"/>
    <cellStyle name="Normal 3 2 2 2 6 2 2 5" xfId="47705"/>
    <cellStyle name="Normal 3 2 2 2 6 2 3" xfId="8379"/>
    <cellStyle name="Normal 3 2 2 2 6 2 3 2" xfId="19298"/>
    <cellStyle name="Normal 3 2 2 2 6 2 3 2 2" xfId="31898"/>
    <cellStyle name="Normal 3 2 2 2 6 2 3 3" xfId="31897"/>
    <cellStyle name="Normal 3 2 2 2 6 2 3 4" xfId="52067"/>
    <cellStyle name="Normal 3 2 2 2 6 2 4" xfId="6198"/>
    <cellStyle name="Normal 3 2 2 2 6 2 4 2" xfId="17117"/>
    <cellStyle name="Normal 3 2 2 2 6 2 4 2 2" xfId="31900"/>
    <cellStyle name="Normal 3 2 2 2 6 2 4 3" xfId="31899"/>
    <cellStyle name="Normal 3 2 2 2 6 2 4 4" xfId="49886"/>
    <cellStyle name="Normal 3 2 2 2 6 2 5" xfId="12755"/>
    <cellStyle name="Normal 3 2 2 2 6 2 5 2" xfId="31901"/>
    <cellStyle name="Normal 3 2 2 2 6 2 6" xfId="31892"/>
    <cellStyle name="Normal 3 2 2 2 6 2 7" xfId="45524"/>
    <cellStyle name="Normal 3 2 2 2 6 3" xfId="2926"/>
    <cellStyle name="Normal 3 2 2 2 6 3 2" xfId="9469"/>
    <cellStyle name="Normal 3 2 2 2 6 3 2 2" xfId="20388"/>
    <cellStyle name="Normal 3 2 2 2 6 3 2 2 2" xfId="31904"/>
    <cellStyle name="Normal 3 2 2 2 6 3 2 3" xfId="31903"/>
    <cellStyle name="Normal 3 2 2 2 6 3 2 4" xfId="53157"/>
    <cellStyle name="Normal 3 2 2 2 6 3 3" xfId="13845"/>
    <cellStyle name="Normal 3 2 2 2 6 3 3 2" xfId="31905"/>
    <cellStyle name="Normal 3 2 2 2 6 3 4" xfId="31902"/>
    <cellStyle name="Normal 3 2 2 2 6 3 5" xfId="46614"/>
    <cellStyle name="Normal 3 2 2 2 6 4" xfId="7288"/>
    <cellStyle name="Normal 3 2 2 2 6 4 2" xfId="18207"/>
    <cellStyle name="Normal 3 2 2 2 6 4 2 2" xfId="31907"/>
    <cellStyle name="Normal 3 2 2 2 6 4 3" xfId="31906"/>
    <cellStyle name="Normal 3 2 2 2 6 4 4" xfId="50976"/>
    <cellStyle name="Normal 3 2 2 2 6 5" xfId="5107"/>
    <cellStyle name="Normal 3 2 2 2 6 5 2" xfId="16026"/>
    <cellStyle name="Normal 3 2 2 2 6 5 2 2" xfId="31909"/>
    <cellStyle name="Normal 3 2 2 2 6 5 3" xfId="31908"/>
    <cellStyle name="Normal 3 2 2 2 6 5 4" xfId="48795"/>
    <cellStyle name="Normal 3 2 2 2 6 6" xfId="11664"/>
    <cellStyle name="Normal 3 2 2 2 6 6 2" xfId="31910"/>
    <cellStyle name="Normal 3 2 2 2 6 7" xfId="31891"/>
    <cellStyle name="Normal 3 2 2 2 6 8" xfId="44433"/>
    <cellStyle name="Normal 3 2 2 2 7" xfId="833"/>
    <cellStyle name="Normal 3 2 2 2 7 2" xfId="1932"/>
    <cellStyle name="Normal 3 2 2 2 7 2 2" xfId="4115"/>
    <cellStyle name="Normal 3 2 2 2 7 2 2 2" xfId="10658"/>
    <cellStyle name="Normal 3 2 2 2 7 2 2 2 2" xfId="21577"/>
    <cellStyle name="Normal 3 2 2 2 7 2 2 2 2 2" xfId="31915"/>
    <cellStyle name="Normal 3 2 2 2 7 2 2 2 3" xfId="31914"/>
    <cellStyle name="Normal 3 2 2 2 7 2 2 2 4" xfId="54346"/>
    <cellStyle name="Normal 3 2 2 2 7 2 2 3" xfId="15034"/>
    <cellStyle name="Normal 3 2 2 2 7 2 2 3 2" xfId="31916"/>
    <cellStyle name="Normal 3 2 2 2 7 2 2 4" xfId="31913"/>
    <cellStyle name="Normal 3 2 2 2 7 2 2 5" xfId="47803"/>
    <cellStyle name="Normal 3 2 2 2 7 2 3" xfId="8477"/>
    <cellStyle name="Normal 3 2 2 2 7 2 3 2" xfId="19396"/>
    <cellStyle name="Normal 3 2 2 2 7 2 3 2 2" xfId="31918"/>
    <cellStyle name="Normal 3 2 2 2 7 2 3 3" xfId="31917"/>
    <cellStyle name="Normal 3 2 2 2 7 2 3 4" xfId="52165"/>
    <cellStyle name="Normal 3 2 2 2 7 2 4" xfId="6296"/>
    <cellStyle name="Normal 3 2 2 2 7 2 4 2" xfId="17215"/>
    <cellStyle name="Normal 3 2 2 2 7 2 4 2 2" xfId="31920"/>
    <cellStyle name="Normal 3 2 2 2 7 2 4 3" xfId="31919"/>
    <cellStyle name="Normal 3 2 2 2 7 2 4 4" xfId="49984"/>
    <cellStyle name="Normal 3 2 2 2 7 2 5" xfId="12853"/>
    <cellStyle name="Normal 3 2 2 2 7 2 5 2" xfId="31921"/>
    <cellStyle name="Normal 3 2 2 2 7 2 6" xfId="31912"/>
    <cellStyle name="Normal 3 2 2 2 7 2 7" xfId="45622"/>
    <cellStyle name="Normal 3 2 2 2 7 3" xfId="3024"/>
    <cellStyle name="Normal 3 2 2 2 7 3 2" xfId="9567"/>
    <cellStyle name="Normal 3 2 2 2 7 3 2 2" xfId="20486"/>
    <cellStyle name="Normal 3 2 2 2 7 3 2 2 2" xfId="31924"/>
    <cellStyle name="Normal 3 2 2 2 7 3 2 3" xfId="31923"/>
    <cellStyle name="Normal 3 2 2 2 7 3 2 4" xfId="53255"/>
    <cellStyle name="Normal 3 2 2 2 7 3 3" xfId="13943"/>
    <cellStyle name="Normal 3 2 2 2 7 3 3 2" xfId="31925"/>
    <cellStyle name="Normal 3 2 2 2 7 3 4" xfId="31922"/>
    <cellStyle name="Normal 3 2 2 2 7 3 5" xfId="46712"/>
    <cellStyle name="Normal 3 2 2 2 7 4" xfId="7386"/>
    <cellStyle name="Normal 3 2 2 2 7 4 2" xfId="18305"/>
    <cellStyle name="Normal 3 2 2 2 7 4 2 2" xfId="31927"/>
    <cellStyle name="Normal 3 2 2 2 7 4 3" xfId="31926"/>
    <cellStyle name="Normal 3 2 2 2 7 4 4" xfId="51074"/>
    <cellStyle name="Normal 3 2 2 2 7 5" xfId="5205"/>
    <cellStyle name="Normal 3 2 2 2 7 5 2" xfId="16124"/>
    <cellStyle name="Normal 3 2 2 2 7 5 2 2" xfId="31929"/>
    <cellStyle name="Normal 3 2 2 2 7 5 3" xfId="31928"/>
    <cellStyle name="Normal 3 2 2 2 7 5 4" xfId="48893"/>
    <cellStyle name="Normal 3 2 2 2 7 6" xfId="11762"/>
    <cellStyle name="Normal 3 2 2 2 7 6 2" xfId="31930"/>
    <cellStyle name="Normal 3 2 2 2 7 7" xfId="31911"/>
    <cellStyle name="Normal 3 2 2 2 7 8" xfId="44531"/>
    <cellStyle name="Normal 3 2 2 2 8" xfId="945"/>
    <cellStyle name="Normal 3 2 2 2 8 2" xfId="2043"/>
    <cellStyle name="Normal 3 2 2 2 8 2 2" xfId="4226"/>
    <cellStyle name="Normal 3 2 2 2 8 2 2 2" xfId="10769"/>
    <cellStyle name="Normal 3 2 2 2 8 2 2 2 2" xfId="21688"/>
    <cellStyle name="Normal 3 2 2 2 8 2 2 2 2 2" xfId="31935"/>
    <cellStyle name="Normal 3 2 2 2 8 2 2 2 3" xfId="31934"/>
    <cellStyle name="Normal 3 2 2 2 8 2 2 2 4" xfId="54457"/>
    <cellStyle name="Normal 3 2 2 2 8 2 2 3" xfId="15145"/>
    <cellStyle name="Normal 3 2 2 2 8 2 2 3 2" xfId="31936"/>
    <cellStyle name="Normal 3 2 2 2 8 2 2 4" xfId="31933"/>
    <cellStyle name="Normal 3 2 2 2 8 2 2 5" xfId="47914"/>
    <cellStyle name="Normal 3 2 2 2 8 2 3" xfId="8588"/>
    <cellStyle name="Normal 3 2 2 2 8 2 3 2" xfId="19507"/>
    <cellStyle name="Normal 3 2 2 2 8 2 3 2 2" xfId="31938"/>
    <cellStyle name="Normal 3 2 2 2 8 2 3 3" xfId="31937"/>
    <cellStyle name="Normal 3 2 2 2 8 2 3 4" xfId="52276"/>
    <cellStyle name="Normal 3 2 2 2 8 2 4" xfId="6407"/>
    <cellStyle name="Normal 3 2 2 2 8 2 4 2" xfId="17326"/>
    <cellStyle name="Normal 3 2 2 2 8 2 4 2 2" xfId="31940"/>
    <cellStyle name="Normal 3 2 2 2 8 2 4 3" xfId="31939"/>
    <cellStyle name="Normal 3 2 2 2 8 2 4 4" xfId="50095"/>
    <cellStyle name="Normal 3 2 2 2 8 2 5" xfId="12964"/>
    <cellStyle name="Normal 3 2 2 2 8 2 5 2" xfId="31941"/>
    <cellStyle name="Normal 3 2 2 2 8 2 6" xfId="31932"/>
    <cellStyle name="Normal 3 2 2 2 8 2 7" xfId="45733"/>
    <cellStyle name="Normal 3 2 2 2 8 3" xfId="3135"/>
    <cellStyle name="Normal 3 2 2 2 8 3 2" xfId="9678"/>
    <cellStyle name="Normal 3 2 2 2 8 3 2 2" xfId="20597"/>
    <cellStyle name="Normal 3 2 2 2 8 3 2 2 2" xfId="31944"/>
    <cellStyle name="Normal 3 2 2 2 8 3 2 3" xfId="31943"/>
    <cellStyle name="Normal 3 2 2 2 8 3 2 4" xfId="53366"/>
    <cellStyle name="Normal 3 2 2 2 8 3 3" xfId="14054"/>
    <cellStyle name="Normal 3 2 2 2 8 3 3 2" xfId="31945"/>
    <cellStyle name="Normal 3 2 2 2 8 3 4" xfId="31942"/>
    <cellStyle name="Normal 3 2 2 2 8 3 5" xfId="46823"/>
    <cellStyle name="Normal 3 2 2 2 8 4" xfId="7497"/>
    <cellStyle name="Normal 3 2 2 2 8 4 2" xfId="18416"/>
    <cellStyle name="Normal 3 2 2 2 8 4 2 2" xfId="31947"/>
    <cellStyle name="Normal 3 2 2 2 8 4 3" xfId="31946"/>
    <cellStyle name="Normal 3 2 2 2 8 4 4" xfId="51185"/>
    <cellStyle name="Normal 3 2 2 2 8 5" xfId="5316"/>
    <cellStyle name="Normal 3 2 2 2 8 5 2" xfId="16235"/>
    <cellStyle name="Normal 3 2 2 2 8 5 2 2" xfId="31949"/>
    <cellStyle name="Normal 3 2 2 2 8 5 3" xfId="31948"/>
    <cellStyle name="Normal 3 2 2 2 8 5 4" xfId="49004"/>
    <cellStyle name="Normal 3 2 2 2 8 6" xfId="11873"/>
    <cellStyle name="Normal 3 2 2 2 8 6 2" xfId="31950"/>
    <cellStyle name="Normal 3 2 2 2 8 7" xfId="31931"/>
    <cellStyle name="Normal 3 2 2 2 8 8" xfId="44642"/>
    <cellStyle name="Normal 3 2 2 2 9" xfId="1031"/>
    <cellStyle name="Normal 3 2 2 2 9 2" xfId="2129"/>
    <cellStyle name="Normal 3 2 2 2 9 2 2" xfId="4312"/>
    <cellStyle name="Normal 3 2 2 2 9 2 2 2" xfId="10855"/>
    <cellStyle name="Normal 3 2 2 2 9 2 2 2 2" xfId="21774"/>
    <cellStyle name="Normal 3 2 2 2 9 2 2 2 2 2" xfId="31955"/>
    <cellStyle name="Normal 3 2 2 2 9 2 2 2 3" xfId="31954"/>
    <cellStyle name="Normal 3 2 2 2 9 2 2 2 4" xfId="54543"/>
    <cellStyle name="Normal 3 2 2 2 9 2 2 3" xfId="15231"/>
    <cellStyle name="Normal 3 2 2 2 9 2 2 3 2" xfId="31956"/>
    <cellStyle name="Normal 3 2 2 2 9 2 2 4" xfId="31953"/>
    <cellStyle name="Normal 3 2 2 2 9 2 2 5" xfId="48000"/>
    <cellStyle name="Normal 3 2 2 2 9 2 3" xfId="8674"/>
    <cellStyle name="Normal 3 2 2 2 9 2 3 2" xfId="19593"/>
    <cellStyle name="Normal 3 2 2 2 9 2 3 2 2" xfId="31958"/>
    <cellStyle name="Normal 3 2 2 2 9 2 3 3" xfId="31957"/>
    <cellStyle name="Normal 3 2 2 2 9 2 3 4" xfId="52362"/>
    <cellStyle name="Normal 3 2 2 2 9 2 4" xfId="6493"/>
    <cellStyle name="Normal 3 2 2 2 9 2 4 2" xfId="17412"/>
    <cellStyle name="Normal 3 2 2 2 9 2 4 2 2" xfId="31960"/>
    <cellStyle name="Normal 3 2 2 2 9 2 4 3" xfId="31959"/>
    <cellStyle name="Normal 3 2 2 2 9 2 4 4" xfId="50181"/>
    <cellStyle name="Normal 3 2 2 2 9 2 5" xfId="13050"/>
    <cellStyle name="Normal 3 2 2 2 9 2 5 2" xfId="31961"/>
    <cellStyle name="Normal 3 2 2 2 9 2 6" xfId="31952"/>
    <cellStyle name="Normal 3 2 2 2 9 2 7" xfId="45819"/>
    <cellStyle name="Normal 3 2 2 2 9 3" xfId="3221"/>
    <cellStyle name="Normal 3 2 2 2 9 3 2" xfId="9764"/>
    <cellStyle name="Normal 3 2 2 2 9 3 2 2" xfId="20683"/>
    <cellStyle name="Normal 3 2 2 2 9 3 2 2 2" xfId="31964"/>
    <cellStyle name="Normal 3 2 2 2 9 3 2 3" xfId="31963"/>
    <cellStyle name="Normal 3 2 2 2 9 3 2 4" xfId="53452"/>
    <cellStyle name="Normal 3 2 2 2 9 3 3" xfId="14140"/>
    <cellStyle name="Normal 3 2 2 2 9 3 3 2" xfId="31965"/>
    <cellStyle name="Normal 3 2 2 2 9 3 4" xfId="31962"/>
    <cellStyle name="Normal 3 2 2 2 9 3 5" xfId="46909"/>
    <cellStyle name="Normal 3 2 2 2 9 4" xfId="7583"/>
    <cellStyle name="Normal 3 2 2 2 9 4 2" xfId="18502"/>
    <cellStyle name="Normal 3 2 2 2 9 4 2 2" xfId="31967"/>
    <cellStyle name="Normal 3 2 2 2 9 4 3" xfId="31966"/>
    <cellStyle name="Normal 3 2 2 2 9 4 4" xfId="51271"/>
    <cellStyle name="Normal 3 2 2 2 9 5" xfId="5402"/>
    <cellStyle name="Normal 3 2 2 2 9 5 2" xfId="16321"/>
    <cellStyle name="Normal 3 2 2 2 9 5 2 2" xfId="31969"/>
    <cellStyle name="Normal 3 2 2 2 9 5 3" xfId="31968"/>
    <cellStyle name="Normal 3 2 2 2 9 5 4" xfId="49090"/>
    <cellStyle name="Normal 3 2 2 2 9 6" xfId="11959"/>
    <cellStyle name="Normal 3 2 2 2 9 6 2" xfId="31970"/>
    <cellStyle name="Normal 3 2 2 2 9 7" xfId="31951"/>
    <cellStyle name="Normal 3 2 2 2 9 8" xfId="44728"/>
    <cellStyle name="Normal 3 2 2 3" xfId="138"/>
    <cellStyle name="Normal 3 2 2 3 10" xfId="1254"/>
    <cellStyle name="Normal 3 2 2 3 10 2" xfId="2352"/>
    <cellStyle name="Normal 3 2 2 3 10 2 2" xfId="4533"/>
    <cellStyle name="Normal 3 2 2 3 10 2 2 2" xfId="11076"/>
    <cellStyle name="Normal 3 2 2 3 10 2 2 2 2" xfId="21995"/>
    <cellStyle name="Normal 3 2 2 3 10 2 2 2 2 2" xfId="31976"/>
    <cellStyle name="Normal 3 2 2 3 10 2 2 2 3" xfId="31975"/>
    <cellStyle name="Normal 3 2 2 3 10 2 2 2 4" xfId="54764"/>
    <cellStyle name="Normal 3 2 2 3 10 2 2 3" xfId="15452"/>
    <cellStyle name="Normal 3 2 2 3 10 2 2 3 2" xfId="31977"/>
    <cellStyle name="Normal 3 2 2 3 10 2 2 4" xfId="31974"/>
    <cellStyle name="Normal 3 2 2 3 10 2 2 5" xfId="48221"/>
    <cellStyle name="Normal 3 2 2 3 10 2 3" xfId="8895"/>
    <cellStyle name="Normal 3 2 2 3 10 2 3 2" xfId="19814"/>
    <cellStyle name="Normal 3 2 2 3 10 2 3 2 2" xfId="31979"/>
    <cellStyle name="Normal 3 2 2 3 10 2 3 3" xfId="31978"/>
    <cellStyle name="Normal 3 2 2 3 10 2 3 4" xfId="52583"/>
    <cellStyle name="Normal 3 2 2 3 10 2 4" xfId="6714"/>
    <cellStyle name="Normal 3 2 2 3 10 2 4 2" xfId="17633"/>
    <cellStyle name="Normal 3 2 2 3 10 2 4 2 2" xfId="31981"/>
    <cellStyle name="Normal 3 2 2 3 10 2 4 3" xfId="31980"/>
    <cellStyle name="Normal 3 2 2 3 10 2 4 4" xfId="50402"/>
    <cellStyle name="Normal 3 2 2 3 10 2 5" xfId="13271"/>
    <cellStyle name="Normal 3 2 2 3 10 2 5 2" xfId="31982"/>
    <cellStyle name="Normal 3 2 2 3 10 2 6" xfId="31973"/>
    <cellStyle name="Normal 3 2 2 3 10 2 7" xfId="46040"/>
    <cellStyle name="Normal 3 2 2 3 10 3" xfId="3442"/>
    <cellStyle name="Normal 3 2 2 3 10 3 2" xfId="9985"/>
    <cellStyle name="Normal 3 2 2 3 10 3 2 2" xfId="20904"/>
    <cellStyle name="Normal 3 2 2 3 10 3 2 2 2" xfId="31985"/>
    <cellStyle name="Normal 3 2 2 3 10 3 2 3" xfId="31984"/>
    <cellStyle name="Normal 3 2 2 3 10 3 2 4" xfId="53673"/>
    <cellStyle name="Normal 3 2 2 3 10 3 3" xfId="14361"/>
    <cellStyle name="Normal 3 2 2 3 10 3 3 2" xfId="31986"/>
    <cellStyle name="Normal 3 2 2 3 10 3 4" xfId="31983"/>
    <cellStyle name="Normal 3 2 2 3 10 3 5" xfId="47130"/>
    <cellStyle name="Normal 3 2 2 3 10 4" xfId="7804"/>
    <cellStyle name="Normal 3 2 2 3 10 4 2" xfId="18723"/>
    <cellStyle name="Normal 3 2 2 3 10 4 2 2" xfId="31988"/>
    <cellStyle name="Normal 3 2 2 3 10 4 3" xfId="31987"/>
    <cellStyle name="Normal 3 2 2 3 10 4 4" xfId="51492"/>
    <cellStyle name="Normal 3 2 2 3 10 5" xfId="5623"/>
    <cellStyle name="Normal 3 2 2 3 10 5 2" xfId="16542"/>
    <cellStyle name="Normal 3 2 2 3 10 5 2 2" xfId="31990"/>
    <cellStyle name="Normal 3 2 2 3 10 5 3" xfId="31989"/>
    <cellStyle name="Normal 3 2 2 3 10 5 4" xfId="49311"/>
    <cellStyle name="Normal 3 2 2 3 10 6" xfId="12180"/>
    <cellStyle name="Normal 3 2 2 3 10 6 2" xfId="31991"/>
    <cellStyle name="Normal 3 2 2 3 10 7" xfId="31972"/>
    <cellStyle name="Normal 3 2 2 3 10 8" xfId="44949"/>
    <cellStyle name="Normal 3 2 2 3 11" xfId="1373"/>
    <cellStyle name="Normal 3 2 2 3 11 2" xfId="3556"/>
    <cellStyle name="Normal 3 2 2 3 11 2 2" xfId="10099"/>
    <cellStyle name="Normal 3 2 2 3 11 2 2 2" xfId="21018"/>
    <cellStyle name="Normal 3 2 2 3 11 2 2 2 2" xfId="31995"/>
    <cellStyle name="Normal 3 2 2 3 11 2 2 3" xfId="31994"/>
    <cellStyle name="Normal 3 2 2 3 11 2 2 4" xfId="53787"/>
    <cellStyle name="Normal 3 2 2 3 11 2 3" xfId="14475"/>
    <cellStyle name="Normal 3 2 2 3 11 2 3 2" xfId="31996"/>
    <cellStyle name="Normal 3 2 2 3 11 2 4" xfId="31993"/>
    <cellStyle name="Normal 3 2 2 3 11 2 5" xfId="47244"/>
    <cellStyle name="Normal 3 2 2 3 11 3" xfId="7918"/>
    <cellStyle name="Normal 3 2 2 3 11 3 2" xfId="18837"/>
    <cellStyle name="Normal 3 2 2 3 11 3 2 2" xfId="31998"/>
    <cellStyle name="Normal 3 2 2 3 11 3 3" xfId="31997"/>
    <cellStyle name="Normal 3 2 2 3 11 3 4" xfId="51606"/>
    <cellStyle name="Normal 3 2 2 3 11 4" xfId="5737"/>
    <cellStyle name="Normal 3 2 2 3 11 4 2" xfId="16656"/>
    <cellStyle name="Normal 3 2 2 3 11 4 2 2" xfId="32000"/>
    <cellStyle name="Normal 3 2 2 3 11 4 3" xfId="31999"/>
    <cellStyle name="Normal 3 2 2 3 11 4 4" xfId="49425"/>
    <cellStyle name="Normal 3 2 2 3 11 5" xfId="12294"/>
    <cellStyle name="Normal 3 2 2 3 11 5 2" xfId="32001"/>
    <cellStyle name="Normal 3 2 2 3 11 6" xfId="31992"/>
    <cellStyle name="Normal 3 2 2 3 11 7" xfId="45063"/>
    <cellStyle name="Normal 3 2 2 3 12" xfId="2453"/>
    <cellStyle name="Normal 3 2 2 3 12 2" xfId="8996"/>
    <cellStyle name="Normal 3 2 2 3 12 2 2" xfId="19915"/>
    <cellStyle name="Normal 3 2 2 3 12 2 2 2" xfId="32004"/>
    <cellStyle name="Normal 3 2 2 3 12 2 3" xfId="32003"/>
    <cellStyle name="Normal 3 2 2 3 12 2 4" xfId="52684"/>
    <cellStyle name="Normal 3 2 2 3 12 3" xfId="13372"/>
    <cellStyle name="Normal 3 2 2 3 12 3 2" xfId="32005"/>
    <cellStyle name="Normal 3 2 2 3 12 4" xfId="32002"/>
    <cellStyle name="Normal 3 2 2 3 12 5" xfId="46141"/>
    <cellStyle name="Normal 3 2 2 3 13" xfId="6815"/>
    <cellStyle name="Normal 3 2 2 3 13 2" xfId="17734"/>
    <cellStyle name="Normal 3 2 2 3 13 2 2" xfId="32007"/>
    <cellStyle name="Normal 3 2 2 3 13 3" xfId="32006"/>
    <cellStyle name="Normal 3 2 2 3 13 4" xfId="50503"/>
    <cellStyle name="Normal 3 2 2 3 14" xfId="4634"/>
    <cellStyle name="Normal 3 2 2 3 14 2" xfId="15553"/>
    <cellStyle name="Normal 3 2 2 3 14 2 2" xfId="32009"/>
    <cellStyle name="Normal 3 2 2 3 14 3" xfId="32008"/>
    <cellStyle name="Normal 3 2 2 3 14 4" xfId="48322"/>
    <cellStyle name="Normal 3 2 2 3 15" xfId="11203"/>
    <cellStyle name="Normal 3 2 2 3 15 2" xfId="32010"/>
    <cellStyle name="Normal 3 2 2 3 16" xfId="31971"/>
    <cellStyle name="Normal 3 2 2 3 17" xfId="43960"/>
    <cellStyle name="Normal 3 2 2 3 2" xfId="308"/>
    <cellStyle name="Normal 3 2 2 3 2 2" xfId="571"/>
    <cellStyle name="Normal 3 2 2 3 2 2 2" xfId="1670"/>
    <cellStyle name="Normal 3 2 2 3 2 2 2 2" xfId="3853"/>
    <cellStyle name="Normal 3 2 2 3 2 2 2 2 2" xfId="10396"/>
    <cellStyle name="Normal 3 2 2 3 2 2 2 2 2 2" xfId="21315"/>
    <cellStyle name="Normal 3 2 2 3 2 2 2 2 2 2 2" xfId="32016"/>
    <cellStyle name="Normal 3 2 2 3 2 2 2 2 2 3" xfId="32015"/>
    <cellStyle name="Normal 3 2 2 3 2 2 2 2 2 4" xfId="54084"/>
    <cellStyle name="Normal 3 2 2 3 2 2 2 2 3" xfId="14772"/>
    <cellStyle name="Normal 3 2 2 3 2 2 2 2 3 2" xfId="32017"/>
    <cellStyle name="Normal 3 2 2 3 2 2 2 2 4" xfId="32014"/>
    <cellStyle name="Normal 3 2 2 3 2 2 2 2 5" xfId="47541"/>
    <cellStyle name="Normal 3 2 2 3 2 2 2 3" xfId="8215"/>
    <cellStyle name="Normal 3 2 2 3 2 2 2 3 2" xfId="19134"/>
    <cellStyle name="Normal 3 2 2 3 2 2 2 3 2 2" xfId="32019"/>
    <cellStyle name="Normal 3 2 2 3 2 2 2 3 3" xfId="32018"/>
    <cellStyle name="Normal 3 2 2 3 2 2 2 3 4" xfId="51903"/>
    <cellStyle name="Normal 3 2 2 3 2 2 2 4" xfId="6034"/>
    <cellStyle name="Normal 3 2 2 3 2 2 2 4 2" xfId="16953"/>
    <cellStyle name="Normal 3 2 2 3 2 2 2 4 2 2" xfId="32021"/>
    <cellStyle name="Normal 3 2 2 3 2 2 2 4 3" xfId="32020"/>
    <cellStyle name="Normal 3 2 2 3 2 2 2 4 4" xfId="49722"/>
    <cellStyle name="Normal 3 2 2 3 2 2 2 5" xfId="12591"/>
    <cellStyle name="Normal 3 2 2 3 2 2 2 5 2" xfId="32022"/>
    <cellStyle name="Normal 3 2 2 3 2 2 2 6" xfId="32013"/>
    <cellStyle name="Normal 3 2 2 3 2 2 2 7" xfId="45360"/>
    <cellStyle name="Normal 3 2 2 3 2 2 3" xfId="2762"/>
    <cellStyle name="Normal 3 2 2 3 2 2 3 2" xfId="9305"/>
    <cellStyle name="Normal 3 2 2 3 2 2 3 2 2" xfId="20224"/>
    <cellStyle name="Normal 3 2 2 3 2 2 3 2 2 2" xfId="32025"/>
    <cellStyle name="Normal 3 2 2 3 2 2 3 2 3" xfId="32024"/>
    <cellStyle name="Normal 3 2 2 3 2 2 3 2 4" xfId="52993"/>
    <cellStyle name="Normal 3 2 2 3 2 2 3 3" xfId="13681"/>
    <cellStyle name="Normal 3 2 2 3 2 2 3 3 2" xfId="32026"/>
    <cellStyle name="Normal 3 2 2 3 2 2 3 4" xfId="32023"/>
    <cellStyle name="Normal 3 2 2 3 2 2 3 5" xfId="46450"/>
    <cellStyle name="Normal 3 2 2 3 2 2 4" xfId="7124"/>
    <cellStyle name="Normal 3 2 2 3 2 2 4 2" xfId="18043"/>
    <cellStyle name="Normal 3 2 2 3 2 2 4 2 2" xfId="32028"/>
    <cellStyle name="Normal 3 2 2 3 2 2 4 3" xfId="32027"/>
    <cellStyle name="Normal 3 2 2 3 2 2 4 4" xfId="50812"/>
    <cellStyle name="Normal 3 2 2 3 2 2 5" xfId="4943"/>
    <cellStyle name="Normal 3 2 2 3 2 2 5 2" xfId="15862"/>
    <cellStyle name="Normal 3 2 2 3 2 2 5 2 2" xfId="32030"/>
    <cellStyle name="Normal 3 2 2 3 2 2 5 3" xfId="32029"/>
    <cellStyle name="Normal 3 2 2 3 2 2 5 4" xfId="48631"/>
    <cellStyle name="Normal 3 2 2 3 2 2 6" xfId="11500"/>
    <cellStyle name="Normal 3 2 2 3 2 2 6 2" xfId="32031"/>
    <cellStyle name="Normal 3 2 2 3 2 2 7" xfId="32012"/>
    <cellStyle name="Normal 3 2 2 3 2 2 8" xfId="44269"/>
    <cellStyle name="Normal 3 2 2 3 2 3" xfId="1472"/>
    <cellStyle name="Normal 3 2 2 3 2 3 2" xfId="3655"/>
    <cellStyle name="Normal 3 2 2 3 2 3 2 2" xfId="10198"/>
    <cellStyle name="Normal 3 2 2 3 2 3 2 2 2" xfId="21117"/>
    <cellStyle name="Normal 3 2 2 3 2 3 2 2 2 2" xfId="32035"/>
    <cellStyle name="Normal 3 2 2 3 2 3 2 2 3" xfId="32034"/>
    <cellStyle name="Normal 3 2 2 3 2 3 2 2 4" xfId="53886"/>
    <cellStyle name="Normal 3 2 2 3 2 3 2 3" xfId="14574"/>
    <cellStyle name="Normal 3 2 2 3 2 3 2 3 2" xfId="32036"/>
    <cellStyle name="Normal 3 2 2 3 2 3 2 4" xfId="32033"/>
    <cellStyle name="Normal 3 2 2 3 2 3 2 5" xfId="47343"/>
    <cellStyle name="Normal 3 2 2 3 2 3 3" xfId="8017"/>
    <cellStyle name="Normal 3 2 2 3 2 3 3 2" xfId="18936"/>
    <cellStyle name="Normal 3 2 2 3 2 3 3 2 2" xfId="32038"/>
    <cellStyle name="Normal 3 2 2 3 2 3 3 3" xfId="32037"/>
    <cellStyle name="Normal 3 2 2 3 2 3 3 4" xfId="51705"/>
    <cellStyle name="Normal 3 2 2 3 2 3 4" xfId="5836"/>
    <cellStyle name="Normal 3 2 2 3 2 3 4 2" xfId="16755"/>
    <cellStyle name="Normal 3 2 2 3 2 3 4 2 2" xfId="32040"/>
    <cellStyle name="Normal 3 2 2 3 2 3 4 3" xfId="32039"/>
    <cellStyle name="Normal 3 2 2 3 2 3 4 4" xfId="49524"/>
    <cellStyle name="Normal 3 2 2 3 2 3 5" xfId="12393"/>
    <cellStyle name="Normal 3 2 2 3 2 3 5 2" xfId="32041"/>
    <cellStyle name="Normal 3 2 2 3 2 3 6" xfId="32032"/>
    <cellStyle name="Normal 3 2 2 3 2 3 7" xfId="45162"/>
    <cellStyle name="Normal 3 2 2 3 2 4" xfId="2564"/>
    <cellStyle name="Normal 3 2 2 3 2 4 2" xfId="9107"/>
    <cellStyle name="Normal 3 2 2 3 2 4 2 2" xfId="20026"/>
    <cellStyle name="Normal 3 2 2 3 2 4 2 2 2" xfId="32044"/>
    <cellStyle name="Normal 3 2 2 3 2 4 2 3" xfId="32043"/>
    <cellStyle name="Normal 3 2 2 3 2 4 2 4" xfId="52795"/>
    <cellStyle name="Normal 3 2 2 3 2 4 3" xfId="13483"/>
    <cellStyle name="Normal 3 2 2 3 2 4 3 2" xfId="32045"/>
    <cellStyle name="Normal 3 2 2 3 2 4 4" xfId="32042"/>
    <cellStyle name="Normal 3 2 2 3 2 4 5" xfId="46252"/>
    <cellStyle name="Normal 3 2 2 3 2 5" xfId="6926"/>
    <cellStyle name="Normal 3 2 2 3 2 5 2" xfId="17845"/>
    <cellStyle name="Normal 3 2 2 3 2 5 2 2" xfId="32047"/>
    <cellStyle name="Normal 3 2 2 3 2 5 3" xfId="32046"/>
    <cellStyle name="Normal 3 2 2 3 2 5 4" xfId="50614"/>
    <cellStyle name="Normal 3 2 2 3 2 6" xfId="4745"/>
    <cellStyle name="Normal 3 2 2 3 2 6 2" xfId="15664"/>
    <cellStyle name="Normal 3 2 2 3 2 6 2 2" xfId="32049"/>
    <cellStyle name="Normal 3 2 2 3 2 6 3" xfId="32048"/>
    <cellStyle name="Normal 3 2 2 3 2 6 4" xfId="48433"/>
    <cellStyle name="Normal 3 2 2 3 2 7" xfId="11302"/>
    <cellStyle name="Normal 3 2 2 3 2 7 2" xfId="32050"/>
    <cellStyle name="Normal 3 2 2 3 2 8" xfId="32011"/>
    <cellStyle name="Normal 3 2 2 3 2 9" xfId="44071"/>
    <cellStyle name="Normal 3 2 2 3 3" xfId="471"/>
    <cellStyle name="Normal 3 2 2 3 3 2" xfId="1571"/>
    <cellStyle name="Normal 3 2 2 3 3 2 2" xfId="3754"/>
    <cellStyle name="Normal 3 2 2 3 3 2 2 2" xfId="10297"/>
    <cellStyle name="Normal 3 2 2 3 3 2 2 2 2" xfId="21216"/>
    <cellStyle name="Normal 3 2 2 3 3 2 2 2 2 2" xfId="32055"/>
    <cellStyle name="Normal 3 2 2 3 3 2 2 2 3" xfId="32054"/>
    <cellStyle name="Normal 3 2 2 3 3 2 2 2 4" xfId="53985"/>
    <cellStyle name="Normal 3 2 2 3 3 2 2 3" xfId="14673"/>
    <cellStyle name="Normal 3 2 2 3 3 2 2 3 2" xfId="32056"/>
    <cellStyle name="Normal 3 2 2 3 3 2 2 4" xfId="32053"/>
    <cellStyle name="Normal 3 2 2 3 3 2 2 5" xfId="47442"/>
    <cellStyle name="Normal 3 2 2 3 3 2 3" xfId="8116"/>
    <cellStyle name="Normal 3 2 2 3 3 2 3 2" xfId="19035"/>
    <cellStyle name="Normal 3 2 2 3 3 2 3 2 2" xfId="32058"/>
    <cellStyle name="Normal 3 2 2 3 3 2 3 3" xfId="32057"/>
    <cellStyle name="Normal 3 2 2 3 3 2 3 4" xfId="51804"/>
    <cellStyle name="Normal 3 2 2 3 3 2 4" xfId="5935"/>
    <cellStyle name="Normal 3 2 2 3 3 2 4 2" xfId="16854"/>
    <cellStyle name="Normal 3 2 2 3 3 2 4 2 2" xfId="32060"/>
    <cellStyle name="Normal 3 2 2 3 3 2 4 3" xfId="32059"/>
    <cellStyle name="Normal 3 2 2 3 3 2 4 4" xfId="49623"/>
    <cellStyle name="Normal 3 2 2 3 3 2 5" xfId="12492"/>
    <cellStyle name="Normal 3 2 2 3 3 2 5 2" xfId="32061"/>
    <cellStyle name="Normal 3 2 2 3 3 2 6" xfId="32052"/>
    <cellStyle name="Normal 3 2 2 3 3 2 7" xfId="45261"/>
    <cellStyle name="Normal 3 2 2 3 3 3" xfId="2663"/>
    <cellStyle name="Normal 3 2 2 3 3 3 2" xfId="9206"/>
    <cellStyle name="Normal 3 2 2 3 3 3 2 2" xfId="20125"/>
    <cellStyle name="Normal 3 2 2 3 3 3 2 2 2" xfId="32064"/>
    <cellStyle name="Normal 3 2 2 3 3 3 2 3" xfId="32063"/>
    <cellStyle name="Normal 3 2 2 3 3 3 2 4" xfId="52894"/>
    <cellStyle name="Normal 3 2 2 3 3 3 3" xfId="13582"/>
    <cellStyle name="Normal 3 2 2 3 3 3 3 2" xfId="32065"/>
    <cellStyle name="Normal 3 2 2 3 3 3 4" xfId="32062"/>
    <cellStyle name="Normal 3 2 2 3 3 3 5" xfId="46351"/>
    <cellStyle name="Normal 3 2 2 3 3 4" xfId="7025"/>
    <cellStyle name="Normal 3 2 2 3 3 4 2" xfId="17944"/>
    <cellStyle name="Normal 3 2 2 3 3 4 2 2" xfId="32067"/>
    <cellStyle name="Normal 3 2 2 3 3 4 3" xfId="32066"/>
    <cellStyle name="Normal 3 2 2 3 3 4 4" xfId="50713"/>
    <cellStyle name="Normal 3 2 2 3 3 5" xfId="4844"/>
    <cellStyle name="Normal 3 2 2 3 3 5 2" xfId="15763"/>
    <cellStyle name="Normal 3 2 2 3 3 5 2 2" xfId="32069"/>
    <cellStyle name="Normal 3 2 2 3 3 5 3" xfId="32068"/>
    <cellStyle name="Normal 3 2 2 3 3 5 4" xfId="48532"/>
    <cellStyle name="Normal 3 2 2 3 3 6" xfId="11401"/>
    <cellStyle name="Normal 3 2 2 3 3 6 2" xfId="32070"/>
    <cellStyle name="Normal 3 2 2 3 3 7" xfId="32051"/>
    <cellStyle name="Normal 3 2 2 3 3 8" xfId="44170"/>
    <cellStyle name="Normal 3 2 2 3 4" xfId="658"/>
    <cellStyle name="Normal 3 2 2 3 4 2" xfId="1757"/>
    <cellStyle name="Normal 3 2 2 3 4 2 2" xfId="3940"/>
    <cellStyle name="Normal 3 2 2 3 4 2 2 2" xfId="10483"/>
    <cellStyle name="Normal 3 2 2 3 4 2 2 2 2" xfId="21402"/>
    <cellStyle name="Normal 3 2 2 3 4 2 2 2 2 2" xfId="32075"/>
    <cellStyle name="Normal 3 2 2 3 4 2 2 2 3" xfId="32074"/>
    <cellStyle name="Normal 3 2 2 3 4 2 2 2 4" xfId="54171"/>
    <cellStyle name="Normal 3 2 2 3 4 2 2 3" xfId="14859"/>
    <cellStyle name="Normal 3 2 2 3 4 2 2 3 2" xfId="32076"/>
    <cellStyle name="Normal 3 2 2 3 4 2 2 4" xfId="32073"/>
    <cellStyle name="Normal 3 2 2 3 4 2 2 5" xfId="47628"/>
    <cellStyle name="Normal 3 2 2 3 4 2 3" xfId="8302"/>
    <cellStyle name="Normal 3 2 2 3 4 2 3 2" xfId="19221"/>
    <cellStyle name="Normal 3 2 2 3 4 2 3 2 2" xfId="32078"/>
    <cellStyle name="Normal 3 2 2 3 4 2 3 3" xfId="32077"/>
    <cellStyle name="Normal 3 2 2 3 4 2 3 4" xfId="51990"/>
    <cellStyle name="Normal 3 2 2 3 4 2 4" xfId="6121"/>
    <cellStyle name="Normal 3 2 2 3 4 2 4 2" xfId="17040"/>
    <cellStyle name="Normal 3 2 2 3 4 2 4 2 2" xfId="32080"/>
    <cellStyle name="Normal 3 2 2 3 4 2 4 3" xfId="32079"/>
    <cellStyle name="Normal 3 2 2 3 4 2 4 4" xfId="49809"/>
    <cellStyle name="Normal 3 2 2 3 4 2 5" xfId="12678"/>
    <cellStyle name="Normal 3 2 2 3 4 2 5 2" xfId="32081"/>
    <cellStyle name="Normal 3 2 2 3 4 2 6" xfId="32072"/>
    <cellStyle name="Normal 3 2 2 3 4 2 7" xfId="45447"/>
    <cellStyle name="Normal 3 2 2 3 4 3" xfId="2849"/>
    <cellStyle name="Normal 3 2 2 3 4 3 2" xfId="9392"/>
    <cellStyle name="Normal 3 2 2 3 4 3 2 2" xfId="20311"/>
    <cellStyle name="Normal 3 2 2 3 4 3 2 2 2" xfId="32084"/>
    <cellStyle name="Normal 3 2 2 3 4 3 2 3" xfId="32083"/>
    <cellStyle name="Normal 3 2 2 3 4 3 2 4" xfId="53080"/>
    <cellStyle name="Normal 3 2 2 3 4 3 3" xfId="13768"/>
    <cellStyle name="Normal 3 2 2 3 4 3 3 2" xfId="32085"/>
    <cellStyle name="Normal 3 2 2 3 4 3 4" xfId="32082"/>
    <cellStyle name="Normal 3 2 2 3 4 3 5" xfId="46537"/>
    <cellStyle name="Normal 3 2 2 3 4 4" xfId="7211"/>
    <cellStyle name="Normal 3 2 2 3 4 4 2" xfId="18130"/>
    <cellStyle name="Normal 3 2 2 3 4 4 2 2" xfId="32087"/>
    <cellStyle name="Normal 3 2 2 3 4 4 3" xfId="32086"/>
    <cellStyle name="Normal 3 2 2 3 4 4 4" xfId="50899"/>
    <cellStyle name="Normal 3 2 2 3 4 5" xfId="5030"/>
    <cellStyle name="Normal 3 2 2 3 4 5 2" xfId="15949"/>
    <cellStyle name="Normal 3 2 2 3 4 5 2 2" xfId="32089"/>
    <cellStyle name="Normal 3 2 2 3 4 5 3" xfId="32088"/>
    <cellStyle name="Normal 3 2 2 3 4 5 4" xfId="48718"/>
    <cellStyle name="Normal 3 2 2 3 4 6" xfId="11587"/>
    <cellStyle name="Normal 3 2 2 3 4 6 2" xfId="32090"/>
    <cellStyle name="Normal 3 2 2 3 4 7" xfId="32071"/>
    <cellStyle name="Normal 3 2 2 3 4 8" xfId="44356"/>
    <cellStyle name="Normal 3 2 2 3 5" xfId="756"/>
    <cellStyle name="Normal 3 2 2 3 5 2" xfId="1855"/>
    <cellStyle name="Normal 3 2 2 3 5 2 2" xfId="4038"/>
    <cellStyle name="Normal 3 2 2 3 5 2 2 2" xfId="10581"/>
    <cellStyle name="Normal 3 2 2 3 5 2 2 2 2" xfId="21500"/>
    <cellStyle name="Normal 3 2 2 3 5 2 2 2 2 2" xfId="32095"/>
    <cellStyle name="Normal 3 2 2 3 5 2 2 2 3" xfId="32094"/>
    <cellStyle name="Normal 3 2 2 3 5 2 2 2 4" xfId="54269"/>
    <cellStyle name="Normal 3 2 2 3 5 2 2 3" xfId="14957"/>
    <cellStyle name="Normal 3 2 2 3 5 2 2 3 2" xfId="32096"/>
    <cellStyle name="Normal 3 2 2 3 5 2 2 4" xfId="32093"/>
    <cellStyle name="Normal 3 2 2 3 5 2 2 5" xfId="47726"/>
    <cellStyle name="Normal 3 2 2 3 5 2 3" xfId="8400"/>
    <cellStyle name="Normal 3 2 2 3 5 2 3 2" xfId="19319"/>
    <cellStyle name="Normal 3 2 2 3 5 2 3 2 2" xfId="32098"/>
    <cellStyle name="Normal 3 2 2 3 5 2 3 3" xfId="32097"/>
    <cellStyle name="Normal 3 2 2 3 5 2 3 4" xfId="52088"/>
    <cellStyle name="Normal 3 2 2 3 5 2 4" xfId="6219"/>
    <cellStyle name="Normal 3 2 2 3 5 2 4 2" xfId="17138"/>
    <cellStyle name="Normal 3 2 2 3 5 2 4 2 2" xfId="32100"/>
    <cellStyle name="Normal 3 2 2 3 5 2 4 3" xfId="32099"/>
    <cellStyle name="Normal 3 2 2 3 5 2 4 4" xfId="49907"/>
    <cellStyle name="Normal 3 2 2 3 5 2 5" xfId="12776"/>
    <cellStyle name="Normal 3 2 2 3 5 2 5 2" xfId="32101"/>
    <cellStyle name="Normal 3 2 2 3 5 2 6" xfId="32092"/>
    <cellStyle name="Normal 3 2 2 3 5 2 7" xfId="45545"/>
    <cellStyle name="Normal 3 2 2 3 5 3" xfId="2947"/>
    <cellStyle name="Normal 3 2 2 3 5 3 2" xfId="9490"/>
    <cellStyle name="Normal 3 2 2 3 5 3 2 2" xfId="20409"/>
    <cellStyle name="Normal 3 2 2 3 5 3 2 2 2" xfId="32104"/>
    <cellStyle name="Normal 3 2 2 3 5 3 2 3" xfId="32103"/>
    <cellStyle name="Normal 3 2 2 3 5 3 2 4" xfId="53178"/>
    <cellStyle name="Normal 3 2 2 3 5 3 3" xfId="13866"/>
    <cellStyle name="Normal 3 2 2 3 5 3 3 2" xfId="32105"/>
    <cellStyle name="Normal 3 2 2 3 5 3 4" xfId="32102"/>
    <cellStyle name="Normal 3 2 2 3 5 3 5" xfId="46635"/>
    <cellStyle name="Normal 3 2 2 3 5 4" xfId="7309"/>
    <cellStyle name="Normal 3 2 2 3 5 4 2" xfId="18228"/>
    <cellStyle name="Normal 3 2 2 3 5 4 2 2" xfId="32107"/>
    <cellStyle name="Normal 3 2 2 3 5 4 3" xfId="32106"/>
    <cellStyle name="Normal 3 2 2 3 5 4 4" xfId="50997"/>
    <cellStyle name="Normal 3 2 2 3 5 5" xfId="5128"/>
    <cellStyle name="Normal 3 2 2 3 5 5 2" xfId="16047"/>
    <cellStyle name="Normal 3 2 2 3 5 5 2 2" xfId="32109"/>
    <cellStyle name="Normal 3 2 2 3 5 5 3" xfId="32108"/>
    <cellStyle name="Normal 3 2 2 3 5 5 4" xfId="48816"/>
    <cellStyle name="Normal 3 2 2 3 5 6" xfId="11685"/>
    <cellStyle name="Normal 3 2 2 3 5 6 2" xfId="32110"/>
    <cellStyle name="Normal 3 2 2 3 5 7" xfId="32091"/>
    <cellStyle name="Normal 3 2 2 3 5 8" xfId="44454"/>
    <cellStyle name="Normal 3 2 2 3 6" xfId="854"/>
    <cellStyle name="Normal 3 2 2 3 6 2" xfId="1953"/>
    <cellStyle name="Normal 3 2 2 3 6 2 2" xfId="4136"/>
    <cellStyle name="Normal 3 2 2 3 6 2 2 2" xfId="10679"/>
    <cellStyle name="Normal 3 2 2 3 6 2 2 2 2" xfId="21598"/>
    <cellStyle name="Normal 3 2 2 3 6 2 2 2 2 2" xfId="32115"/>
    <cellStyle name="Normal 3 2 2 3 6 2 2 2 3" xfId="32114"/>
    <cellStyle name="Normal 3 2 2 3 6 2 2 2 4" xfId="54367"/>
    <cellStyle name="Normal 3 2 2 3 6 2 2 3" xfId="15055"/>
    <cellStyle name="Normal 3 2 2 3 6 2 2 3 2" xfId="32116"/>
    <cellStyle name="Normal 3 2 2 3 6 2 2 4" xfId="32113"/>
    <cellStyle name="Normal 3 2 2 3 6 2 2 5" xfId="47824"/>
    <cellStyle name="Normal 3 2 2 3 6 2 3" xfId="8498"/>
    <cellStyle name="Normal 3 2 2 3 6 2 3 2" xfId="19417"/>
    <cellStyle name="Normal 3 2 2 3 6 2 3 2 2" xfId="32118"/>
    <cellStyle name="Normal 3 2 2 3 6 2 3 3" xfId="32117"/>
    <cellStyle name="Normal 3 2 2 3 6 2 3 4" xfId="52186"/>
    <cellStyle name="Normal 3 2 2 3 6 2 4" xfId="6317"/>
    <cellStyle name="Normal 3 2 2 3 6 2 4 2" xfId="17236"/>
    <cellStyle name="Normal 3 2 2 3 6 2 4 2 2" xfId="32120"/>
    <cellStyle name="Normal 3 2 2 3 6 2 4 3" xfId="32119"/>
    <cellStyle name="Normal 3 2 2 3 6 2 4 4" xfId="50005"/>
    <cellStyle name="Normal 3 2 2 3 6 2 5" xfId="12874"/>
    <cellStyle name="Normal 3 2 2 3 6 2 5 2" xfId="32121"/>
    <cellStyle name="Normal 3 2 2 3 6 2 6" xfId="32112"/>
    <cellStyle name="Normal 3 2 2 3 6 2 7" xfId="45643"/>
    <cellStyle name="Normal 3 2 2 3 6 3" xfId="3045"/>
    <cellStyle name="Normal 3 2 2 3 6 3 2" xfId="9588"/>
    <cellStyle name="Normal 3 2 2 3 6 3 2 2" xfId="20507"/>
    <cellStyle name="Normal 3 2 2 3 6 3 2 2 2" xfId="32124"/>
    <cellStyle name="Normal 3 2 2 3 6 3 2 3" xfId="32123"/>
    <cellStyle name="Normal 3 2 2 3 6 3 2 4" xfId="53276"/>
    <cellStyle name="Normal 3 2 2 3 6 3 3" xfId="13964"/>
    <cellStyle name="Normal 3 2 2 3 6 3 3 2" xfId="32125"/>
    <cellStyle name="Normal 3 2 2 3 6 3 4" xfId="32122"/>
    <cellStyle name="Normal 3 2 2 3 6 3 5" xfId="46733"/>
    <cellStyle name="Normal 3 2 2 3 6 4" xfId="7407"/>
    <cellStyle name="Normal 3 2 2 3 6 4 2" xfId="18326"/>
    <cellStyle name="Normal 3 2 2 3 6 4 2 2" xfId="32127"/>
    <cellStyle name="Normal 3 2 2 3 6 4 3" xfId="32126"/>
    <cellStyle name="Normal 3 2 2 3 6 4 4" xfId="51095"/>
    <cellStyle name="Normal 3 2 2 3 6 5" xfId="5226"/>
    <cellStyle name="Normal 3 2 2 3 6 5 2" xfId="16145"/>
    <cellStyle name="Normal 3 2 2 3 6 5 2 2" xfId="32129"/>
    <cellStyle name="Normal 3 2 2 3 6 5 3" xfId="32128"/>
    <cellStyle name="Normal 3 2 2 3 6 5 4" xfId="48914"/>
    <cellStyle name="Normal 3 2 2 3 6 6" xfId="11783"/>
    <cellStyle name="Normal 3 2 2 3 6 6 2" xfId="32130"/>
    <cellStyle name="Normal 3 2 2 3 6 7" xfId="32111"/>
    <cellStyle name="Normal 3 2 2 3 6 8" xfId="44552"/>
    <cellStyle name="Normal 3 2 2 3 7" xfId="966"/>
    <cellStyle name="Normal 3 2 2 3 7 2" xfId="2064"/>
    <cellStyle name="Normal 3 2 2 3 7 2 2" xfId="4247"/>
    <cellStyle name="Normal 3 2 2 3 7 2 2 2" xfId="10790"/>
    <cellStyle name="Normal 3 2 2 3 7 2 2 2 2" xfId="21709"/>
    <cellStyle name="Normal 3 2 2 3 7 2 2 2 2 2" xfId="32135"/>
    <cellStyle name="Normal 3 2 2 3 7 2 2 2 3" xfId="32134"/>
    <cellStyle name="Normal 3 2 2 3 7 2 2 2 4" xfId="54478"/>
    <cellStyle name="Normal 3 2 2 3 7 2 2 3" xfId="15166"/>
    <cellStyle name="Normal 3 2 2 3 7 2 2 3 2" xfId="32136"/>
    <cellStyle name="Normal 3 2 2 3 7 2 2 4" xfId="32133"/>
    <cellStyle name="Normal 3 2 2 3 7 2 2 5" xfId="47935"/>
    <cellStyle name="Normal 3 2 2 3 7 2 3" xfId="8609"/>
    <cellStyle name="Normal 3 2 2 3 7 2 3 2" xfId="19528"/>
    <cellStyle name="Normal 3 2 2 3 7 2 3 2 2" xfId="32138"/>
    <cellStyle name="Normal 3 2 2 3 7 2 3 3" xfId="32137"/>
    <cellStyle name="Normal 3 2 2 3 7 2 3 4" xfId="52297"/>
    <cellStyle name="Normal 3 2 2 3 7 2 4" xfId="6428"/>
    <cellStyle name="Normal 3 2 2 3 7 2 4 2" xfId="17347"/>
    <cellStyle name="Normal 3 2 2 3 7 2 4 2 2" xfId="32140"/>
    <cellStyle name="Normal 3 2 2 3 7 2 4 3" xfId="32139"/>
    <cellStyle name="Normal 3 2 2 3 7 2 4 4" xfId="50116"/>
    <cellStyle name="Normal 3 2 2 3 7 2 5" xfId="12985"/>
    <cellStyle name="Normal 3 2 2 3 7 2 5 2" xfId="32141"/>
    <cellStyle name="Normal 3 2 2 3 7 2 6" xfId="32132"/>
    <cellStyle name="Normal 3 2 2 3 7 2 7" xfId="45754"/>
    <cellStyle name="Normal 3 2 2 3 7 3" xfId="3156"/>
    <cellStyle name="Normal 3 2 2 3 7 3 2" xfId="9699"/>
    <cellStyle name="Normal 3 2 2 3 7 3 2 2" xfId="20618"/>
    <cellStyle name="Normal 3 2 2 3 7 3 2 2 2" xfId="32144"/>
    <cellStyle name="Normal 3 2 2 3 7 3 2 3" xfId="32143"/>
    <cellStyle name="Normal 3 2 2 3 7 3 2 4" xfId="53387"/>
    <cellStyle name="Normal 3 2 2 3 7 3 3" xfId="14075"/>
    <cellStyle name="Normal 3 2 2 3 7 3 3 2" xfId="32145"/>
    <cellStyle name="Normal 3 2 2 3 7 3 4" xfId="32142"/>
    <cellStyle name="Normal 3 2 2 3 7 3 5" xfId="46844"/>
    <cellStyle name="Normal 3 2 2 3 7 4" xfId="7518"/>
    <cellStyle name="Normal 3 2 2 3 7 4 2" xfId="18437"/>
    <cellStyle name="Normal 3 2 2 3 7 4 2 2" xfId="32147"/>
    <cellStyle name="Normal 3 2 2 3 7 4 3" xfId="32146"/>
    <cellStyle name="Normal 3 2 2 3 7 4 4" xfId="51206"/>
    <cellStyle name="Normal 3 2 2 3 7 5" xfId="5337"/>
    <cellStyle name="Normal 3 2 2 3 7 5 2" xfId="16256"/>
    <cellStyle name="Normal 3 2 2 3 7 5 2 2" xfId="32149"/>
    <cellStyle name="Normal 3 2 2 3 7 5 3" xfId="32148"/>
    <cellStyle name="Normal 3 2 2 3 7 5 4" xfId="49025"/>
    <cellStyle name="Normal 3 2 2 3 7 6" xfId="11894"/>
    <cellStyle name="Normal 3 2 2 3 7 6 2" xfId="32150"/>
    <cellStyle name="Normal 3 2 2 3 7 7" xfId="32131"/>
    <cellStyle name="Normal 3 2 2 3 7 8" xfId="44663"/>
    <cellStyle name="Normal 3 2 2 3 8" xfId="1052"/>
    <cellStyle name="Normal 3 2 2 3 8 2" xfId="2150"/>
    <cellStyle name="Normal 3 2 2 3 8 2 2" xfId="4333"/>
    <cellStyle name="Normal 3 2 2 3 8 2 2 2" xfId="10876"/>
    <cellStyle name="Normal 3 2 2 3 8 2 2 2 2" xfId="21795"/>
    <cellStyle name="Normal 3 2 2 3 8 2 2 2 2 2" xfId="32155"/>
    <cellStyle name="Normal 3 2 2 3 8 2 2 2 3" xfId="32154"/>
    <cellStyle name="Normal 3 2 2 3 8 2 2 2 4" xfId="54564"/>
    <cellStyle name="Normal 3 2 2 3 8 2 2 3" xfId="15252"/>
    <cellStyle name="Normal 3 2 2 3 8 2 2 3 2" xfId="32156"/>
    <cellStyle name="Normal 3 2 2 3 8 2 2 4" xfId="32153"/>
    <cellStyle name="Normal 3 2 2 3 8 2 2 5" xfId="48021"/>
    <cellStyle name="Normal 3 2 2 3 8 2 3" xfId="8695"/>
    <cellStyle name="Normal 3 2 2 3 8 2 3 2" xfId="19614"/>
    <cellStyle name="Normal 3 2 2 3 8 2 3 2 2" xfId="32158"/>
    <cellStyle name="Normal 3 2 2 3 8 2 3 3" xfId="32157"/>
    <cellStyle name="Normal 3 2 2 3 8 2 3 4" xfId="52383"/>
    <cellStyle name="Normal 3 2 2 3 8 2 4" xfId="6514"/>
    <cellStyle name="Normal 3 2 2 3 8 2 4 2" xfId="17433"/>
    <cellStyle name="Normal 3 2 2 3 8 2 4 2 2" xfId="32160"/>
    <cellStyle name="Normal 3 2 2 3 8 2 4 3" xfId="32159"/>
    <cellStyle name="Normal 3 2 2 3 8 2 4 4" xfId="50202"/>
    <cellStyle name="Normal 3 2 2 3 8 2 5" xfId="13071"/>
    <cellStyle name="Normal 3 2 2 3 8 2 5 2" xfId="32161"/>
    <cellStyle name="Normal 3 2 2 3 8 2 6" xfId="32152"/>
    <cellStyle name="Normal 3 2 2 3 8 2 7" xfId="45840"/>
    <cellStyle name="Normal 3 2 2 3 8 3" xfId="3242"/>
    <cellStyle name="Normal 3 2 2 3 8 3 2" xfId="9785"/>
    <cellStyle name="Normal 3 2 2 3 8 3 2 2" xfId="20704"/>
    <cellStyle name="Normal 3 2 2 3 8 3 2 2 2" xfId="32164"/>
    <cellStyle name="Normal 3 2 2 3 8 3 2 3" xfId="32163"/>
    <cellStyle name="Normal 3 2 2 3 8 3 2 4" xfId="53473"/>
    <cellStyle name="Normal 3 2 2 3 8 3 3" xfId="14161"/>
    <cellStyle name="Normal 3 2 2 3 8 3 3 2" xfId="32165"/>
    <cellStyle name="Normal 3 2 2 3 8 3 4" xfId="32162"/>
    <cellStyle name="Normal 3 2 2 3 8 3 5" xfId="46930"/>
    <cellStyle name="Normal 3 2 2 3 8 4" xfId="7604"/>
    <cellStyle name="Normal 3 2 2 3 8 4 2" xfId="18523"/>
    <cellStyle name="Normal 3 2 2 3 8 4 2 2" xfId="32167"/>
    <cellStyle name="Normal 3 2 2 3 8 4 3" xfId="32166"/>
    <cellStyle name="Normal 3 2 2 3 8 4 4" xfId="51292"/>
    <cellStyle name="Normal 3 2 2 3 8 5" xfId="5423"/>
    <cellStyle name="Normal 3 2 2 3 8 5 2" xfId="16342"/>
    <cellStyle name="Normal 3 2 2 3 8 5 2 2" xfId="32169"/>
    <cellStyle name="Normal 3 2 2 3 8 5 3" xfId="32168"/>
    <cellStyle name="Normal 3 2 2 3 8 5 4" xfId="49111"/>
    <cellStyle name="Normal 3 2 2 3 8 6" xfId="11980"/>
    <cellStyle name="Normal 3 2 2 3 8 6 2" xfId="32170"/>
    <cellStyle name="Normal 3 2 2 3 8 7" xfId="32151"/>
    <cellStyle name="Normal 3 2 2 3 8 8" xfId="44749"/>
    <cellStyle name="Normal 3 2 2 3 9" xfId="1150"/>
    <cellStyle name="Normal 3 2 2 3 9 2" xfId="2248"/>
    <cellStyle name="Normal 3 2 2 3 9 2 2" xfId="4431"/>
    <cellStyle name="Normal 3 2 2 3 9 2 2 2" xfId="10974"/>
    <cellStyle name="Normal 3 2 2 3 9 2 2 2 2" xfId="21893"/>
    <cellStyle name="Normal 3 2 2 3 9 2 2 2 2 2" xfId="32175"/>
    <cellStyle name="Normal 3 2 2 3 9 2 2 2 3" xfId="32174"/>
    <cellStyle name="Normal 3 2 2 3 9 2 2 2 4" xfId="54662"/>
    <cellStyle name="Normal 3 2 2 3 9 2 2 3" xfId="15350"/>
    <cellStyle name="Normal 3 2 2 3 9 2 2 3 2" xfId="32176"/>
    <cellStyle name="Normal 3 2 2 3 9 2 2 4" xfId="32173"/>
    <cellStyle name="Normal 3 2 2 3 9 2 2 5" xfId="48119"/>
    <cellStyle name="Normal 3 2 2 3 9 2 3" xfId="8793"/>
    <cellStyle name="Normal 3 2 2 3 9 2 3 2" xfId="19712"/>
    <cellStyle name="Normal 3 2 2 3 9 2 3 2 2" xfId="32178"/>
    <cellStyle name="Normal 3 2 2 3 9 2 3 3" xfId="32177"/>
    <cellStyle name="Normal 3 2 2 3 9 2 3 4" xfId="52481"/>
    <cellStyle name="Normal 3 2 2 3 9 2 4" xfId="6612"/>
    <cellStyle name="Normal 3 2 2 3 9 2 4 2" xfId="17531"/>
    <cellStyle name="Normal 3 2 2 3 9 2 4 2 2" xfId="32180"/>
    <cellStyle name="Normal 3 2 2 3 9 2 4 3" xfId="32179"/>
    <cellStyle name="Normal 3 2 2 3 9 2 4 4" xfId="50300"/>
    <cellStyle name="Normal 3 2 2 3 9 2 5" xfId="13169"/>
    <cellStyle name="Normal 3 2 2 3 9 2 5 2" xfId="32181"/>
    <cellStyle name="Normal 3 2 2 3 9 2 6" xfId="32172"/>
    <cellStyle name="Normal 3 2 2 3 9 2 7" xfId="45938"/>
    <cellStyle name="Normal 3 2 2 3 9 3" xfId="3340"/>
    <cellStyle name="Normal 3 2 2 3 9 3 2" xfId="9883"/>
    <cellStyle name="Normal 3 2 2 3 9 3 2 2" xfId="20802"/>
    <cellStyle name="Normal 3 2 2 3 9 3 2 2 2" xfId="32184"/>
    <cellStyle name="Normal 3 2 2 3 9 3 2 3" xfId="32183"/>
    <cellStyle name="Normal 3 2 2 3 9 3 2 4" xfId="53571"/>
    <cellStyle name="Normal 3 2 2 3 9 3 3" xfId="14259"/>
    <cellStyle name="Normal 3 2 2 3 9 3 3 2" xfId="32185"/>
    <cellStyle name="Normal 3 2 2 3 9 3 4" xfId="32182"/>
    <cellStyle name="Normal 3 2 2 3 9 3 5" xfId="47028"/>
    <cellStyle name="Normal 3 2 2 3 9 4" xfId="7702"/>
    <cellStyle name="Normal 3 2 2 3 9 4 2" xfId="18621"/>
    <cellStyle name="Normal 3 2 2 3 9 4 2 2" xfId="32187"/>
    <cellStyle name="Normal 3 2 2 3 9 4 3" xfId="32186"/>
    <cellStyle name="Normal 3 2 2 3 9 4 4" xfId="51390"/>
    <cellStyle name="Normal 3 2 2 3 9 5" xfId="5521"/>
    <cellStyle name="Normal 3 2 2 3 9 5 2" xfId="16440"/>
    <cellStyle name="Normal 3 2 2 3 9 5 2 2" xfId="32189"/>
    <cellStyle name="Normal 3 2 2 3 9 5 3" xfId="32188"/>
    <cellStyle name="Normal 3 2 2 3 9 5 4" xfId="49209"/>
    <cellStyle name="Normal 3 2 2 3 9 6" xfId="12078"/>
    <cellStyle name="Normal 3 2 2 3 9 6 2" xfId="32190"/>
    <cellStyle name="Normal 3 2 2 3 9 7" xfId="32171"/>
    <cellStyle name="Normal 3 2 2 3 9 8" xfId="44847"/>
    <cellStyle name="Normal 3 2 2 4" xfId="269"/>
    <cellStyle name="Normal 3 2 2 4 2" xfId="535"/>
    <cellStyle name="Normal 3 2 2 4 2 2" xfId="1634"/>
    <cellStyle name="Normal 3 2 2 4 2 2 2" xfId="3817"/>
    <cellStyle name="Normal 3 2 2 4 2 2 2 2" xfId="10360"/>
    <cellStyle name="Normal 3 2 2 4 2 2 2 2 2" xfId="21279"/>
    <cellStyle name="Normal 3 2 2 4 2 2 2 2 2 2" xfId="32196"/>
    <cellStyle name="Normal 3 2 2 4 2 2 2 2 3" xfId="32195"/>
    <cellStyle name="Normal 3 2 2 4 2 2 2 2 4" xfId="54048"/>
    <cellStyle name="Normal 3 2 2 4 2 2 2 3" xfId="14736"/>
    <cellStyle name="Normal 3 2 2 4 2 2 2 3 2" xfId="32197"/>
    <cellStyle name="Normal 3 2 2 4 2 2 2 4" xfId="32194"/>
    <cellStyle name="Normal 3 2 2 4 2 2 2 5" xfId="47505"/>
    <cellStyle name="Normal 3 2 2 4 2 2 3" xfId="8179"/>
    <cellStyle name="Normal 3 2 2 4 2 2 3 2" xfId="19098"/>
    <cellStyle name="Normal 3 2 2 4 2 2 3 2 2" xfId="32199"/>
    <cellStyle name="Normal 3 2 2 4 2 2 3 3" xfId="32198"/>
    <cellStyle name="Normal 3 2 2 4 2 2 3 4" xfId="51867"/>
    <cellStyle name="Normal 3 2 2 4 2 2 4" xfId="5998"/>
    <cellStyle name="Normal 3 2 2 4 2 2 4 2" xfId="16917"/>
    <cellStyle name="Normal 3 2 2 4 2 2 4 2 2" xfId="32201"/>
    <cellStyle name="Normal 3 2 2 4 2 2 4 3" xfId="32200"/>
    <cellStyle name="Normal 3 2 2 4 2 2 4 4" xfId="49686"/>
    <cellStyle name="Normal 3 2 2 4 2 2 5" xfId="12555"/>
    <cellStyle name="Normal 3 2 2 4 2 2 5 2" xfId="32202"/>
    <cellStyle name="Normal 3 2 2 4 2 2 6" xfId="32193"/>
    <cellStyle name="Normal 3 2 2 4 2 2 7" xfId="45324"/>
    <cellStyle name="Normal 3 2 2 4 2 3" xfId="2726"/>
    <cellStyle name="Normal 3 2 2 4 2 3 2" xfId="9269"/>
    <cellStyle name="Normal 3 2 2 4 2 3 2 2" xfId="20188"/>
    <cellStyle name="Normal 3 2 2 4 2 3 2 2 2" xfId="32205"/>
    <cellStyle name="Normal 3 2 2 4 2 3 2 3" xfId="32204"/>
    <cellStyle name="Normal 3 2 2 4 2 3 2 4" xfId="52957"/>
    <cellStyle name="Normal 3 2 2 4 2 3 3" xfId="13645"/>
    <cellStyle name="Normal 3 2 2 4 2 3 3 2" xfId="32206"/>
    <cellStyle name="Normal 3 2 2 4 2 3 4" xfId="32203"/>
    <cellStyle name="Normal 3 2 2 4 2 3 5" xfId="46414"/>
    <cellStyle name="Normal 3 2 2 4 2 4" xfId="7088"/>
    <cellStyle name="Normal 3 2 2 4 2 4 2" xfId="18007"/>
    <cellStyle name="Normal 3 2 2 4 2 4 2 2" xfId="32208"/>
    <cellStyle name="Normal 3 2 2 4 2 4 3" xfId="32207"/>
    <cellStyle name="Normal 3 2 2 4 2 4 4" xfId="50776"/>
    <cellStyle name="Normal 3 2 2 4 2 5" xfId="4907"/>
    <cellStyle name="Normal 3 2 2 4 2 5 2" xfId="15826"/>
    <cellStyle name="Normal 3 2 2 4 2 5 2 2" xfId="32210"/>
    <cellStyle name="Normal 3 2 2 4 2 5 3" xfId="32209"/>
    <cellStyle name="Normal 3 2 2 4 2 5 4" xfId="48595"/>
    <cellStyle name="Normal 3 2 2 4 2 6" xfId="11464"/>
    <cellStyle name="Normal 3 2 2 4 2 6 2" xfId="32211"/>
    <cellStyle name="Normal 3 2 2 4 2 7" xfId="32192"/>
    <cellStyle name="Normal 3 2 2 4 2 8" xfId="44233"/>
    <cellStyle name="Normal 3 2 2 4 3" xfId="1436"/>
    <cellStyle name="Normal 3 2 2 4 3 2" xfId="3619"/>
    <cellStyle name="Normal 3 2 2 4 3 2 2" xfId="10162"/>
    <cellStyle name="Normal 3 2 2 4 3 2 2 2" xfId="21081"/>
    <cellStyle name="Normal 3 2 2 4 3 2 2 2 2" xfId="32215"/>
    <cellStyle name="Normal 3 2 2 4 3 2 2 3" xfId="32214"/>
    <cellStyle name="Normal 3 2 2 4 3 2 2 4" xfId="53850"/>
    <cellStyle name="Normal 3 2 2 4 3 2 3" xfId="14538"/>
    <cellStyle name="Normal 3 2 2 4 3 2 3 2" xfId="32216"/>
    <cellStyle name="Normal 3 2 2 4 3 2 4" xfId="32213"/>
    <cellStyle name="Normal 3 2 2 4 3 2 5" xfId="47307"/>
    <cellStyle name="Normal 3 2 2 4 3 3" xfId="7981"/>
    <cellStyle name="Normal 3 2 2 4 3 3 2" xfId="18900"/>
    <cellStyle name="Normal 3 2 2 4 3 3 2 2" xfId="32218"/>
    <cellStyle name="Normal 3 2 2 4 3 3 3" xfId="32217"/>
    <cellStyle name="Normal 3 2 2 4 3 3 4" xfId="51669"/>
    <cellStyle name="Normal 3 2 2 4 3 4" xfId="5800"/>
    <cellStyle name="Normal 3 2 2 4 3 4 2" xfId="16719"/>
    <cellStyle name="Normal 3 2 2 4 3 4 2 2" xfId="32220"/>
    <cellStyle name="Normal 3 2 2 4 3 4 3" xfId="32219"/>
    <cellStyle name="Normal 3 2 2 4 3 4 4" xfId="49488"/>
    <cellStyle name="Normal 3 2 2 4 3 5" xfId="12357"/>
    <cellStyle name="Normal 3 2 2 4 3 5 2" xfId="32221"/>
    <cellStyle name="Normal 3 2 2 4 3 6" xfId="32212"/>
    <cellStyle name="Normal 3 2 2 4 3 7" xfId="45126"/>
    <cellStyle name="Normal 3 2 2 4 4" xfId="2528"/>
    <cellStyle name="Normal 3 2 2 4 4 2" xfId="9071"/>
    <cellStyle name="Normal 3 2 2 4 4 2 2" xfId="19990"/>
    <cellStyle name="Normal 3 2 2 4 4 2 2 2" xfId="32224"/>
    <cellStyle name="Normal 3 2 2 4 4 2 3" xfId="32223"/>
    <cellStyle name="Normal 3 2 2 4 4 2 4" xfId="52759"/>
    <cellStyle name="Normal 3 2 2 4 4 3" xfId="13447"/>
    <cellStyle name="Normal 3 2 2 4 4 3 2" xfId="32225"/>
    <cellStyle name="Normal 3 2 2 4 4 4" xfId="32222"/>
    <cellStyle name="Normal 3 2 2 4 4 5" xfId="46216"/>
    <cellStyle name="Normal 3 2 2 4 5" xfId="6890"/>
    <cellStyle name="Normal 3 2 2 4 5 2" xfId="17809"/>
    <cellStyle name="Normal 3 2 2 4 5 2 2" xfId="32227"/>
    <cellStyle name="Normal 3 2 2 4 5 3" xfId="32226"/>
    <cellStyle name="Normal 3 2 2 4 5 4" xfId="50578"/>
    <cellStyle name="Normal 3 2 2 4 6" xfId="4709"/>
    <cellStyle name="Normal 3 2 2 4 6 2" xfId="15628"/>
    <cellStyle name="Normal 3 2 2 4 6 2 2" xfId="32229"/>
    <cellStyle name="Normal 3 2 2 4 6 3" xfId="32228"/>
    <cellStyle name="Normal 3 2 2 4 6 4" xfId="48397"/>
    <cellStyle name="Normal 3 2 2 4 7" xfId="11266"/>
    <cellStyle name="Normal 3 2 2 4 7 2" xfId="32230"/>
    <cellStyle name="Normal 3 2 2 4 8" xfId="32191"/>
    <cellStyle name="Normal 3 2 2 4 9" xfId="44035"/>
    <cellStyle name="Normal 3 2 2 5" xfId="435"/>
    <cellStyle name="Normal 3 2 2 5 2" xfId="1535"/>
    <cellStyle name="Normal 3 2 2 5 2 2" xfId="3718"/>
    <cellStyle name="Normal 3 2 2 5 2 2 2" xfId="10261"/>
    <cellStyle name="Normal 3 2 2 5 2 2 2 2" xfId="21180"/>
    <cellStyle name="Normal 3 2 2 5 2 2 2 2 2" xfId="32235"/>
    <cellStyle name="Normal 3 2 2 5 2 2 2 3" xfId="32234"/>
    <cellStyle name="Normal 3 2 2 5 2 2 2 4" xfId="53949"/>
    <cellStyle name="Normal 3 2 2 5 2 2 3" xfId="14637"/>
    <cellStyle name="Normal 3 2 2 5 2 2 3 2" xfId="32236"/>
    <cellStyle name="Normal 3 2 2 5 2 2 4" xfId="32233"/>
    <cellStyle name="Normal 3 2 2 5 2 2 5" xfId="47406"/>
    <cellStyle name="Normal 3 2 2 5 2 3" xfId="8080"/>
    <cellStyle name="Normal 3 2 2 5 2 3 2" xfId="18999"/>
    <cellStyle name="Normal 3 2 2 5 2 3 2 2" xfId="32238"/>
    <cellStyle name="Normal 3 2 2 5 2 3 3" xfId="32237"/>
    <cellStyle name="Normal 3 2 2 5 2 3 4" xfId="51768"/>
    <cellStyle name="Normal 3 2 2 5 2 4" xfId="5899"/>
    <cellStyle name="Normal 3 2 2 5 2 4 2" xfId="16818"/>
    <cellStyle name="Normal 3 2 2 5 2 4 2 2" xfId="32240"/>
    <cellStyle name="Normal 3 2 2 5 2 4 3" xfId="32239"/>
    <cellStyle name="Normal 3 2 2 5 2 4 4" xfId="49587"/>
    <cellStyle name="Normal 3 2 2 5 2 5" xfId="12456"/>
    <cellStyle name="Normal 3 2 2 5 2 5 2" xfId="32241"/>
    <cellStyle name="Normal 3 2 2 5 2 6" xfId="32232"/>
    <cellStyle name="Normal 3 2 2 5 2 7" xfId="45225"/>
    <cellStyle name="Normal 3 2 2 5 3" xfId="2627"/>
    <cellStyle name="Normal 3 2 2 5 3 2" xfId="9170"/>
    <cellStyle name="Normal 3 2 2 5 3 2 2" xfId="20089"/>
    <cellStyle name="Normal 3 2 2 5 3 2 2 2" xfId="32244"/>
    <cellStyle name="Normal 3 2 2 5 3 2 3" xfId="32243"/>
    <cellStyle name="Normal 3 2 2 5 3 2 4" xfId="52858"/>
    <cellStyle name="Normal 3 2 2 5 3 3" xfId="13546"/>
    <cellStyle name="Normal 3 2 2 5 3 3 2" xfId="32245"/>
    <cellStyle name="Normal 3 2 2 5 3 4" xfId="32242"/>
    <cellStyle name="Normal 3 2 2 5 3 5" xfId="46315"/>
    <cellStyle name="Normal 3 2 2 5 4" xfId="6989"/>
    <cellStyle name="Normal 3 2 2 5 4 2" xfId="17908"/>
    <cellStyle name="Normal 3 2 2 5 4 2 2" xfId="32247"/>
    <cellStyle name="Normal 3 2 2 5 4 3" xfId="32246"/>
    <cellStyle name="Normal 3 2 2 5 4 4" xfId="50677"/>
    <cellStyle name="Normal 3 2 2 5 5" xfId="4808"/>
    <cellStyle name="Normal 3 2 2 5 5 2" xfId="15727"/>
    <cellStyle name="Normal 3 2 2 5 5 2 2" xfId="32249"/>
    <cellStyle name="Normal 3 2 2 5 5 3" xfId="32248"/>
    <cellStyle name="Normal 3 2 2 5 5 4" xfId="48496"/>
    <cellStyle name="Normal 3 2 2 5 6" xfId="11365"/>
    <cellStyle name="Normal 3 2 2 5 6 2" xfId="32250"/>
    <cellStyle name="Normal 3 2 2 5 7" xfId="32231"/>
    <cellStyle name="Normal 3 2 2 5 8" xfId="44134"/>
    <cellStyle name="Normal 3 2 2 6" xfId="622"/>
    <cellStyle name="Normal 3 2 2 6 2" xfId="1721"/>
    <cellStyle name="Normal 3 2 2 6 2 2" xfId="3904"/>
    <cellStyle name="Normal 3 2 2 6 2 2 2" xfId="10447"/>
    <cellStyle name="Normal 3 2 2 6 2 2 2 2" xfId="21366"/>
    <cellStyle name="Normal 3 2 2 6 2 2 2 2 2" xfId="32255"/>
    <cellStyle name="Normal 3 2 2 6 2 2 2 3" xfId="32254"/>
    <cellStyle name="Normal 3 2 2 6 2 2 2 4" xfId="54135"/>
    <cellStyle name="Normal 3 2 2 6 2 2 3" xfId="14823"/>
    <cellStyle name="Normal 3 2 2 6 2 2 3 2" xfId="32256"/>
    <cellStyle name="Normal 3 2 2 6 2 2 4" xfId="32253"/>
    <cellStyle name="Normal 3 2 2 6 2 2 5" xfId="47592"/>
    <cellStyle name="Normal 3 2 2 6 2 3" xfId="8266"/>
    <cellStyle name="Normal 3 2 2 6 2 3 2" xfId="19185"/>
    <cellStyle name="Normal 3 2 2 6 2 3 2 2" xfId="32258"/>
    <cellStyle name="Normal 3 2 2 6 2 3 3" xfId="32257"/>
    <cellStyle name="Normal 3 2 2 6 2 3 4" xfId="51954"/>
    <cellStyle name="Normal 3 2 2 6 2 4" xfId="6085"/>
    <cellStyle name="Normal 3 2 2 6 2 4 2" xfId="17004"/>
    <cellStyle name="Normal 3 2 2 6 2 4 2 2" xfId="32260"/>
    <cellStyle name="Normal 3 2 2 6 2 4 3" xfId="32259"/>
    <cellStyle name="Normal 3 2 2 6 2 4 4" xfId="49773"/>
    <cellStyle name="Normal 3 2 2 6 2 5" xfId="12642"/>
    <cellStyle name="Normal 3 2 2 6 2 5 2" xfId="32261"/>
    <cellStyle name="Normal 3 2 2 6 2 6" xfId="32252"/>
    <cellStyle name="Normal 3 2 2 6 2 7" xfId="45411"/>
    <cellStyle name="Normal 3 2 2 6 3" xfId="2813"/>
    <cellStyle name="Normal 3 2 2 6 3 2" xfId="9356"/>
    <cellStyle name="Normal 3 2 2 6 3 2 2" xfId="20275"/>
    <cellStyle name="Normal 3 2 2 6 3 2 2 2" xfId="32264"/>
    <cellStyle name="Normal 3 2 2 6 3 2 3" xfId="32263"/>
    <cellStyle name="Normal 3 2 2 6 3 2 4" xfId="53044"/>
    <cellStyle name="Normal 3 2 2 6 3 3" xfId="13732"/>
    <cellStyle name="Normal 3 2 2 6 3 3 2" xfId="32265"/>
    <cellStyle name="Normal 3 2 2 6 3 4" xfId="32262"/>
    <cellStyle name="Normal 3 2 2 6 3 5" xfId="46501"/>
    <cellStyle name="Normal 3 2 2 6 4" xfId="7175"/>
    <cellStyle name="Normal 3 2 2 6 4 2" xfId="18094"/>
    <cellStyle name="Normal 3 2 2 6 4 2 2" xfId="32267"/>
    <cellStyle name="Normal 3 2 2 6 4 3" xfId="32266"/>
    <cellStyle name="Normal 3 2 2 6 4 4" xfId="50863"/>
    <cellStyle name="Normal 3 2 2 6 5" xfId="4994"/>
    <cellStyle name="Normal 3 2 2 6 5 2" xfId="15913"/>
    <cellStyle name="Normal 3 2 2 6 5 2 2" xfId="32269"/>
    <cellStyle name="Normal 3 2 2 6 5 3" xfId="32268"/>
    <cellStyle name="Normal 3 2 2 6 5 4" xfId="48682"/>
    <cellStyle name="Normal 3 2 2 6 6" xfId="11551"/>
    <cellStyle name="Normal 3 2 2 6 6 2" xfId="32270"/>
    <cellStyle name="Normal 3 2 2 6 7" xfId="32251"/>
    <cellStyle name="Normal 3 2 2 6 8" xfId="44320"/>
    <cellStyle name="Normal 3 2 2 7" xfId="720"/>
    <cellStyle name="Normal 3 2 2 7 2" xfId="1819"/>
    <cellStyle name="Normal 3 2 2 7 2 2" xfId="4002"/>
    <cellStyle name="Normal 3 2 2 7 2 2 2" xfId="10545"/>
    <cellStyle name="Normal 3 2 2 7 2 2 2 2" xfId="21464"/>
    <cellStyle name="Normal 3 2 2 7 2 2 2 2 2" xfId="32275"/>
    <cellStyle name="Normal 3 2 2 7 2 2 2 3" xfId="32274"/>
    <cellStyle name="Normal 3 2 2 7 2 2 2 4" xfId="54233"/>
    <cellStyle name="Normal 3 2 2 7 2 2 3" xfId="14921"/>
    <cellStyle name="Normal 3 2 2 7 2 2 3 2" xfId="32276"/>
    <cellStyle name="Normal 3 2 2 7 2 2 4" xfId="32273"/>
    <cellStyle name="Normal 3 2 2 7 2 2 5" xfId="47690"/>
    <cellStyle name="Normal 3 2 2 7 2 3" xfId="8364"/>
    <cellStyle name="Normal 3 2 2 7 2 3 2" xfId="19283"/>
    <cellStyle name="Normal 3 2 2 7 2 3 2 2" xfId="32278"/>
    <cellStyle name="Normal 3 2 2 7 2 3 3" xfId="32277"/>
    <cellStyle name="Normal 3 2 2 7 2 3 4" xfId="52052"/>
    <cellStyle name="Normal 3 2 2 7 2 4" xfId="6183"/>
    <cellStyle name="Normal 3 2 2 7 2 4 2" xfId="17102"/>
    <cellStyle name="Normal 3 2 2 7 2 4 2 2" xfId="32280"/>
    <cellStyle name="Normal 3 2 2 7 2 4 3" xfId="32279"/>
    <cellStyle name="Normal 3 2 2 7 2 4 4" xfId="49871"/>
    <cellStyle name="Normal 3 2 2 7 2 5" xfId="12740"/>
    <cellStyle name="Normal 3 2 2 7 2 5 2" xfId="32281"/>
    <cellStyle name="Normal 3 2 2 7 2 6" xfId="32272"/>
    <cellStyle name="Normal 3 2 2 7 2 7" xfId="45509"/>
    <cellStyle name="Normal 3 2 2 7 3" xfId="2911"/>
    <cellStyle name="Normal 3 2 2 7 3 2" xfId="9454"/>
    <cellStyle name="Normal 3 2 2 7 3 2 2" xfId="20373"/>
    <cellStyle name="Normal 3 2 2 7 3 2 2 2" xfId="32284"/>
    <cellStyle name="Normal 3 2 2 7 3 2 3" xfId="32283"/>
    <cellStyle name="Normal 3 2 2 7 3 2 4" xfId="53142"/>
    <cellStyle name="Normal 3 2 2 7 3 3" xfId="13830"/>
    <cellStyle name="Normal 3 2 2 7 3 3 2" xfId="32285"/>
    <cellStyle name="Normal 3 2 2 7 3 4" xfId="32282"/>
    <cellStyle name="Normal 3 2 2 7 3 5" xfId="46599"/>
    <cellStyle name="Normal 3 2 2 7 4" xfId="7273"/>
    <cellStyle name="Normal 3 2 2 7 4 2" xfId="18192"/>
    <cellStyle name="Normal 3 2 2 7 4 2 2" xfId="32287"/>
    <cellStyle name="Normal 3 2 2 7 4 3" xfId="32286"/>
    <cellStyle name="Normal 3 2 2 7 4 4" xfId="50961"/>
    <cellStyle name="Normal 3 2 2 7 5" xfId="5092"/>
    <cellStyle name="Normal 3 2 2 7 5 2" xfId="16011"/>
    <cellStyle name="Normal 3 2 2 7 5 2 2" xfId="32289"/>
    <cellStyle name="Normal 3 2 2 7 5 3" xfId="32288"/>
    <cellStyle name="Normal 3 2 2 7 5 4" xfId="48780"/>
    <cellStyle name="Normal 3 2 2 7 6" xfId="11649"/>
    <cellStyle name="Normal 3 2 2 7 6 2" xfId="32290"/>
    <cellStyle name="Normal 3 2 2 7 7" xfId="32271"/>
    <cellStyle name="Normal 3 2 2 7 8" xfId="44418"/>
    <cellStyle name="Normal 3 2 2 8" xfId="818"/>
    <cellStyle name="Normal 3 2 2 8 2" xfId="1917"/>
    <cellStyle name="Normal 3 2 2 8 2 2" xfId="4100"/>
    <cellStyle name="Normal 3 2 2 8 2 2 2" xfId="10643"/>
    <cellStyle name="Normal 3 2 2 8 2 2 2 2" xfId="21562"/>
    <cellStyle name="Normal 3 2 2 8 2 2 2 2 2" xfId="32295"/>
    <cellStyle name="Normal 3 2 2 8 2 2 2 3" xfId="32294"/>
    <cellStyle name="Normal 3 2 2 8 2 2 2 4" xfId="54331"/>
    <cellStyle name="Normal 3 2 2 8 2 2 3" xfId="15019"/>
    <cellStyle name="Normal 3 2 2 8 2 2 3 2" xfId="32296"/>
    <cellStyle name="Normal 3 2 2 8 2 2 4" xfId="32293"/>
    <cellStyle name="Normal 3 2 2 8 2 2 5" xfId="47788"/>
    <cellStyle name="Normal 3 2 2 8 2 3" xfId="8462"/>
    <cellStyle name="Normal 3 2 2 8 2 3 2" xfId="19381"/>
    <cellStyle name="Normal 3 2 2 8 2 3 2 2" xfId="32298"/>
    <cellStyle name="Normal 3 2 2 8 2 3 3" xfId="32297"/>
    <cellStyle name="Normal 3 2 2 8 2 3 4" xfId="52150"/>
    <cellStyle name="Normal 3 2 2 8 2 4" xfId="6281"/>
    <cellStyle name="Normal 3 2 2 8 2 4 2" xfId="17200"/>
    <cellStyle name="Normal 3 2 2 8 2 4 2 2" xfId="32300"/>
    <cellStyle name="Normal 3 2 2 8 2 4 3" xfId="32299"/>
    <cellStyle name="Normal 3 2 2 8 2 4 4" xfId="49969"/>
    <cellStyle name="Normal 3 2 2 8 2 5" xfId="12838"/>
    <cellStyle name="Normal 3 2 2 8 2 5 2" xfId="32301"/>
    <cellStyle name="Normal 3 2 2 8 2 6" xfId="32292"/>
    <cellStyle name="Normal 3 2 2 8 2 7" xfId="45607"/>
    <cellStyle name="Normal 3 2 2 8 3" xfId="3009"/>
    <cellStyle name="Normal 3 2 2 8 3 2" xfId="9552"/>
    <cellStyle name="Normal 3 2 2 8 3 2 2" xfId="20471"/>
    <cellStyle name="Normal 3 2 2 8 3 2 2 2" xfId="32304"/>
    <cellStyle name="Normal 3 2 2 8 3 2 3" xfId="32303"/>
    <cellStyle name="Normal 3 2 2 8 3 2 4" xfId="53240"/>
    <cellStyle name="Normal 3 2 2 8 3 3" xfId="13928"/>
    <cellStyle name="Normal 3 2 2 8 3 3 2" xfId="32305"/>
    <cellStyle name="Normal 3 2 2 8 3 4" xfId="32302"/>
    <cellStyle name="Normal 3 2 2 8 3 5" xfId="46697"/>
    <cellStyle name="Normal 3 2 2 8 4" xfId="7371"/>
    <cellStyle name="Normal 3 2 2 8 4 2" xfId="18290"/>
    <cellStyle name="Normal 3 2 2 8 4 2 2" xfId="32307"/>
    <cellStyle name="Normal 3 2 2 8 4 3" xfId="32306"/>
    <cellStyle name="Normal 3 2 2 8 4 4" xfId="51059"/>
    <cellStyle name="Normal 3 2 2 8 5" xfId="5190"/>
    <cellStyle name="Normal 3 2 2 8 5 2" xfId="16109"/>
    <cellStyle name="Normal 3 2 2 8 5 2 2" xfId="32309"/>
    <cellStyle name="Normal 3 2 2 8 5 3" xfId="32308"/>
    <cellStyle name="Normal 3 2 2 8 5 4" xfId="48878"/>
    <cellStyle name="Normal 3 2 2 8 6" xfId="11747"/>
    <cellStyle name="Normal 3 2 2 8 6 2" xfId="32310"/>
    <cellStyle name="Normal 3 2 2 8 7" xfId="32291"/>
    <cellStyle name="Normal 3 2 2 8 8" xfId="44516"/>
    <cellStyle name="Normal 3 2 2 9" xfId="930"/>
    <cellStyle name="Normal 3 2 2 9 2" xfId="2028"/>
    <cellStyle name="Normal 3 2 2 9 2 2" xfId="4211"/>
    <cellStyle name="Normal 3 2 2 9 2 2 2" xfId="10754"/>
    <cellStyle name="Normal 3 2 2 9 2 2 2 2" xfId="21673"/>
    <cellStyle name="Normal 3 2 2 9 2 2 2 2 2" xfId="32315"/>
    <cellStyle name="Normal 3 2 2 9 2 2 2 3" xfId="32314"/>
    <cellStyle name="Normal 3 2 2 9 2 2 2 4" xfId="54442"/>
    <cellStyle name="Normal 3 2 2 9 2 2 3" xfId="15130"/>
    <cellStyle name="Normal 3 2 2 9 2 2 3 2" xfId="32316"/>
    <cellStyle name="Normal 3 2 2 9 2 2 4" xfId="32313"/>
    <cellStyle name="Normal 3 2 2 9 2 2 5" xfId="47899"/>
    <cellStyle name="Normal 3 2 2 9 2 3" xfId="8573"/>
    <cellStyle name="Normal 3 2 2 9 2 3 2" xfId="19492"/>
    <cellStyle name="Normal 3 2 2 9 2 3 2 2" xfId="32318"/>
    <cellStyle name="Normal 3 2 2 9 2 3 3" xfId="32317"/>
    <cellStyle name="Normal 3 2 2 9 2 3 4" xfId="52261"/>
    <cellStyle name="Normal 3 2 2 9 2 4" xfId="6392"/>
    <cellStyle name="Normal 3 2 2 9 2 4 2" xfId="17311"/>
    <cellStyle name="Normal 3 2 2 9 2 4 2 2" xfId="32320"/>
    <cellStyle name="Normal 3 2 2 9 2 4 3" xfId="32319"/>
    <cellStyle name="Normal 3 2 2 9 2 4 4" xfId="50080"/>
    <cellStyle name="Normal 3 2 2 9 2 5" xfId="12949"/>
    <cellStyle name="Normal 3 2 2 9 2 5 2" xfId="32321"/>
    <cellStyle name="Normal 3 2 2 9 2 6" xfId="32312"/>
    <cellStyle name="Normal 3 2 2 9 2 7" xfId="45718"/>
    <cellStyle name="Normal 3 2 2 9 3" xfId="3120"/>
    <cellStyle name="Normal 3 2 2 9 3 2" xfId="9663"/>
    <cellStyle name="Normal 3 2 2 9 3 2 2" xfId="20582"/>
    <cellStyle name="Normal 3 2 2 9 3 2 2 2" xfId="32324"/>
    <cellStyle name="Normal 3 2 2 9 3 2 3" xfId="32323"/>
    <cellStyle name="Normal 3 2 2 9 3 2 4" xfId="53351"/>
    <cellStyle name="Normal 3 2 2 9 3 3" xfId="14039"/>
    <cellStyle name="Normal 3 2 2 9 3 3 2" xfId="32325"/>
    <cellStyle name="Normal 3 2 2 9 3 4" xfId="32322"/>
    <cellStyle name="Normal 3 2 2 9 3 5" xfId="46808"/>
    <cellStyle name="Normal 3 2 2 9 4" xfId="7482"/>
    <cellStyle name="Normal 3 2 2 9 4 2" xfId="18401"/>
    <cellStyle name="Normal 3 2 2 9 4 2 2" xfId="32327"/>
    <cellStyle name="Normal 3 2 2 9 4 3" xfId="32326"/>
    <cellStyle name="Normal 3 2 2 9 4 4" xfId="51170"/>
    <cellStyle name="Normal 3 2 2 9 5" xfId="5301"/>
    <cellStyle name="Normal 3 2 2 9 5 2" xfId="16220"/>
    <cellStyle name="Normal 3 2 2 9 5 2 2" xfId="32329"/>
    <cellStyle name="Normal 3 2 2 9 5 3" xfId="32328"/>
    <cellStyle name="Normal 3 2 2 9 5 4" xfId="48989"/>
    <cellStyle name="Normal 3 2 2 9 6" xfId="11858"/>
    <cellStyle name="Normal 3 2 2 9 6 2" xfId="32330"/>
    <cellStyle name="Normal 3 2 2 9 7" xfId="32311"/>
    <cellStyle name="Normal 3 2 2 9 8" xfId="44627"/>
    <cellStyle name="Normal 3 2 20" xfId="31331"/>
    <cellStyle name="Normal 3 2 21" xfId="43919"/>
    <cellStyle name="Normal 3 2 22" xfId="54847"/>
    <cellStyle name="Normal 3 2 3" xfId="95"/>
    <cellStyle name="Normal 3 2 3 10" xfId="1020"/>
    <cellStyle name="Normal 3 2 3 10 2" xfId="2118"/>
    <cellStyle name="Normal 3 2 3 10 2 2" xfId="4301"/>
    <cellStyle name="Normal 3 2 3 10 2 2 2" xfId="10844"/>
    <cellStyle name="Normal 3 2 3 10 2 2 2 2" xfId="21763"/>
    <cellStyle name="Normal 3 2 3 10 2 2 2 2 2" xfId="32336"/>
    <cellStyle name="Normal 3 2 3 10 2 2 2 3" xfId="32335"/>
    <cellStyle name="Normal 3 2 3 10 2 2 2 4" xfId="54532"/>
    <cellStyle name="Normal 3 2 3 10 2 2 3" xfId="15220"/>
    <cellStyle name="Normal 3 2 3 10 2 2 3 2" xfId="32337"/>
    <cellStyle name="Normal 3 2 3 10 2 2 4" xfId="32334"/>
    <cellStyle name="Normal 3 2 3 10 2 2 5" xfId="47989"/>
    <cellStyle name="Normal 3 2 3 10 2 3" xfId="8663"/>
    <cellStyle name="Normal 3 2 3 10 2 3 2" xfId="19582"/>
    <cellStyle name="Normal 3 2 3 10 2 3 2 2" xfId="32339"/>
    <cellStyle name="Normal 3 2 3 10 2 3 3" xfId="32338"/>
    <cellStyle name="Normal 3 2 3 10 2 3 4" xfId="52351"/>
    <cellStyle name="Normal 3 2 3 10 2 4" xfId="6482"/>
    <cellStyle name="Normal 3 2 3 10 2 4 2" xfId="17401"/>
    <cellStyle name="Normal 3 2 3 10 2 4 2 2" xfId="32341"/>
    <cellStyle name="Normal 3 2 3 10 2 4 3" xfId="32340"/>
    <cellStyle name="Normal 3 2 3 10 2 4 4" xfId="50170"/>
    <cellStyle name="Normal 3 2 3 10 2 5" xfId="13039"/>
    <cellStyle name="Normal 3 2 3 10 2 5 2" xfId="32342"/>
    <cellStyle name="Normal 3 2 3 10 2 6" xfId="32333"/>
    <cellStyle name="Normal 3 2 3 10 2 7" xfId="45808"/>
    <cellStyle name="Normal 3 2 3 10 3" xfId="3210"/>
    <cellStyle name="Normal 3 2 3 10 3 2" xfId="9753"/>
    <cellStyle name="Normal 3 2 3 10 3 2 2" xfId="20672"/>
    <cellStyle name="Normal 3 2 3 10 3 2 2 2" xfId="32345"/>
    <cellStyle name="Normal 3 2 3 10 3 2 3" xfId="32344"/>
    <cellStyle name="Normal 3 2 3 10 3 2 4" xfId="53441"/>
    <cellStyle name="Normal 3 2 3 10 3 3" xfId="14129"/>
    <cellStyle name="Normal 3 2 3 10 3 3 2" xfId="32346"/>
    <cellStyle name="Normal 3 2 3 10 3 4" xfId="32343"/>
    <cellStyle name="Normal 3 2 3 10 3 5" xfId="46898"/>
    <cellStyle name="Normal 3 2 3 10 4" xfId="7572"/>
    <cellStyle name="Normal 3 2 3 10 4 2" xfId="18491"/>
    <cellStyle name="Normal 3 2 3 10 4 2 2" xfId="32348"/>
    <cellStyle name="Normal 3 2 3 10 4 3" xfId="32347"/>
    <cellStyle name="Normal 3 2 3 10 4 4" xfId="51260"/>
    <cellStyle name="Normal 3 2 3 10 5" xfId="5391"/>
    <cellStyle name="Normal 3 2 3 10 5 2" xfId="16310"/>
    <cellStyle name="Normal 3 2 3 10 5 2 2" xfId="32350"/>
    <cellStyle name="Normal 3 2 3 10 5 3" xfId="32349"/>
    <cellStyle name="Normal 3 2 3 10 5 4" xfId="49079"/>
    <cellStyle name="Normal 3 2 3 10 6" xfId="11948"/>
    <cellStyle name="Normal 3 2 3 10 6 2" xfId="32351"/>
    <cellStyle name="Normal 3 2 3 10 7" xfId="32332"/>
    <cellStyle name="Normal 3 2 3 10 8" xfId="44717"/>
    <cellStyle name="Normal 3 2 3 11" xfId="1118"/>
    <cellStyle name="Normal 3 2 3 11 2" xfId="2216"/>
    <cellStyle name="Normal 3 2 3 11 2 2" xfId="4399"/>
    <cellStyle name="Normal 3 2 3 11 2 2 2" xfId="10942"/>
    <cellStyle name="Normal 3 2 3 11 2 2 2 2" xfId="21861"/>
    <cellStyle name="Normal 3 2 3 11 2 2 2 2 2" xfId="32356"/>
    <cellStyle name="Normal 3 2 3 11 2 2 2 3" xfId="32355"/>
    <cellStyle name="Normal 3 2 3 11 2 2 2 4" xfId="54630"/>
    <cellStyle name="Normal 3 2 3 11 2 2 3" xfId="15318"/>
    <cellStyle name="Normal 3 2 3 11 2 2 3 2" xfId="32357"/>
    <cellStyle name="Normal 3 2 3 11 2 2 4" xfId="32354"/>
    <cellStyle name="Normal 3 2 3 11 2 2 5" xfId="48087"/>
    <cellStyle name="Normal 3 2 3 11 2 3" xfId="8761"/>
    <cellStyle name="Normal 3 2 3 11 2 3 2" xfId="19680"/>
    <cellStyle name="Normal 3 2 3 11 2 3 2 2" xfId="32359"/>
    <cellStyle name="Normal 3 2 3 11 2 3 3" xfId="32358"/>
    <cellStyle name="Normal 3 2 3 11 2 3 4" xfId="52449"/>
    <cellStyle name="Normal 3 2 3 11 2 4" xfId="6580"/>
    <cellStyle name="Normal 3 2 3 11 2 4 2" xfId="17499"/>
    <cellStyle name="Normal 3 2 3 11 2 4 2 2" xfId="32361"/>
    <cellStyle name="Normal 3 2 3 11 2 4 3" xfId="32360"/>
    <cellStyle name="Normal 3 2 3 11 2 4 4" xfId="50268"/>
    <cellStyle name="Normal 3 2 3 11 2 5" xfId="13137"/>
    <cellStyle name="Normal 3 2 3 11 2 5 2" xfId="32362"/>
    <cellStyle name="Normal 3 2 3 11 2 6" xfId="32353"/>
    <cellStyle name="Normal 3 2 3 11 2 7" xfId="45906"/>
    <cellStyle name="Normal 3 2 3 11 3" xfId="3308"/>
    <cellStyle name="Normal 3 2 3 11 3 2" xfId="9851"/>
    <cellStyle name="Normal 3 2 3 11 3 2 2" xfId="20770"/>
    <cellStyle name="Normal 3 2 3 11 3 2 2 2" xfId="32365"/>
    <cellStyle name="Normal 3 2 3 11 3 2 3" xfId="32364"/>
    <cellStyle name="Normal 3 2 3 11 3 2 4" xfId="53539"/>
    <cellStyle name="Normal 3 2 3 11 3 3" xfId="14227"/>
    <cellStyle name="Normal 3 2 3 11 3 3 2" xfId="32366"/>
    <cellStyle name="Normal 3 2 3 11 3 4" xfId="32363"/>
    <cellStyle name="Normal 3 2 3 11 3 5" xfId="46996"/>
    <cellStyle name="Normal 3 2 3 11 4" xfId="7670"/>
    <cellStyle name="Normal 3 2 3 11 4 2" xfId="18589"/>
    <cellStyle name="Normal 3 2 3 11 4 2 2" xfId="32368"/>
    <cellStyle name="Normal 3 2 3 11 4 3" xfId="32367"/>
    <cellStyle name="Normal 3 2 3 11 4 4" xfId="51358"/>
    <cellStyle name="Normal 3 2 3 11 5" xfId="5489"/>
    <cellStyle name="Normal 3 2 3 11 5 2" xfId="16408"/>
    <cellStyle name="Normal 3 2 3 11 5 2 2" xfId="32370"/>
    <cellStyle name="Normal 3 2 3 11 5 3" xfId="32369"/>
    <cellStyle name="Normal 3 2 3 11 5 4" xfId="49177"/>
    <cellStyle name="Normal 3 2 3 11 6" xfId="12046"/>
    <cellStyle name="Normal 3 2 3 11 6 2" xfId="32371"/>
    <cellStyle name="Normal 3 2 3 11 7" xfId="32352"/>
    <cellStyle name="Normal 3 2 3 11 8" xfId="44815"/>
    <cellStyle name="Normal 3 2 3 12" xfId="1222"/>
    <cellStyle name="Normal 3 2 3 12 2" xfId="2320"/>
    <cellStyle name="Normal 3 2 3 12 2 2" xfId="4501"/>
    <cellStyle name="Normal 3 2 3 12 2 2 2" xfId="11044"/>
    <cellStyle name="Normal 3 2 3 12 2 2 2 2" xfId="21963"/>
    <cellStyle name="Normal 3 2 3 12 2 2 2 2 2" xfId="32376"/>
    <cellStyle name="Normal 3 2 3 12 2 2 2 3" xfId="32375"/>
    <cellStyle name="Normal 3 2 3 12 2 2 2 4" xfId="54732"/>
    <cellStyle name="Normal 3 2 3 12 2 2 3" xfId="15420"/>
    <cellStyle name="Normal 3 2 3 12 2 2 3 2" xfId="32377"/>
    <cellStyle name="Normal 3 2 3 12 2 2 4" xfId="32374"/>
    <cellStyle name="Normal 3 2 3 12 2 2 5" xfId="48189"/>
    <cellStyle name="Normal 3 2 3 12 2 3" xfId="8863"/>
    <cellStyle name="Normal 3 2 3 12 2 3 2" xfId="19782"/>
    <cellStyle name="Normal 3 2 3 12 2 3 2 2" xfId="32379"/>
    <cellStyle name="Normal 3 2 3 12 2 3 3" xfId="32378"/>
    <cellStyle name="Normal 3 2 3 12 2 3 4" xfId="52551"/>
    <cellStyle name="Normal 3 2 3 12 2 4" xfId="6682"/>
    <cellStyle name="Normal 3 2 3 12 2 4 2" xfId="17601"/>
    <cellStyle name="Normal 3 2 3 12 2 4 2 2" xfId="32381"/>
    <cellStyle name="Normal 3 2 3 12 2 4 3" xfId="32380"/>
    <cellStyle name="Normal 3 2 3 12 2 4 4" xfId="50370"/>
    <cellStyle name="Normal 3 2 3 12 2 5" xfId="13239"/>
    <cellStyle name="Normal 3 2 3 12 2 5 2" xfId="32382"/>
    <cellStyle name="Normal 3 2 3 12 2 6" xfId="32373"/>
    <cellStyle name="Normal 3 2 3 12 2 7" xfId="46008"/>
    <cellStyle name="Normal 3 2 3 12 3" xfId="3410"/>
    <cellStyle name="Normal 3 2 3 12 3 2" xfId="9953"/>
    <cellStyle name="Normal 3 2 3 12 3 2 2" xfId="20872"/>
    <cellStyle name="Normal 3 2 3 12 3 2 2 2" xfId="32385"/>
    <cellStyle name="Normal 3 2 3 12 3 2 3" xfId="32384"/>
    <cellStyle name="Normal 3 2 3 12 3 2 4" xfId="53641"/>
    <cellStyle name="Normal 3 2 3 12 3 3" xfId="14329"/>
    <cellStyle name="Normal 3 2 3 12 3 3 2" xfId="32386"/>
    <cellStyle name="Normal 3 2 3 12 3 4" xfId="32383"/>
    <cellStyle name="Normal 3 2 3 12 3 5" xfId="47098"/>
    <cellStyle name="Normal 3 2 3 12 4" xfId="7772"/>
    <cellStyle name="Normal 3 2 3 12 4 2" xfId="18691"/>
    <cellStyle name="Normal 3 2 3 12 4 2 2" xfId="32388"/>
    <cellStyle name="Normal 3 2 3 12 4 3" xfId="32387"/>
    <cellStyle name="Normal 3 2 3 12 4 4" xfId="51460"/>
    <cellStyle name="Normal 3 2 3 12 5" xfId="5591"/>
    <cellStyle name="Normal 3 2 3 12 5 2" xfId="16510"/>
    <cellStyle name="Normal 3 2 3 12 5 2 2" xfId="32390"/>
    <cellStyle name="Normal 3 2 3 12 5 3" xfId="32389"/>
    <cellStyle name="Normal 3 2 3 12 5 4" xfId="49279"/>
    <cellStyle name="Normal 3 2 3 12 6" xfId="12148"/>
    <cellStyle name="Normal 3 2 3 12 6 2" xfId="32391"/>
    <cellStyle name="Normal 3 2 3 12 7" xfId="32372"/>
    <cellStyle name="Normal 3 2 3 12 8" xfId="44917"/>
    <cellStyle name="Normal 3 2 3 13" xfId="1341"/>
    <cellStyle name="Normal 3 2 3 13 2" xfId="3524"/>
    <cellStyle name="Normal 3 2 3 13 2 2" xfId="10067"/>
    <cellStyle name="Normal 3 2 3 13 2 2 2" xfId="20986"/>
    <cellStyle name="Normal 3 2 3 13 2 2 2 2" xfId="32395"/>
    <cellStyle name="Normal 3 2 3 13 2 2 3" xfId="32394"/>
    <cellStyle name="Normal 3 2 3 13 2 2 4" xfId="53755"/>
    <cellStyle name="Normal 3 2 3 13 2 3" xfId="14443"/>
    <cellStyle name="Normal 3 2 3 13 2 3 2" xfId="32396"/>
    <cellStyle name="Normal 3 2 3 13 2 4" xfId="32393"/>
    <cellStyle name="Normal 3 2 3 13 2 5" xfId="47212"/>
    <cellStyle name="Normal 3 2 3 13 3" xfId="7886"/>
    <cellStyle name="Normal 3 2 3 13 3 2" xfId="18805"/>
    <cellStyle name="Normal 3 2 3 13 3 2 2" xfId="32398"/>
    <cellStyle name="Normal 3 2 3 13 3 3" xfId="32397"/>
    <cellStyle name="Normal 3 2 3 13 3 4" xfId="51574"/>
    <cellStyle name="Normal 3 2 3 13 4" xfId="5705"/>
    <cellStyle name="Normal 3 2 3 13 4 2" xfId="16624"/>
    <cellStyle name="Normal 3 2 3 13 4 2 2" xfId="32400"/>
    <cellStyle name="Normal 3 2 3 13 4 3" xfId="32399"/>
    <cellStyle name="Normal 3 2 3 13 4 4" xfId="49393"/>
    <cellStyle name="Normal 3 2 3 13 5" xfId="12262"/>
    <cellStyle name="Normal 3 2 3 13 5 2" xfId="32401"/>
    <cellStyle name="Normal 3 2 3 13 6" xfId="32392"/>
    <cellStyle name="Normal 3 2 3 13 7" xfId="45031"/>
    <cellStyle name="Normal 3 2 3 14" xfId="2421"/>
    <cellStyle name="Normal 3 2 3 14 2" xfId="8964"/>
    <cellStyle name="Normal 3 2 3 14 2 2" xfId="19883"/>
    <cellStyle name="Normal 3 2 3 14 2 2 2" xfId="32404"/>
    <cellStyle name="Normal 3 2 3 14 2 3" xfId="32403"/>
    <cellStyle name="Normal 3 2 3 14 2 4" xfId="52652"/>
    <cellStyle name="Normal 3 2 3 14 3" xfId="13340"/>
    <cellStyle name="Normal 3 2 3 14 3 2" xfId="32405"/>
    <cellStyle name="Normal 3 2 3 14 4" xfId="32402"/>
    <cellStyle name="Normal 3 2 3 14 5" xfId="46109"/>
    <cellStyle name="Normal 3 2 3 15" xfId="6783"/>
    <cellStyle name="Normal 3 2 3 15 2" xfId="17702"/>
    <cellStyle name="Normal 3 2 3 15 2 2" xfId="32407"/>
    <cellStyle name="Normal 3 2 3 15 3" xfId="32406"/>
    <cellStyle name="Normal 3 2 3 15 4" xfId="50471"/>
    <cellStyle name="Normal 3 2 3 16" xfId="4602"/>
    <cellStyle name="Normal 3 2 3 16 2" xfId="15521"/>
    <cellStyle name="Normal 3 2 3 16 2 2" xfId="32409"/>
    <cellStyle name="Normal 3 2 3 16 3" xfId="32408"/>
    <cellStyle name="Normal 3 2 3 16 4" xfId="48290"/>
    <cellStyle name="Normal 3 2 3 17" xfId="11171"/>
    <cellStyle name="Normal 3 2 3 17 2" xfId="32410"/>
    <cellStyle name="Normal 3 2 3 18" xfId="32331"/>
    <cellStyle name="Normal 3 2 3 19" xfId="43928"/>
    <cellStyle name="Normal 3 2 3 2" xfId="114"/>
    <cellStyle name="Normal 3 2 3 2 10" xfId="1130"/>
    <cellStyle name="Normal 3 2 3 2 10 2" xfId="2228"/>
    <cellStyle name="Normal 3 2 3 2 10 2 2" xfId="4411"/>
    <cellStyle name="Normal 3 2 3 2 10 2 2 2" xfId="10954"/>
    <cellStyle name="Normal 3 2 3 2 10 2 2 2 2" xfId="21873"/>
    <cellStyle name="Normal 3 2 3 2 10 2 2 2 2 2" xfId="32416"/>
    <cellStyle name="Normal 3 2 3 2 10 2 2 2 3" xfId="32415"/>
    <cellStyle name="Normal 3 2 3 2 10 2 2 2 4" xfId="54642"/>
    <cellStyle name="Normal 3 2 3 2 10 2 2 3" xfId="15330"/>
    <cellStyle name="Normal 3 2 3 2 10 2 2 3 2" xfId="32417"/>
    <cellStyle name="Normal 3 2 3 2 10 2 2 4" xfId="32414"/>
    <cellStyle name="Normal 3 2 3 2 10 2 2 5" xfId="48099"/>
    <cellStyle name="Normal 3 2 3 2 10 2 3" xfId="8773"/>
    <cellStyle name="Normal 3 2 3 2 10 2 3 2" xfId="19692"/>
    <cellStyle name="Normal 3 2 3 2 10 2 3 2 2" xfId="32419"/>
    <cellStyle name="Normal 3 2 3 2 10 2 3 3" xfId="32418"/>
    <cellStyle name="Normal 3 2 3 2 10 2 3 4" xfId="52461"/>
    <cellStyle name="Normal 3 2 3 2 10 2 4" xfId="6592"/>
    <cellStyle name="Normal 3 2 3 2 10 2 4 2" xfId="17511"/>
    <cellStyle name="Normal 3 2 3 2 10 2 4 2 2" xfId="32421"/>
    <cellStyle name="Normal 3 2 3 2 10 2 4 3" xfId="32420"/>
    <cellStyle name="Normal 3 2 3 2 10 2 4 4" xfId="50280"/>
    <cellStyle name="Normal 3 2 3 2 10 2 5" xfId="13149"/>
    <cellStyle name="Normal 3 2 3 2 10 2 5 2" xfId="32422"/>
    <cellStyle name="Normal 3 2 3 2 10 2 6" xfId="32413"/>
    <cellStyle name="Normal 3 2 3 2 10 2 7" xfId="45918"/>
    <cellStyle name="Normal 3 2 3 2 10 3" xfId="3320"/>
    <cellStyle name="Normal 3 2 3 2 10 3 2" xfId="9863"/>
    <cellStyle name="Normal 3 2 3 2 10 3 2 2" xfId="20782"/>
    <cellStyle name="Normal 3 2 3 2 10 3 2 2 2" xfId="32425"/>
    <cellStyle name="Normal 3 2 3 2 10 3 2 3" xfId="32424"/>
    <cellStyle name="Normal 3 2 3 2 10 3 2 4" xfId="53551"/>
    <cellStyle name="Normal 3 2 3 2 10 3 3" xfId="14239"/>
    <cellStyle name="Normal 3 2 3 2 10 3 3 2" xfId="32426"/>
    <cellStyle name="Normal 3 2 3 2 10 3 4" xfId="32423"/>
    <cellStyle name="Normal 3 2 3 2 10 3 5" xfId="47008"/>
    <cellStyle name="Normal 3 2 3 2 10 4" xfId="7682"/>
    <cellStyle name="Normal 3 2 3 2 10 4 2" xfId="18601"/>
    <cellStyle name="Normal 3 2 3 2 10 4 2 2" xfId="32428"/>
    <cellStyle name="Normal 3 2 3 2 10 4 3" xfId="32427"/>
    <cellStyle name="Normal 3 2 3 2 10 4 4" xfId="51370"/>
    <cellStyle name="Normal 3 2 3 2 10 5" xfId="5501"/>
    <cellStyle name="Normal 3 2 3 2 10 5 2" xfId="16420"/>
    <cellStyle name="Normal 3 2 3 2 10 5 2 2" xfId="32430"/>
    <cellStyle name="Normal 3 2 3 2 10 5 3" xfId="32429"/>
    <cellStyle name="Normal 3 2 3 2 10 5 4" xfId="49189"/>
    <cellStyle name="Normal 3 2 3 2 10 6" xfId="12058"/>
    <cellStyle name="Normal 3 2 3 2 10 6 2" xfId="32431"/>
    <cellStyle name="Normal 3 2 3 2 10 7" xfId="32412"/>
    <cellStyle name="Normal 3 2 3 2 10 8" xfId="44827"/>
    <cellStyle name="Normal 3 2 3 2 11" xfId="1234"/>
    <cellStyle name="Normal 3 2 3 2 11 2" xfId="2332"/>
    <cellStyle name="Normal 3 2 3 2 11 2 2" xfId="4513"/>
    <cellStyle name="Normal 3 2 3 2 11 2 2 2" xfId="11056"/>
    <cellStyle name="Normal 3 2 3 2 11 2 2 2 2" xfId="21975"/>
    <cellStyle name="Normal 3 2 3 2 11 2 2 2 2 2" xfId="32436"/>
    <cellStyle name="Normal 3 2 3 2 11 2 2 2 3" xfId="32435"/>
    <cellStyle name="Normal 3 2 3 2 11 2 2 2 4" xfId="54744"/>
    <cellStyle name="Normal 3 2 3 2 11 2 2 3" xfId="15432"/>
    <cellStyle name="Normal 3 2 3 2 11 2 2 3 2" xfId="32437"/>
    <cellStyle name="Normal 3 2 3 2 11 2 2 4" xfId="32434"/>
    <cellStyle name="Normal 3 2 3 2 11 2 2 5" xfId="48201"/>
    <cellStyle name="Normal 3 2 3 2 11 2 3" xfId="8875"/>
    <cellStyle name="Normal 3 2 3 2 11 2 3 2" xfId="19794"/>
    <cellStyle name="Normal 3 2 3 2 11 2 3 2 2" xfId="32439"/>
    <cellStyle name="Normal 3 2 3 2 11 2 3 3" xfId="32438"/>
    <cellStyle name="Normal 3 2 3 2 11 2 3 4" xfId="52563"/>
    <cellStyle name="Normal 3 2 3 2 11 2 4" xfId="6694"/>
    <cellStyle name="Normal 3 2 3 2 11 2 4 2" xfId="17613"/>
    <cellStyle name="Normal 3 2 3 2 11 2 4 2 2" xfId="32441"/>
    <cellStyle name="Normal 3 2 3 2 11 2 4 3" xfId="32440"/>
    <cellStyle name="Normal 3 2 3 2 11 2 4 4" xfId="50382"/>
    <cellStyle name="Normal 3 2 3 2 11 2 5" xfId="13251"/>
    <cellStyle name="Normal 3 2 3 2 11 2 5 2" xfId="32442"/>
    <cellStyle name="Normal 3 2 3 2 11 2 6" xfId="32433"/>
    <cellStyle name="Normal 3 2 3 2 11 2 7" xfId="46020"/>
    <cellStyle name="Normal 3 2 3 2 11 3" xfId="3422"/>
    <cellStyle name="Normal 3 2 3 2 11 3 2" xfId="9965"/>
    <cellStyle name="Normal 3 2 3 2 11 3 2 2" xfId="20884"/>
    <cellStyle name="Normal 3 2 3 2 11 3 2 2 2" xfId="32445"/>
    <cellStyle name="Normal 3 2 3 2 11 3 2 3" xfId="32444"/>
    <cellStyle name="Normal 3 2 3 2 11 3 2 4" xfId="53653"/>
    <cellStyle name="Normal 3 2 3 2 11 3 3" xfId="14341"/>
    <cellStyle name="Normal 3 2 3 2 11 3 3 2" xfId="32446"/>
    <cellStyle name="Normal 3 2 3 2 11 3 4" xfId="32443"/>
    <cellStyle name="Normal 3 2 3 2 11 3 5" xfId="47110"/>
    <cellStyle name="Normal 3 2 3 2 11 4" xfId="7784"/>
    <cellStyle name="Normal 3 2 3 2 11 4 2" xfId="18703"/>
    <cellStyle name="Normal 3 2 3 2 11 4 2 2" xfId="32448"/>
    <cellStyle name="Normal 3 2 3 2 11 4 3" xfId="32447"/>
    <cellStyle name="Normal 3 2 3 2 11 4 4" xfId="51472"/>
    <cellStyle name="Normal 3 2 3 2 11 5" xfId="5603"/>
    <cellStyle name="Normal 3 2 3 2 11 5 2" xfId="16522"/>
    <cellStyle name="Normal 3 2 3 2 11 5 2 2" xfId="32450"/>
    <cellStyle name="Normal 3 2 3 2 11 5 3" xfId="32449"/>
    <cellStyle name="Normal 3 2 3 2 11 5 4" xfId="49291"/>
    <cellStyle name="Normal 3 2 3 2 11 6" xfId="12160"/>
    <cellStyle name="Normal 3 2 3 2 11 6 2" xfId="32451"/>
    <cellStyle name="Normal 3 2 3 2 11 7" xfId="32432"/>
    <cellStyle name="Normal 3 2 3 2 11 8" xfId="44929"/>
    <cellStyle name="Normal 3 2 3 2 12" xfId="1353"/>
    <cellStyle name="Normal 3 2 3 2 12 2" xfId="3536"/>
    <cellStyle name="Normal 3 2 3 2 12 2 2" xfId="10079"/>
    <cellStyle name="Normal 3 2 3 2 12 2 2 2" xfId="20998"/>
    <cellStyle name="Normal 3 2 3 2 12 2 2 2 2" xfId="32455"/>
    <cellStyle name="Normal 3 2 3 2 12 2 2 3" xfId="32454"/>
    <cellStyle name="Normal 3 2 3 2 12 2 2 4" xfId="53767"/>
    <cellStyle name="Normal 3 2 3 2 12 2 3" xfId="14455"/>
    <cellStyle name="Normal 3 2 3 2 12 2 3 2" xfId="32456"/>
    <cellStyle name="Normal 3 2 3 2 12 2 4" xfId="32453"/>
    <cellStyle name="Normal 3 2 3 2 12 2 5" xfId="47224"/>
    <cellStyle name="Normal 3 2 3 2 12 3" xfId="7898"/>
    <cellStyle name="Normal 3 2 3 2 12 3 2" xfId="18817"/>
    <cellStyle name="Normal 3 2 3 2 12 3 2 2" xfId="32458"/>
    <cellStyle name="Normal 3 2 3 2 12 3 3" xfId="32457"/>
    <cellStyle name="Normal 3 2 3 2 12 3 4" xfId="51586"/>
    <cellStyle name="Normal 3 2 3 2 12 4" xfId="5717"/>
    <cellStyle name="Normal 3 2 3 2 12 4 2" xfId="16636"/>
    <cellStyle name="Normal 3 2 3 2 12 4 2 2" xfId="32460"/>
    <cellStyle name="Normal 3 2 3 2 12 4 3" xfId="32459"/>
    <cellStyle name="Normal 3 2 3 2 12 4 4" xfId="49405"/>
    <cellStyle name="Normal 3 2 3 2 12 5" xfId="12274"/>
    <cellStyle name="Normal 3 2 3 2 12 5 2" xfId="32461"/>
    <cellStyle name="Normal 3 2 3 2 12 6" xfId="32452"/>
    <cellStyle name="Normal 3 2 3 2 12 7" xfId="45043"/>
    <cellStyle name="Normal 3 2 3 2 13" xfId="2433"/>
    <cellStyle name="Normal 3 2 3 2 13 2" xfId="8976"/>
    <cellStyle name="Normal 3 2 3 2 13 2 2" xfId="19895"/>
    <cellStyle name="Normal 3 2 3 2 13 2 2 2" xfId="32464"/>
    <cellStyle name="Normal 3 2 3 2 13 2 3" xfId="32463"/>
    <cellStyle name="Normal 3 2 3 2 13 2 4" xfId="52664"/>
    <cellStyle name="Normal 3 2 3 2 13 3" xfId="13352"/>
    <cellStyle name="Normal 3 2 3 2 13 3 2" xfId="32465"/>
    <cellStyle name="Normal 3 2 3 2 13 4" xfId="32462"/>
    <cellStyle name="Normal 3 2 3 2 13 5" xfId="46121"/>
    <cellStyle name="Normal 3 2 3 2 14" xfId="6795"/>
    <cellStyle name="Normal 3 2 3 2 14 2" xfId="17714"/>
    <cellStyle name="Normal 3 2 3 2 14 2 2" xfId="32467"/>
    <cellStyle name="Normal 3 2 3 2 14 3" xfId="32466"/>
    <cellStyle name="Normal 3 2 3 2 14 4" xfId="50483"/>
    <cellStyle name="Normal 3 2 3 2 15" xfId="4614"/>
    <cellStyle name="Normal 3 2 3 2 15 2" xfId="15533"/>
    <cellStyle name="Normal 3 2 3 2 15 2 2" xfId="32469"/>
    <cellStyle name="Normal 3 2 3 2 15 3" xfId="32468"/>
    <cellStyle name="Normal 3 2 3 2 15 4" xfId="48302"/>
    <cellStyle name="Normal 3 2 3 2 16" xfId="11183"/>
    <cellStyle name="Normal 3 2 3 2 16 2" xfId="32470"/>
    <cellStyle name="Normal 3 2 3 2 17" xfId="32411"/>
    <cellStyle name="Normal 3 2 3 2 18" xfId="43940"/>
    <cellStyle name="Normal 3 2 3 2 2" xfId="156"/>
    <cellStyle name="Normal 3 2 3 2 2 10" xfId="1270"/>
    <cellStyle name="Normal 3 2 3 2 2 10 2" xfId="2368"/>
    <cellStyle name="Normal 3 2 3 2 2 10 2 2" xfId="4549"/>
    <cellStyle name="Normal 3 2 3 2 2 10 2 2 2" xfId="11092"/>
    <cellStyle name="Normal 3 2 3 2 2 10 2 2 2 2" xfId="22011"/>
    <cellStyle name="Normal 3 2 3 2 2 10 2 2 2 2 2" xfId="32476"/>
    <cellStyle name="Normal 3 2 3 2 2 10 2 2 2 3" xfId="32475"/>
    <cellStyle name="Normal 3 2 3 2 2 10 2 2 2 4" xfId="54780"/>
    <cellStyle name="Normal 3 2 3 2 2 10 2 2 3" xfId="15468"/>
    <cellStyle name="Normal 3 2 3 2 2 10 2 2 3 2" xfId="32477"/>
    <cellStyle name="Normal 3 2 3 2 2 10 2 2 4" xfId="32474"/>
    <cellStyle name="Normal 3 2 3 2 2 10 2 2 5" xfId="48237"/>
    <cellStyle name="Normal 3 2 3 2 2 10 2 3" xfId="8911"/>
    <cellStyle name="Normal 3 2 3 2 2 10 2 3 2" xfId="19830"/>
    <cellStyle name="Normal 3 2 3 2 2 10 2 3 2 2" xfId="32479"/>
    <cellStyle name="Normal 3 2 3 2 2 10 2 3 3" xfId="32478"/>
    <cellStyle name="Normal 3 2 3 2 2 10 2 3 4" xfId="52599"/>
    <cellStyle name="Normal 3 2 3 2 2 10 2 4" xfId="6730"/>
    <cellStyle name="Normal 3 2 3 2 2 10 2 4 2" xfId="17649"/>
    <cellStyle name="Normal 3 2 3 2 2 10 2 4 2 2" xfId="32481"/>
    <cellStyle name="Normal 3 2 3 2 2 10 2 4 3" xfId="32480"/>
    <cellStyle name="Normal 3 2 3 2 2 10 2 4 4" xfId="50418"/>
    <cellStyle name="Normal 3 2 3 2 2 10 2 5" xfId="13287"/>
    <cellStyle name="Normal 3 2 3 2 2 10 2 5 2" xfId="32482"/>
    <cellStyle name="Normal 3 2 3 2 2 10 2 6" xfId="32473"/>
    <cellStyle name="Normal 3 2 3 2 2 10 2 7" xfId="46056"/>
    <cellStyle name="Normal 3 2 3 2 2 10 3" xfId="3458"/>
    <cellStyle name="Normal 3 2 3 2 2 10 3 2" xfId="10001"/>
    <cellStyle name="Normal 3 2 3 2 2 10 3 2 2" xfId="20920"/>
    <cellStyle name="Normal 3 2 3 2 2 10 3 2 2 2" xfId="32485"/>
    <cellStyle name="Normal 3 2 3 2 2 10 3 2 3" xfId="32484"/>
    <cellStyle name="Normal 3 2 3 2 2 10 3 2 4" xfId="53689"/>
    <cellStyle name="Normal 3 2 3 2 2 10 3 3" xfId="14377"/>
    <cellStyle name="Normal 3 2 3 2 2 10 3 3 2" xfId="32486"/>
    <cellStyle name="Normal 3 2 3 2 2 10 3 4" xfId="32483"/>
    <cellStyle name="Normal 3 2 3 2 2 10 3 5" xfId="47146"/>
    <cellStyle name="Normal 3 2 3 2 2 10 4" xfId="7820"/>
    <cellStyle name="Normal 3 2 3 2 2 10 4 2" xfId="18739"/>
    <cellStyle name="Normal 3 2 3 2 2 10 4 2 2" xfId="32488"/>
    <cellStyle name="Normal 3 2 3 2 2 10 4 3" xfId="32487"/>
    <cellStyle name="Normal 3 2 3 2 2 10 4 4" xfId="51508"/>
    <cellStyle name="Normal 3 2 3 2 2 10 5" xfId="5639"/>
    <cellStyle name="Normal 3 2 3 2 2 10 5 2" xfId="16558"/>
    <cellStyle name="Normal 3 2 3 2 2 10 5 2 2" xfId="32490"/>
    <cellStyle name="Normal 3 2 3 2 2 10 5 3" xfId="32489"/>
    <cellStyle name="Normal 3 2 3 2 2 10 5 4" xfId="49327"/>
    <cellStyle name="Normal 3 2 3 2 2 10 6" xfId="12196"/>
    <cellStyle name="Normal 3 2 3 2 2 10 6 2" xfId="32491"/>
    <cellStyle name="Normal 3 2 3 2 2 10 7" xfId="32472"/>
    <cellStyle name="Normal 3 2 3 2 2 10 8" xfId="44965"/>
    <cellStyle name="Normal 3 2 3 2 2 11" xfId="1389"/>
    <cellStyle name="Normal 3 2 3 2 2 11 2" xfId="3572"/>
    <cellStyle name="Normal 3 2 3 2 2 11 2 2" xfId="10115"/>
    <cellStyle name="Normal 3 2 3 2 2 11 2 2 2" xfId="21034"/>
    <cellStyle name="Normal 3 2 3 2 2 11 2 2 2 2" xfId="32495"/>
    <cellStyle name="Normal 3 2 3 2 2 11 2 2 3" xfId="32494"/>
    <cellStyle name="Normal 3 2 3 2 2 11 2 2 4" xfId="53803"/>
    <cellStyle name="Normal 3 2 3 2 2 11 2 3" xfId="14491"/>
    <cellStyle name="Normal 3 2 3 2 2 11 2 3 2" xfId="32496"/>
    <cellStyle name="Normal 3 2 3 2 2 11 2 4" xfId="32493"/>
    <cellStyle name="Normal 3 2 3 2 2 11 2 5" xfId="47260"/>
    <cellStyle name="Normal 3 2 3 2 2 11 3" xfId="7934"/>
    <cellStyle name="Normal 3 2 3 2 2 11 3 2" xfId="18853"/>
    <cellStyle name="Normal 3 2 3 2 2 11 3 2 2" xfId="32498"/>
    <cellStyle name="Normal 3 2 3 2 2 11 3 3" xfId="32497"/>
    <cellStyle name="Normal 3 2 3 2 2 11 3 4" xfId="51622"/>
    <cellStyle name="Normal 3 2 3 2 2 11 4" xfId="5753"/>
    <cellStyle name="Normal 3 2 3 2 2 11 4 2" xfId="16672"/>
    <cellStyle name="Normal 3 2 3 2 2 11 4 2 2" xfId="32500"/>
    <cellStyle name="Normal 3 2 3 2 2 11 4 3" xfId="32499"/>
    <cellStyle name="Normal 3 2 3 2 2 11 4 4" xfId="49441"/>
    <cellStyle name="Normal 3 2 3 2 2 11 5" xfId="12310"/>
    <cellStyle name="Normal 3 2 3 2 2 11 5 2" xfId="32501"/>
    <cellStyle name="Normal 3 2 3 2 2 11 6" xfId="32492"/>
    <cellStyle name="Normal 3 2 3 2 2 11 7" xfId="45079"/>
    <cellStyle name="Normal 3 2 3 2 2 12" xfId="2469"/>
    <cellStyle name="Normal 3 2 3 2 2 12 2" xfId="9012"/>
    <cellStyle name="Normal 3 2 3 2 2 12 2 2" xfId="19931"/>
    <cellStyle name="Normal 3 2 3 2 2 12 2 2 2" xfId="32504"/>
    <cellStyle name="Normal 3 2 3 2 2 12 2 3" xfId="32503"/>
    <cellStyle name="Normal 3 2 3 2 2 12 2 4" xfId="52700"/>
    <cellStyle name="Normal 3 2 3 2 2 12 3" xfId="13388"/>
    <cellStyle name="Normal 3 2 3 2 2 12 3 2" xfId="32505"/>
    <cellStyle name="Normal 3 2 3 2 2 12 4" xfId="32502"/>
    <cellStyle name="Normal 3 2 3 2 2 12 5" xfId="46157"/>
    <cellStyle name="Normal 3 2 3 2 2 13" xfId="6831"/>
    <cellStyle name="Normal 3 2 3 2 2 13 2" xfId="17750"/>
    <cellStyle name="Normal 3 2 3 2 2 13 2 2" xfId="32507"/>
    <cellStyle name="Normal 3 2 3 2 2 13 3" xfId="32506"/>
    <cellStyle name="Normal 3 2 3 2 2 13 4" xfId="50519"/>
    <cellStyle name="Normal 3 2 3 2 2 14" xfId="4650"/>
    <cellStyle name="Normal 3 2 3 2 2 14 2" xfId="15569"/>
    <cellStyle name="Normal 3 2 3 2 2 14 2 2" xfId="32509"/>
    <cellStyle name="Normal 3 2 3 2 2 14 3" xfId="32508"/>
    <cellStyle name="Normal 3 2 3 2 2 14 4" xfId="48338"/>
    <cellStyle name="Normal 3 2 3 2 2 15" xfId="11219"/>
    <cellStyle name="Normal 3 2 3 2 2 15 2" xfId="32510"/>
    <cellStyle name="Normal 3 2 3 2 2 16" xfId="32471"/>
    <cellStyle name="Normal 3 2 3 2 2 17" xfId="43976"/>
    <cellStyle name="Normal 3 2 3 2 2 2" xfId="324"/>
    <cellStyle name="Normal 3 2 3 2 2 2 2" xfId="587"/>
    <cellStyle name="Normal 3 2 3 2 2 2 2 2" xfId="1686"/>
    <cellStyle name="Normal 3 2 3 2 2 2 2 2 2" xfId="3869"/>
    <cellStyle name="Normal 3 2 3 2 2 2 2 2 2 2" xfId="10412"/>
    <cellStyle name="Normal 3 2 3 2 2 2 2 2 2 2 2" xfId="21331"/>
    <cellStyle name="Normal 3 2 3 2 2 2 2 2 2 2 2 2" xfId="32516"/>
    <cellStyle name="Normal 3 2 3 2 2 2 2 2 2 2 3" xfId="32515"/>
    <cellStyle name="Normal 3 2 3 2 2 2 2 2 2 2 4" xfId="54100"/>
    <cellStyle name="Normal 3 2 3 2 2 2 2 2 2 3" xfId="14788"/>
    <cellStyle name="Normal 3 2 3 2 2 2 2 2 2 3 2" xfId="32517"/>
    <cellStyle name="Normal 3 2 3 2 2 2 2 2 2 4" xfId="32514"/>
    <cellStyle name="Normal 3 2 3 2 2 2 2 2 2 5" xfId="47557"/>
    <cellStyle name="Normal 3 2 3 2 2 2 2 2 3" xfId="8231"/>
    <cellStyle name="Normal 3 2 3 2 2 2 2 2 3 2" xfId="19150"/>
    <cellStyle name="Normal 3 2 3 2 2 2 2 2 3 2 2" xfId="32519"/>
    <cellStyle name="Normal 3 2 3 2 2 2 2 2 3 3" xfId="32518"/>
    <cellStyle name="Normal 3 2 3 2 2 2 2 2 3 4" xfId="51919"/>
    <cellStyle name="Normal 3 2 3 2 2 2 2 2 4" xfId="6050"/>
    <cellStyle name="Normal 3 2 3 2 2 2 2 2 4 2" xfId="16969"/>
    <cellStyle name="Normal 3 2 3 2 2 2 2 2 4 2 2" xfId="32521"/>
    <cellStyle name="Normal 3 2 3 2 2 2 2 2 4 3" xfId="32520"/>
    <cellStyle name="Normal 3 2 3 2 2 2 2 2 4 4" xfId="49738"/>
    <cellStyle name="Normal 3 2 3 2 2 2 2 2 5" xfId="12607"/>
    <cellStyle name="Normal 3 2 3 2 2 2 2 2 5 2" xfId="32522"/>
    <cellStyle name="Normal 3 2 3 2 2 2 2 2 6" xfId="32513"/>
    <cellStyle name="Normal 3 2 3 2 2 2 2 2 7" xfId="45376"/>
    <cellStyle name="Normal 3 2 3 2 2 2 2 3" xfId="2778"/>
    <cellStyle name="Normal 3 2 3 2 2 2 2 3 2" xfId="9321"/>
    <cellStyle name="Normal 3 2 3 2 2 2 2 3 2 2" xfId="20240"/>
    <cellStyle name="Normal 3 2 3 2 2 2 2 3 2 2 2" xfId="32525"/>
    <cellStyle name="Normal 3 2 3 2 2 2 2 3 2 3" xfId="32524"/>
    <cellStyle name="Normal 3 2 3 2 2 2 2 3 2 4" xfId="53009"/>
    <cellStyle name="Normal 3 2 3 2 2 2 2 3 3" xfId="13697"/>
    <cellStyle name="Normal 3 2 3 2 2 2 2 3 3 2" xfId="32526"/>
    <cellStyle name="Normal 3 2 3 2 2 2 2 3 4" xfId="32523"/>
    <cellStyle name="Normal 3 2 3 2 2 2 2 3 5" xfId="46466"/>
    <cellStyle name="Normal 3 2 3 2 2 2 2 4" xfId="7140"/>
    <cellStyle name="Normal 3 2 3 2 2 2 2 4 2" xfId="18059"/>
    <cellStyle name="Normal 3 2 3 2 2 2 2 4 2 2" xfId="32528"/>
    <cellStyle name="Normal 3 2 3 2 2 2 2 4 3" xfId="32527"/>
    <cellStyle name="Normal 3 2 3 2 2 2 2 4 4" xfId="50828"/>
    <cellStyle name="Normal 3 2 3 2 2 2 2 5" xfId="4959"/>
    <cellStyle name="Normal 3 2 3 2 2 2 2 5 2" xfId="15878"/>
    <cellStyle name="Normal 3 2 3 2 2 2 2 5 2 2" xfId="32530"/>
    <cellStyle name="Normal 3 2 3 2 2 2 2 5 3" xfId="32529"/>
    <cellStyle name="Normal 3 2 3 2 2 2 2 5 4" xfId="48647"/>
    <cellStyle name="Normal 3 2 3 2 2 2 2 6" xfId="11516"/>
    <cellStyle name="Normal 3 2 3 2 2 2 2 6 2" xfId="32531"/>
    <cellStyle name="Normal 3 2 3 2 2 2 2 7" xfId="32512"/>
    <cellStyle name="Normal 3 2 3 2 2 2 2 8" xfId="44285"/>
    <cellStyle name="Normal 3 2 3 2 2 2 3" xfId="1488"/>
    <cellStyle name="Normal 3 2 3 2 2 2 3 2" xfId="3671"/>
    <cellStyle name="Normal 3 2 3 2 2 2 3 2 2" xfId="10214"/>
    <cellStyle name="Normal 3 2 3 2 2 2 3 2 2 2" xfId="21133"/>
    <cellStyle name="Normal 3 2 3 2 2 2 3 2 2 2 2" xfId="32535"/>
    <cellStyle name="Normal 3 2 3 2 2 2 3 2 2 3" xfId="32534"/>
    <cellStyle name="Normal 3 2 3 2 2 2 3 2 2 4" xfId="53902"/>
    <cellStyle name="Normal 3 2 3 2 2 2 3 2 3" xfId="14590"/>
    <cellStyle name="Normal 3 2 3 2 2 2 3 2 3 2" xfId="32536"/>
    <cellStyle name="Normal 3 2 3 2 2 2 3 2 4" xfId="32533"/>
    <cellStyle name="Normal 3 2 3 2 2 2 3 2 5" xfId="47359"/>
    <cellStyle name="Normal 3 2 3 2 2 2 3 3" xfId="8033"/>
    <cellStyle name="Normal 3 2 3 2 2 2 3 3 2" xfId="18952"/>
    <cellStyle name="Normal 3 2 3 2 2 2 3 3 2 2" xfId="32538"/>
    <cellStyle name="Normal 3 2 3 2 2 2 3 3 3" xfId="32537"/>
    <cellStyle name="Normal 3 2 3 2 2 2 3 3 4" xfId="51721"/>
    <cellStyle name="Normal 3 2 3 2 2 2 3 4" xfId="5852"/>
    <cellStyle name="Normal 3 2 3 2 2 2 3 4 2" xfId="16771"/>
    <cellStyle name="Normal 3 2 3 2 2 2 3 4 2 2" xfId="32540"/>
    <cellStyle name="Normal 3 2 3 2 2 2 3 4 3" xfId="32539"/>
    <cellStyle name="Normal 3 2 3 2 2 2 3 4 4" xfId="49540"/>
    <cellStyle name="Normal 3 2 3 2 2 2 3 5" xfId="12409"/>
    <cellStyle name="Normal 3 2 3 2 2 2 3 5 2" xfId="32541"/>
    <cellStyle name="Normal 3 2 3 2 2 2 3 6" xfId="32532"/>
    <cellStyle name="Normal 3 2 3 2 2 2 3 7" xfId="45178"/>
    <cellStyle name="Normal 3 2 3 2 2 2 4" xfId="2580"/>
    <cellStyle name="Normal 3 2 3 2 2 2 4 2" xfId="9123"/>
    <cellStyle name="Normal 3 2 3 2 2 2 4 2 2" xfId="20042"/>
    <cellStyle name="Normal 3 2 3 2 2 2 4 2 2 2" xfId="32544"/>
    <cellStyle name="Normal 3 2 3 2 2 2 4 2 3" xfId="32543"/>
    <cellStyle name="Normal 3 2 3 2 2 2 4 2 4" xfId="52811"/>
    <cellStyle name="Normal 3 2 3 2 2 2 4 3" xfId="13499"/>
    <cellStyle name="Normal 3 2 3 2 2 2 4 3 2" xfId="32545"/>
    <cellStyle name="Normal 3 2 3 2 2 2 4 4" xfId="32542"/>
    <cellStyle name="Normal 3 2 3 2 2 2 4 5" xfId="46268"/>
    <cellStyle name="Normal 3 2 3 2 2 2 5" xfId="6942"/>
    <cellStyle name="Normal 3 2 3 2 2 2 5 2" xfId="17861"/>
    <cellStyle name="Normal 3 2 3 2 2 2 5 2 2" xfId="32547"/>
    <cellStyle name="Normal 3 2 3 2 2 2 5 3" xfId="32546"/>
    <cellStyle name="Normal 3 2 3 2 2 2 5 4" xfId="50630"/>
    <cellStyle name="Normal 3 2 3 2 2 2 6" xfId="4761"/>
    <cellStyle name="Normal 3 2 3 2 2 2 6 2" xfId="15680"/>
    <cellStyle name="Normal 3 2 3 2 2 2 6 2 2" xfId="32549"/>
    <cellStyle name="Normal 3 2 3 2 2 2 6 3" xfId="32548"/>
    <cellStyle name="Normal 3 2 3 2 2 2 6 4" xfId="48449"/>
    <cellStyle name="Normal 3 2 3 2 2 2 7" xfId="11318"/>
    <cellStyle name="Normal 3 2 3 2 2 2 7 2" xfId="32550"/>
    <cellStyle name="Normal 3 2 3 2 2 2 8" xfId="32511"/>
    <cellStyle name="Normal 3 2 3 2 2 2 9" xfId="44087"/>
    <cellStyle name="Normal 3 2 3 2 2 3" xfId="487"/>
    <cellStyle name="Normal 3 2 3 2 2 3 2" xfId="1587"/>
    <cellStyle name="Normal 3 2 3 2 2 3 2 2" xfId="3770"/>
    <cellStyle name="Normal 3 2 3 2 2 3 2 2 2" xfId="10313"/>
    <cellStyle name="Normal 3 2 3 2 2 3 2 2 2 2" xfId="21232"/>
    <cellStyle name="Normal 3 2 3 2 2 3 2 2 2 2 2" xfId="32555"/>
    <cellStyle name="Normal 3 2 3 2 2 3 2 2 2 3" xfId="32554"/>
    <cellStyle name="Normal 3 2 3 2 2 3 2 2 2 4" xfId="54001"/>
    <cellStyle name="Normal 3 2 3 2 2 3 2 2 3" xfId="14689"/>
    <cellStyle name="Normal 3 2 3 2 2 3 2 2 3 2" xfId="32556"/>
    <cellStyle name="Normal 3 2 3 2 2 3 2 2 4" xfId="32553"/>
    <cellStyle name="Normal 3 2 3 2 2 3 2 2 5" xfId="47458"/>
    <cellStyle name="Normal 3 2 3 2 2 3 2 3" xfId="8132"/>
    <cellStyle name="Normal 3 2 3 2 2 3 2 3 2" xfId="19051"/>
    <cellStyle name="Normal 3 2 3 2 2 3 2 3 2 2" xfId="32558"/>
    <cellStyle name="Normal 3 2 3 2 2 3 2 3 3" xfId="32557"/>
    <cellStyle name="Normal 3 2 3 2 2 3 2 3 4" xfId="51820"/>
    <cellStyle name="Normal 3 2 3 2 2 3 2 4" xfId="5951"/>
    <cellStyle name="Normal 3 2 3 2 2 3 2 4 2" xfId="16870"/>
    <cellStyle name="Normal 3 2 3 2 2 3 2 4 2 2" xfId="32560"/>
    <cellStyle name="Normal 3 2 3 2 2 3 2 4 3" xfId="32559"/>
    <cellStyle name="Normal 3 2 3 2 2 3 2 4 4" xfId="49639"/>
    <cellStyle name="Normal 3 2 3 2 2 3 2 5" xfId="12508"/>
    <cellStyle name="Normal 3 2 3 2 2 3 2 5 2" xfId="32561"/>
    <cellStyle name="Normal 3 2 3 2 2 3 2 6" xfId="32552"/>
    <cellStyle name="Normal 3 2 3 2 2 3 2 7" xfId="45277"/>
    <cellStyle name="Normal 3 2 3 2 2 3 3" xfId="2679"/>
    <cellStyle name="Normal 3 2 3 2 2 3 3 2" xfId="9222"/>
    <cellStyle name="Normal 3 2 3 2 2 3 3 2 2" xfId="20141"/>
    <cellStyle name="Normal 3 2 3 2 2 3 3 2 2 2" xfId="32564"/>
    <cellStyle name="Normal 3 2 3 2 2 3 3 2 3" xfId="32563"/>
    <cellStyle name="Normal 3 2 3 2 2 3 3 2 4" xfId="52910"/>
    <cellStyle name="Normal 3 2 3 2 2 3 3 3" xfId="13598"/>
    <cellStyle name="Normal 3 2 3 2 2 3 3 3 2" xfId="32565"/>
    <cellStyle name="Normal 3 2 3 2 2 3 3 4" xfId="32562"/>
    <cellStyle name="Normal 3 2 3 2 2 3 3 5" xfId="46367"/>
    <cellStyle name="Normal 3 2 3 2 2 3 4" xfId="7041"/>
    <cellStyle name="Normal 3 2 3 2 2 3 4 2" xfId="17960"/>
    <cellStyle name="Normal 3 2 3 2 2 3 4 2 2" xfId="32567"/>
    <cellStyle name="Normal 3 2 3 2 2 3 4 3" xfId="32566"/>
    <cellStyle name="Normal 3 2 3 2 2 3 4 4" xfId="50729"/>
    <cellStyle name="Normal 3 2 3 2 2 3 5" xfId="4860"/>
    <cellStyle name="Normal 3 2 3 2 2 3 5 2" xfId="15779"/>
    <cellStyle name="Normal 3 2 3 2 2 3 5 2 2" xfId="32569"/>
    <cellStyle name="Normal 3 2 3 2 2 3 5 3" xfId="32568"/>
    <cellStyle name="Normal 3 2 3 2 2 3 5 4" xfId="48548"/>
    <cellStyle name="Normal 3 2 3 2 2 3 6" xfId="11417"/>
    <cellStyle name="Normal 3 2 3 2 2 3 6 2" xfId="32570"/>
    <cellStyle name="Normal 3 2 3 2 2 3 7" xfId="32551"/>
    <cellStyle name="Normal 3 2 3 2 2 3 8" xfId="44186"/>
    <cellStyle name="Normal 3 2 3 2 2 4" xfId="674"/>
    <cellStyle name="Normal 3 2 3 2 2 4 2" xfId="1773"/>
    <cellStyle name="Normal 3 2 3 2 2 4 2 2" xfId="3956"/>
    <cellStyle name="Normal 3 2 3 2 2 4 2 2 2" xfId="10499"/>
    <cellStyle name="Normal 3 2 3 2 2 4 2 2 2 2" xfId="21418"/>
    <cellStyle name="Normal 3 2 3 2 2 4 2 2 2 2 2" xfId="32575"/>
    <cellStyle name="Normal 3 2 3 2 2 4 2 2 2 3" xfId="32574"/>
    <cellStyle name="Normal 3 2 3 2 2 4 2 2 2 4" xfId="54187"/>
    <cellStyle name="Normal 3 2 3 2 2 4 2 2 3" xfId="14875"/>
    <cellStyle name="Normal 3 2 3 2 2 4 2 2 3 2" xfId="32576"/>
    <cellStyle name="Normal 3 2 3 2 2 4 2 2 4" xfId="32573"/>
    <cellStyle name="Normal 3 2 3 2 2 4 2 2 5" xfId="47644"/>
    <cellStyle name="Normal 3 2 3 2 2 4 2 3" xfId="8318"/>
    <cellStyle name="Normal 3 2 3 2 2 4 2 3 2" xfId="19237"/>
    <cellStyle name="Normal 3 2 3 2 2 4 2 3 2 2" xfId="32578"/>
    <cellStyle name="Normal 3 2 3 2 2 4 2 3 3" xfId="32577"/>
    <cellStyle name="Normal 3 2 3 2 2 4 2 3 4" xfId="52006"/>
    <cellStyle name="Normal 3 2 3 2 2 4 2 4" xfId="6137"/>
    <cellStyle name="Normal 3 2 3 2 2 4 2 4 2" xfId="17056"/>
    <cellStyle name="Normal 3 2 3 2 2 4 2 4 2 2" xfId="32580"/>
    <cellStyle name="Normal 3 2 3 2 2 4 2 4 3" xfId="32579"/>
    <cellStyle name="Normal 3 2 3 2 2 4 2 4 4" xfId="49825"/>
    <cellStyle name="Normal 3 2 3 2 2 4 2 5" xfId="12694"/>
    <cellStyle name="Normal 3 2 3 2 2 4 2 5 2" xfId="32581"/>
    <cellStyle name="Normal 3 2 3 2 2 4 2 6" xfId="32572"/>
    <cellStyle name="Normal 3 2 3 2 2 4 2 7" xfId="45463"/>
    <cellStyle name="Normal 3 2 3 2 2 4 3" xfId="2865"/>
    <cellStyle name="Normal 3 2 3 2 2 4 3 2" xfId="9408"/>
    <cellStyle name="Normal 3 2 3 2 2 4 3 2 2" xfId="20327"/>
    <cellStyle name="Normal 3 2 3 2 2 4 3 2 2 2" xfId="32584"/>
    <cellStyle name="Normal 3 2 3 2 2 4 3 2 3" xfId="32583"/>
    <cellStyle name="Normal 3 2 3 2 2 4 3 2 4" xfId="53096"/>
    <cellStyle name="Normal 3 2 3 2 2 4 3 3" xfId="13784"/>
    <cellStyle name="Normal 3 2 3 2 2 4 3 3 2" xfId="32585"/>
    <cellStyle name="Normal 3 2 3 2 2 4 3 4" xfId="32582"/>
    <cellStyle name="Normal 3 2 3 2 2 4 3 5" xfId="46553"/>
    <cellStyle name="Normal 3 2 3 2 2 4 4" xfId="7227"/>
    <cellStyle name="Normal 3 2 3 2 2 4 4 2" xfId="18146"/>
    <cellStyle name="Normal 3 2 3 2 2 4 4 2 2" xfId="32587"/>
    <cellStyle name="Normal 3 2 3 2 2 4 4 3" xfId="32586"/>
    <cellStyle name="Normal 3 2 3 2 2 4 4 4" xfId="50915"/>
    <cellStyle name="Normal 3 2 3 2 2 4 5" xfId="5046"/>
    <cellStyle name="Normal 3 2 3 2 2 4 5 2" xfId="15965"/>
    <cellStyle name="Normal 3 2 3 2 2 4 5 2 2" xfId="32589"/>
    <cellStyle name="Normal 3 2 3 2 2 4 5 3" xfId="32588"/>
    <cellStyle name="Normal 3 2 3 2 2 4 5 4" xfId="48734"/>
    <cellStyle name="Normal 3 2 3 2 2 4 6" xfId="11603"/>
    <cellStyle name="Normal 3 2 3 2 2 4 6 2" xfId="32590"/>
    <cellStyle name="Normal 3 2 3 2 2 4 7" xfId="32571"/>
    <cellStyle name="Normal 3 2 3 2 2 4 8" xfId="44372"/>
    <cellStyle name="Normal 3 2 3 2 2 5" xfId="772"/>
    <cellStyle name="Normal 3 2 3 2 2 5 2" xfId="1871"/>
    <cellStyle name="Normal 3 2 3 2 2 5 2 2" xfId="4054"/>
    <cellStyle name="Normal 3 2 3 2 2 5 2 2 2" xfId="10597"/>
    <cellStyle name="Normal 3 2 3 2 2 5 2 2 2 2" xfId="21516"/>
    <cellStyle name="Normal 3 2 3 2 2 5 2 2 2 2 2" xfId="32595"/>
    <cellStyle name="Normal 3 2 3 2 2 5 2 2 2 3" xfId="32594"/>
    <cellStyle name="Normal 3 2 3 2 2 5 2 2 2 4" xfId="54285"/>
    <cellStyle name="Normal 3 2 3 2 2 5 2 2 3" xfId="14973"/>
    <cellStyle name="Normal 3 2 3 2 2 5 2 2 3 2" xfId="32596"/>
    <cellStyle name="Normal 3 2 3 2 2 5 2 2 4" xfId="32593"/>
    <cellStyle name="Normal 3 2 3 2 2 5 2 2 5" xfId="47742"/>
    <cellStyle name="Normal 3 2 3 2 2 5 2 3" xfId="8416"/>
    <cellStyle name="Normal 3 2 3 2 2 5 2 3 2" xfId="19335"/>
    <cellStyle name="Normal 3 2 3 2 2 5 2 3 2 2" xfId="32598"/>
    <cellStyle name="Normal 3 2 3 2 2 5 2 3 3" xfId="32597"/>
    <cellStyle name="Normal 3 2 3 2 2 5 2 3 4" xfId="52104"/>
    <cellStyle name="Normal 3 2 3 2 2 5 2 4" xfId="6235"/>
    <cellStyle name="Normal 3 2 3 2 2 5 2 4 2" xfId="17154"/>
    <cellStyle name="Normal 3 2 3 2 2 5 2 4 2 2" xfId="32600"/>
    <cellStyle name="Normal 3 2 3 2 2 5 2 4 3" xfId="32599"/>
    <cellStyle name="Normal 3 2 3 2 2 5 2 4 4" xfId="49923"/>
    <cellStyle name="Normal 3 2 3 2 2 5 2 5" xfId="12792"/>
    <cellStyle name="Normal 3 2 3 2 2 5 2 5 2" xfId="32601"/>
    <cellStyle name="Normal 3 2 3 2 2 5 2 6" xfId="32592"/>
    <cellStyle name="Normal 3 2 3 2 2 5 2 7" xfId="45561"/>
    <cellStyle name="Normal 3 2 3 2 2 5 3" xfId="2963"/>
    <cellStyle name="Normal 3 2 3 2 2 5 3 2" xfId="9506"/>
    <cellStyle name="Normal 3 2 3 2 2 5 3 2 2" xfId="20425"/>
    <cellStyle name="Normal 3 2 3 2 2 5 3 2 2 2" xfId="32604"/>
    <cellStyle name="Normal 3 2 3 2 2 5 3 2 3" xfId="32603"/>
    <cellStyle name="Normal 3 2 3 2 2 5 3 2 4" xfId="53194"/>
    <cellStyle name="Normal 3 2 3 2 2 5 3 3" xfId="13882"/>
    <cellStyle name="Normal 3 2 3 2 2 5 3 3 2" xfId="32605"/>
    <cellStyle name="Normal 3 2 3 2 2 5 3 4" xfId="32602"/>
    <cellStyle name="Normal 3 2 3 2 2 5 3 5" xfId="46651"/>
    <cellStyle name="Normal 3 2 3 2 2 5 4" xfId="7325"/>
    <cellStyle name="Normal 3 2 3 2 2 5 4 2" xfId="18244"/>
    <cellStyle name="Normal 3 2 3 2 2 5 4 2 2" xfId="32607"/>
    <cellStyle name="Normal 3 2 3 2 2 5 4 3" xfId="32606"/>
    <cellStyle name="Normal 3 2 3 2 2 5 4 4" xfId="51013"/>
    <cellStyle name="Normal 3 2 3 2 2 5 5" xfId="5144"/>
    <cellStyle name="Normal 3 2 3 2 2 5 5 2" xfId="16063"/>
    <cellStyle name="Normal 3 2 3 2 2 5 5 2 2" xfId="32609"/>
    <cellStyle name="Normal 3 2 3 2 2 5 5 3" xfId="32608"/>
    <cellStyle name="Normal 3 2 3 2 2 5 5 4" xfId="48832"/>
    <cellStyle name="Normal 3 2 3 2 2 5 6" xfId="11701"/>
    <cellStyle name="Normal 3 2 3 2 2 5 6 2" xfId="32610"/>
    <cellStyle name="Normal 3 2 3 2 2 5 7" xfId="32591"/>
    <cellStyle name="Normal 3 2 3 2 2 5 8" xfId="44470"/>
    <cellStyle name="Normal 3 2 3 2 2 6" xfId="870"/>
    <cellStyle name="Normal 3 2 3 2 2 6 2" xfId="1969"/>
    <cellStyle name="Normal 3 2 3 2 2 6 2 2" xfId="4152"/>
    <cellStyle name="Normal 3 2 3 2 2 6 2 2 2" xfId="10695"/>
    <cellStyle name="Normal 3 2 3 2 2 6 2 2 2 2" xfId="21614"/>
    <cellStyle name="Normal 3 2 3 2 2 6 2 2 2 2 2" xfId="32615"/>
    <cellStyle name="Normal 3 2 3 2 2 6 2 2 2 3" xfId="32614"/>
    <cellStyle name="Normal 3 2 3 2 2 6 2 2 2 4" xfId="54383"/>
    <cellStyle name="Normal 3 2 3 2 2 6 2 2 3" xfId="15071"/>
    <cellStyle name="Normal 3 2 3 2 2 6 2 2 3 2" xfId="32616"/>
    <cellStyle name="Normal 3 2 3 2 2 6 2 2 4" xfId="32613"/>
    <cellStyle name="Normal 3 2 3 2 2 6 2 2 5" xfId="47840"/>
    <cellStyle name="Normal 3 2 3 2 2 6 2 3" xfId="8514"/>
    <cellStyle name="Normal 3 2 3 2 2 6 2 3 2" xfId="19433"/>
    <cellStyle name="Normal 3 2 3 2 2 6 2 3 2 2" xfId="32618"/>
    <cellStyle name="Normal 3 2 3 2 2 6 2 3 3" xfId="32617"/>
    <cellStyle name="Normal 3 2 3 2 2 6 2 3 4" xfId="52202"/>
    <cellStyle name="Normal 3 2 3 2 2 6 2 4" xfId="6333"/>
    <cellStyle name="Normal 3 2 3 2 2 6 2 4 2" xfId="17252"/>
    <cellStyle name="Normal 3 2 3 2 2 6 2 4 2 2" xfId="32620"/>
    <cellStyle name="Normal 3 2 3 2 2 6 2 4 3" xfId="32619"/>
    <cellStyle name="Normal 3 2 3 2 2 6 2 4 4" xfId="50021"/>
    <cellStyle name="Normal 3 2 3 2 2 6 2 5" xfId="12890"/>
    <cellStyle name="Normal 3 2 3 2 2 6 2 5 2" xfId="32621"/>
    <cellStyle name="Normal 3 2 3 2 2 6 2 6" xfId="32612"/>
    <cellStyle name="Normal 3 2 3 2 2 6 2 7" xfId="45659"/>
    <cellStyle name="Normal 3 2 3 2 2 6 3" xfId="3061"/>
    <cellStyle name="Normal 3 2 3 2 2 6 3 2" xfId="9604"/>
    <cellStyle name="Normal 3 2 3 2 2 6 3 2 2" xfId="20523"/>
    <cellStyle name="Normal 3 2 3 2 2 6 3 2 2 2" xfId="32624"/>
    <cellStyle name="Normal 3 2 3 2 2 6 3 2 3" xfId="32623"/>
    <cellStyle name="Normal 3 2 3 2 2 6 3 2 4" xfId="53292"/>
    <cellStyle name="Normal 3 2 3 2 2 6 3 3" xfId="13980"/>
    <cellStyle name="Normal 3 2 3 2 2 6 3 3 2" xfId="32625"/>
    <cellStyle name="Normal 3 2 3 2 2 6 3 4" xfId="32622"/>
    <cellStyle name="Normal 3 2 3 2 2 6 3 5" xfId="46749"/>
    <cellStyle name="Normal 3 2 3 2 2 6 4" xfId="7423"/>
    <cellStyle name="Normal 3 2 3 2 2 6 4 2" xfId="18342"/>
    <cellStyle name="Normal 3 2 3 2 2 6 4 2 2" xfId="32627"/>
    <cellStyle name="Normal 3 2 3 2 2 6 4 3" xfId="32626"/>
    <cellStyle name="Normal 3 2 3 2 2 6 4 4" xfId="51111"/>
    <cellStyle name="Normal 3 2 3 2 2 6 5" xfId="5242"/>
    <cellStyle name="Normal 3 2 3 2 2 6 5 2" xfId="16161"/>
    <cellStyle name="Normal 3 2 3 2 2 6 5 2 2" xfId="32629"/>
    <cellStyle name="Normal 3 2 3 2 2 6 5 3" xfId="32628"/>
    <cellStyle name="Normal 3 2 3 2 2 6 5 4" xfId="48930"/>
    <cellStyle name="Normal 3 2 3 2 2 6 6" xfId="11799"/>
    <cellStyle name="Normal 3 2 3 2 2 6 6 2" xfId="32630"/>
    <cellStyle name="Normal 3 2 3 2 2 6 7" xfId="32611"/>
    <cellStyle name="Normal 3 2 3 2 2 6 8" xfId="44568"/>
    <cellStyle name="Normal 3 2 3 2 2 7" xfId="982"/>
    <cellStyle name="Normal 3 2 3 2 2 7 2" xfId="2080"/>
    <cellStyle name="Normal 3 2 3 2 2 7 2 2" xfId="4263"/>
    <cellStyle name="Normal 3 2 3 2 2 7 2 2 2" xfId="10806"/>
    <cellStyle name="Normal 3 2 3 2 2 7 2 2 2 2" xfId="21725"/>
    <cellStyle name="Normal 3 2 3 2 2 7 2 2 2 2 2" xfId="32635"/>
    <cellStyle name="Normal 3 2 3 2 2 7 2 2 2 3" xfId="32634"/>
    <cellStyle name="Normal 3 2 3 2 2 7 2 2 2 4" xfId="54494"/>
    <cellStyle name="Normal 3 2 3 2 2 7 2 2 3" xfId="15182"/>
    <cellStyle name="Normal 3 2 3 2 2 7 2 2 3 2" xfId="32636"/>
    <cellStyle name="Normal 3 2 3 2 2 7 2 2 4" xfId="32633"/>
    <cellStyle name="Normal 3 2 3 2 2 7 2 2 5" xfId="47951"/>
    <cellStyle name="Normal 3 2 3 2 2 7 2 3" xfId="8625"/>
    <cellStyle name="Normal 3 2 3 2 2 7 2 3 2" xfId="19544"/>
    <cellStyle name="Normal 3 2 3 2 2 7 2 3 2 2" xfId="32638"/>
    <cellStyle name="Normal 3 2 3 2 2 7 2 3 3" xfId="32637"/>
    <cellStyle name="Normal 3 2 3 2 2 7 2 3 4" xfId="52313"/>
    <cellStyle name="Normal 3 2 3 2 2 7 2 4" xfId="6444"/>
    <cellStyle name="Normal 3 2 3 2 2 7 2 4 2" xfId="17363"/>
    <cellStyle name="Normal 3 2 3 2 2 7 2 4 2 2" xfId="32640"/>
    <cellStyle name="Normal 3 2 3 2 2 7 2 4 3" xfId="32639"/>
    <cellStyle name="Normal 3 2 3 2 2 7 2 4 4" xfId="50132"/>
    <cellStyle name="Normal 3 2 3 2 2 7 2 5" xfId="13001"/>
    <cellStyle name="Normal 3 2 3 2 2 7 2 5 2" xfId="32641"/>
    <cellStyle name="Normal 3 2 3 2 2 7 2 6" xfId="32632"/>
    <cellStyle name="Normal 3 2 3 2 2 7 2 7" xfId="45770"/>
    <cellStyle name="Normal 3 2 3 2 2 7 3" xfId="3172"/>
    <cellStyle name="Normal 3 2 3 2 2 7 3 2" xfId="9715"/>
    <cellStyle name="Normal 3 2 3 2 2 7 3 2 2" xfId="20634"/>
    <cellStyle name="Normal 3 2 3 2 2 7 3 2 2 2" xfId="32644"/>
    <cellStyle name="Normal 3 2 3 2 2 7 3 2 3" xfId="32643"/>
    <cellStyle name="Normal 3 2 3 2 2 7 3 2 4" xfId="53403"/>
    <cellStyle name="Normal 3 2 3 2 2 7 3 3" xfId="14091"/>
    <cellStyle name="Normal 3 2 3 2 2 7 3 3 2" xfId="32645"/>
    <cellStyle name="Normal 3 2 3 2 2 7 3 4" xfId="32642"/>
    <cellStyle name="Normal 3 2 3 2 2 7 3 5" xfId="46860"/>
    <cellStyle name="Normal 3 2 3 2 2 7 4" xfId="7534"/>
    <cellStyle name="Normal 3 2 3 2 2 7 4 2" xfId="18453"/>
    <cellStyle name="Normal 3 2 3 2 2 7 4 2 2" xfId="32647"/>
    <cellStyle name="Normal 3 2 3 2 2 7 4 3" xfId="32646"/>
    <cellStyle name="Normal 3 2 3 2 2 7 4 4" xfId="51222"/>
    <cellStyle name="Normal 3 2 3 2 2 7 5" xfId="5353"/>
    <cellStyle name="Normal 3 2 3 2 2 7 5 2" xfId="16272"/>
    <cellStyle name="Normal 3 2 3 2 2 7 5 2 2" xfId="32649"/>
    <cellStyle name="Normal 3 2 3 2 2 7 5 3" xfId="32648"/>
    <cellStyle name="Normal 3 2 3 2 2 7 5 4" xfId="49041"/>
    <cellStyle name="Normal 3 2 3 2 2 7 6" xfId="11910"/>
    <cellStyle name="Normal 3 2 3 2 2 7 6 2" xfId="32650"/>
    <cellStyle name="Normal 3 2 3 2 2 7 7" xfId="32631"/>
    <cellStyle name="Normal 3 2 3 2 2 7 8" xfId="44679"/>
    <cellStyle name="Normal 3 2 3 2 2 8" xfId="1068"/>
    <cellStyle name="Normal 3 2 3 2 2 8 2" xfId="2166"/>
    <cellStyle name="Normal 3 2 3 2 2 8 2 2" xfId="4349"/>
    <cellStyle name="Normal 3 2 3 2 2 8 2 2 2" xfId="10892"/>
    <cellStyle name="Normal 3 2 3 2 2 8 2 2 2 2" xfId="21811"/>
    <cellStyle name="Normal 3 2 3 2 2 8 2 2 2 2 2" xfId="32655"/>
    <cellStyle name="Normal 3 2 3 2 2 8 2 2 2 3" xfId="32654"/>
    <cellStyle name="Normal 3 2 3 2 2 8 2 2 2 4" xfId="54580"/>
    <cellStyle name="Normal 3 2 3 2 2 8 2 2 3" xfId="15268"/>
    <cellStyle name="Normal 3 2 3 2 2 8 2 2 3 2" xfId="32656"/>
    <cellStyle name="Normal 3 2 3 2 2 8 2 2 4" xfId="32653"/>
    <cellStyle name="Normal 3 2 3 2 2 8 2 2 5" xfId="48037"/>
    <cellStyle name="Normal 3 2 3 2 2 8 2 3" xfId="8711"/>
    <cellStyle name="Normal 3 2 3 2 2 8 2 3 2" xfId="19630"/>
    <cellStyle name="Normal 3 2 3 2 2 8 2 3 2 2" xfId="32658"/>
    <cellStyle name="Normal 3 2 3 2 2 8 2 3 3" xfId="32657"/>
    <cellStyle name="Normal 3 2 3 2 2 8 2 3 4" xfId="52399"/>
    <cellStyle name="Normal 3 2 3 2 2 8 2 4" xfId="6530"/>
    <cellStyle name="Normal 3 2 3 2 2 8 2 4 2" xfId="17449"/>
    <cellStyle name="Normal 3 2 3 2 2 8 2 4 2 2" xfId="32660"/>
    <cellStyle name="Normal 3 2 3 2 2 8 2 4 3" xfId="32659"/>
    <cellStyle name="Normal 3 2 3 2 2 8 2 4 4" xfId="50218"/>
    <cellStyle name="Normal 3 2 3 2 2 8 2 5" xfId="13087"/>
    <cellStyle name="Normal 3 2 3 2 2 8 2 5 2" xfId="32661"/>
    <cellStyle name="Normal 3 2 3 2 2 8 2 6" xfId="32652"/>
    <cellStyle name="Normal 3 2 3 2 2 8 2 7" xfId="45856"/>
    <cellStyle name="Normal 3 2 3 2 2 8 3" xfId="3258"/>
    <cellStyle name="Normal 3 2 3 2 2 8 3 2" xfId="9801"/>
    <cellStyle name="Normal 3 2 3 2 2 8 3 2 2" xfId="20720"/>
    <cellStyle name="Normal 3 2 3 2 2 8 3 2 2 2" xfId="32664"/>
    <cellStyle name="Normal 3 2 3 2 2 8 3 2 3" xfId="32663"/>
    <cellStyle name="Normal 3 2 3 2 2 8 3 2 4" xfId="53489"/>
    <cellStyle name="Normal 3 2 3 2 2 8 3 3" xfId="14177"/>
    <cellStyle name="Normal 3 2 3 2 2 8 3 3 2" xfId="32665"/>
    <cellStyle name="Normal 3 2 3 2 2 8 3 4" xfId="32662"/>
    <cellStyle name="Normal 3 2 3 2 2 8 3 5" xfId="46946"/>
    <cellStyle name="Normal 3 2 3 2 2 8 4" xfId="7620"/>
    <cellStyle name="Normal 3 2 3 2 2 8 4 2" xfId="18539"/>
    <cellStyle name="Normal 3 2 3 2 2 8 4 2 2" xfId="32667"/>
    <cellStyle name="Normal 3 2 3 2 2 8 4 3" xfId="32666"/>
    <cellStyle name="Normal 3 2 3 2 2 8 4 4" xfId="51308"/>
    <cellStyle name="Normal 3 2 3 2 2 8 5" xfId="5439"/>
    <cellStyle name="Normal 3 2 3 2 2 8 5 2" xfId="16358"/>
    <cellStyle name="Normal 3 2 3 2 2 8 5 2 2" xfId="32669"/>
    <cellStyle name="Normal 3 2 3 2 2 8 5 3" xfId="32668"/>
    <cellStyle name="Normal 3 2 3 2 2 8 5 4" xfId="49127"/>
    <cellStyle name="Normal 3 2 3 2 2 8 6" xfId="11996"/>
    <cellStyle name="Normal 3 2 3 2 2 8 6 2" xfId="32670"/>
    <cellStyle name="Normal 3 2 3 2 2 8 7" xfId="32651"/>
    <cellStyle name="Normal 3 2 3 2 2 8 8" xfId="44765"/>
    <cellStyle name="Normal 3 2 3 2 2 9" xfId="1166"/>
    <cellStyle name="Normal 3 2 3 2 2 9 2" xfId="2264"/>
    <cellStyle name="Normal 3 2 3 2 2 9 2 2" xfId="4447"/>
    <cellStyle name="Normal 3 2 3 2 2 9 2 2 2" xfId="10990"/>
    <cellStyle name="Normal 3 2 3 2 2 9 2 2 2 2" xfId="21909"/>
    <cellStyle name="Normal 3 2 3 2 2 9 2 2 2 2 2" xfId="32675"/>
    <cellStyle name="Normal 3 2 3 2 2 9 2 2 2 3" xfId="32674"/>
    <cellStyle name="Normal 3 2 3 2 2 9 2 2 2 4" xfId="54678"/>
    <cellStyle name="Normal 3 2 3 2 2 9 2 2 3" xfId="15366"/>
    <cellStyle name="Normal 3 2 3 2 2 9 2 2 3 2" xfId="32676"/>
    <cellStyle name="Normal 3 2 3 2 2 9 2 2 4" xfId="32673"/>
    <cellStyle name="Normal 3 2 3 2 2 9 2 2 5" xfId="48135"/>
    <cellStyle name="Normal 3 2 3 2 2 9 2 3" xfId="8809"/>
    <cellStyle name="Normal 3 2 3 2 2 9 2 3 2" xfId="19728"/>
    <cellStyle name="Normal 3 2 3 2 2 9 2 3 2 2" xfId="32678"/>
    <cellStyle name="Normal 3 2 3 2 2 9 2 3 3" xfId="32677"/>
    <cellStyle name="Normal 3 2 3 2 2 9 2 3 4" xfId="52497"/>
    <cellStyle name="Normal 3 2 3 2 2 9 2 4" xfId="6628"/>
    <cellStyle name="Normal 3 2 3 2 2 9 2 4 2" xfId="17547"/>
    <cellStyle name="Normal 3 2 3 2 2 9 2 4 2 2" xfId="32680"/>
    <cellStyle name="Normal 3 2 3 2 2 9 2 4 3" xfId="32679"/>
    <cellStyle name="Normal 3 2 3 2 2 9 2 4 4" xfId="50316"/>
    <cellStyle name="Normal 3 2 3 2 2 9 2 5" xfId="13185"/>
    <cellStyle name="Normal 3 2 3 2 2 9 2 5 2" xfId="32681"/>
    <cellStyle name="Normal 3 2 3 2 2 9 2 6" xfId="32672"/>
    <cellStyle name="Normal 3 2 3 2 2 9 2 7" xfId="45954"/>
    <cellStyle name="Normal 3 2 3 2 2 9 3" xfId="3356"/>
    <cellStyle name="Normal 3 2 3 2 2 9 3 2" xfId="9899"/>
    <cellStyle name="Normal 3 2 3 2 2 9 3 2 2" xfId="20818"/>
    <cellStyle name="Normal 3 2 3 2 2 9 3 2 2 2" xfId="32684"/>
    <cellStyle name="Normal 3 2 3 2 2 9 3 2 3" xfId="32683"/>
    <cellStyle name="Normal 3 2 3 2 2 9 3 2 4" xfId="53587"/>
    <cellStyle name="Normal 3 2 3 2 2 9 3 3" xfId="14275"/>
    <cellStyle name="Normal 3 2 3 2 2 9 3 3 2" xfId="32685"/>
    <cellStyle name="Normal 3 2 3 2 2 9 3 4" xfId="32682"/>
    <cellStyle name="Normal 3 2 3 2 2 9 3 5" xfId="47044"/>
    <cellStyle name="Normal 3 2 3 2 2 9 4" xfId="7718"/>
    <cellStyle name="Normal 3 2 3 2 2 9 4 2" xfId="18637"/>
    <cellStyle name="Normal 3 2 3 2 2 9 4 2 2" xfId="32687"/>
    <cellStyle name="Normal 3 2 3 2 2 9 4 3" xfId="32686"/>
    <cellStyle name="Normal 3 2 3 2 2 9 4 4" xfId="51406"/>
    <cellStyle name="Normal 3 2 3 2 2 9 5" xfId="5537"/>
    <cellStyle name="Normal 3 2 3 2 2 9 5 2" xfId="16456"/>
    <cellStyle name="Normal 3 2 3 2 2 9 5 2 2" xfId="32689"/>
    <cellStyle name="Normal 3 2 3 2 2 9 5 3" xfId="32688"/>
    <cellStyle name="Normal 3 2 3 2 2 9 5 4" xfId="49225"/>
    <cellStyle name="Normal 3 2 3 2 2 9 6" xfId="12094"/>
    <cellStyle name="Normal 3 2 3 2 2 9 6 2" xfId="32690"/>
    <cellStyle name="Normal 3 2 3 2 2 9 7" xfId="32671"/>
    <cellStyle name="Normal 3 2 3 2 2 9 8" xfId="44863"/>
    <cellStyle name="Normal 3 2 3 2 3" xfId="285"/>
    <cellStyle name="Normal 3 2 3 2 3 2" xfId="551"/>
    <cellStyle name="Normal 3 2 3 2 3 2 2" xfId="1650"/>
    <cellStyle name="Normal 3 2 3 2 3 2 2 2" xfId="3833"/>
    <cellStyle name="Normal 3 2 3 2 3 2 2 2 2" xfId="10376"/>
    <cellStyle name="Normal 3 2 3 2 3 2 2 2 2 2" xfId="21295"/>
    <cellStyle name="Normal 3 2 3 2 3 2 2 2 2 2 2" xfId="32696"/>
    <cellStyle name="Normal 3 2 3 2 3 2 2 2 2 3" xfId="32695"/>
    <cellStyle name="Normal 3 2 3 2 3 2 2 2 2 4" xfId="54064"/>
    <cellStyle name="Normal 3 2 3 2 3 2 2 2 3" xfId="14752"/>
    <cellStyle name="Normal 3 2 3 2 3 2 2 2 3 2" xfId="32697"/>
    <cellStyle name="Normal 3 2 3 2 3 2 2 2 4" xfId="32694"/>
    <cellStyle name="Normal 3 2 3 2 3 2 2 2 5" xfId="47521"/>
    <cellStyle name="Normal 3 2 3 2 3 2 2 3" xfId="8195"/>
    <cellStyle name="Normal 3 2 3 2 3 2 2 3 2" xfId="19114"/>
    <cellStyle name="Normal 3 2 3 2 3 2 2 3 2 2" xfId="32699"/>
    <cellStyle name="Normal 3 2 3 2 3 2 2 3 3" xfId="32698"/>
    <cellStyle name="Normal 3 2 3 2 3 2 2 3 4" xfId="51883"/>
    <cellStyle name="Normal 3 2 3 2 3 2 2 4" xfId="6014"/>
    <cellStyle name="Normal 3 2 3 2 3 2 2 4 2" xfId="16933"/>
    <cellStyle name="Normal 3 2 3 2 3 2 2 4 2 2" xfId="32701"/>
    <cellStyle name="Normal 3 2 3 2 3 2 2 4 3" xfId="32700"/>
    <cellStyle name="Normal 3 2 3 2 3 2 2 4 4" xfId="49702"/>
    <cellStyle name="Normal 3 2 3 2 3 2 2 5" xfId="12571"/>
    <cellStyle name="Normal 3 2 3 2 3 2 2 5 2" xfId="32702"/>
    <cellStyle name="Normal 3 2 3 2 3 2 2 6" xfId="32693"/>
    <cellStyle name="Normal 3 2 3 2 3 2 2 7" xfId="45340"/>
    <cellStyle name="Normal 3 2 3 2 3 2 3" xfId="2742"/>
    <cellStyle name="Normal 3 2 3 2 3 2 3 2" xfId="9285"/>
    <cellStyle name="Normal 3 2 3 2 3 2 3 2 2" xfId="20204"/>
    <cellStyle name="Normal 3 2 3 2 3 2 3 2 2 2" xfId="32705"/>
    <cellStyle name="Normal 3 2 3 2 3 2 3 2 3" xfId="32704"/>
    <cellStyle name="Normal 3 2 3 2 3 2 3 2 4" xfId="52973"/>
    <cellStyle name="Normal 3 2 3 2 3 2 3 3" xfId="13661"/>
    <cellStyle name="Normal 3 2 3 2 3 2 3 3 2" xfId="32706"/>
    <cellStyle name="Normal 3 2 3 2 3 2 3 4" xfId="32703"/>
    <cellStyle name="Normal 3 2 3 2 3 2 3 5" xfId="46430"/>
    <cellStyle name="Normal 3 2 3 2 3 2 4" xfId="7104"/>
    <cellStyle name="Normal 3 2 3 2 3 2 4 2" xfId="18023"/>
    <cellStyle name="Normal 3 2 3 2 3 2 4 2 2" xfId="32708"/>
    <cellStyle name="Normal 3 2 3 2 3 2 4 3" xfId="32707"/>
    <cellStyle name="Normal 3 2 3 2 3 2 4 4" xfId="50792"/>
    <cellStyle name="Normal 3 2 3 2 3 2 5" xfId="4923"/>
    <cellStyle name="Normal 3 2 3 2 3 2 5 2" xfId="15842"/>
    <cellStyle name="Normal 3 2 3 2 3 2 5 2 2" xfId="32710"/>
    <cellStyle name="Normal 3 2 3 2 3 2 5 3" xfId="32709"/>
    <cellStyle name="Normal 3 2 3 2 3 2 5 4" xfId="48611"/>
    <cellStyle name="Normal 3 2 3 2 3 2 6" xfId="11480"/>
    <cellStyle name="Normal 3 2 3 2 3 2 6 2" xfId="32711"/>
    <cellStyle name="Normal 3 2 3 2 3 2 7" xfId="32692"/>
    <cellStyle name="Normal 3 2 3 2 3 2 8" xfId="44249"/>
    <cellStyle name="Normal 3 2 3 2 3 3" xfId="1452"/>
    <cellStyle name="Normal 3 2 3 2 3 3 2" xfId="3635"/>
    <cellStyle name="Normal 3 2 3 2 3 3 2 2" xfId="10178"/>
    <cellStyle name="Normal 3 2 3 2 3 3 2 2 2" xfId="21097"/>
    <cellStyle name="Normal 3 2 3 2 3 3 2 2 2 2" xfId="32715"/>
    <cellStyle name="Normal 3 2 3 2 3 3 2 2 3" xfId="32714"/>
    <cellStyle name="Normal 3 2 3 2 3 3 2 2 4" xfId="53866"/>
    <cellStyle name="Normal 3 2 3 2 3 3 2 3" xfId="14554"/>
    <cellStyle name="Normal 3 2 3 2 3 3 2 3 2" xfId="32716"/>
    <cellStyle name="Normal 3 2 3 2 3 3 2 4" xfId="32713"/>
    <cellStyle name="Normal 3 2 3 2 3 3 2 5" xfId="47323"/>
    <cellStyle name="Normal 3 2 3 2 3 3 3" xfId="7997"/>
    <cellStyle name="Normal 3 2 3 2 3 3 3 2" xfId="18916"/>
    <cellStyle name="Normal 3 2 3 2 3 3 3 2 2" xfId="32718"/>
    <cellStyle name="Normal 3 2 3 2 3 3 3 3" xfId="32717"/>
    <cellStyle name="Normal 3 2 3 2 3 3 3 4" xfId="51685"/>
    <cellStyle name="Normal 3 2 3 2 3 3 4" xfId="5816"/>
    <cellStyle name="Normal 3 2 3 2 3 3 4 2" xfId="16735"/>
    <cellStyle name="Normal 3 2 3 2 3 3 4 2 2" xfId="32720"/>
    <cellStyle name="Normal 3 2 3 2 3 3 4 3" xfId="32719"/>
    <cellStyle name="Normal 3 2 3 2 3 3 4 4" xfId="49504"/>
    <cellStyle name="Normal 3 2 3 2 3 3 5" xfId="12373"/>
    <cellStyle name="Normal 3 2 3 2 3 3 5 2" xfId="32721"/>
    <cellStyle name="Normal 3 2 3 2 3 3 6" xfId="32712"/>
    <cellStyle name="Normal 3 2 3 2 3 3 7" xfId="45142"/>
    <cellStyle name="Normal 3 2 3 2 3 4" xfId="2544"/>
    <cellStyle name="Normal 3 2 3 2 3 4 2" xfId="9087"/>
    <cellStyle name="Normal 3 2 3 2 3 4 2 2" xfId="20006"/>
    <cellStyle name="Normal 3 2 3 2 3 4 2 2 2" xfId="32724"/>
    <cellStyle name="Normal 3 2 3 2 3 4 2 3" xfId="32723"/>
    <cellStyle name="Normal 3 2 3 2 3 4 2 4" xfId="52775"/>
    <cellStyle name="Normal 3 2 3 2 3 4 3" xfId="13463"/>
    <cellStyle name="Normal 3 2 3 2 3 4 3 2" xfId="32725"/>
    <cellStyle name="Normal 3 2 3 2 3 4 4" xfId="32722"/>
    <cellStyle name="Normal 3 2 3 2 3 4 5" xfId="46232"/>
    <cellStyle name="Normal 3 2 3 2 3 5" xfId="6906"/>
    <cellStyle name="Normal 3 2 3 2 3 5 2" xfId="17825"/>
    <cellStyle name="Normal 3 2 3 2 3 5 2 2" xfId="32727"/>
    <cellStyle name="Normal 3 2 3 2 3 5 3" xfId="32726"/>
    <cellStyle name="Normal 3 2 3 2 3 5 4" xfId="50594"/>
    <cellStyle name="Normal 3 2 3 2 3 6" xfId="4725"/>
    <cellStyle name="Normal 3 2 3 2 3 6 2" xfId="15644"/>
    <cellStyle name="Normal 3 2 3 2 3 6 2 2" xfId="32729"/>
    <cellStyle name="Normal 3 2 3 2 3 6 3" xfId="32728"/>
    <cellStyle name="Normal 3 2 3 2 3 6 4" xfId="48413"/>
    <cellStyle name="Normal 3 2 3 2 3 7" xfId="11282"/>
    <cellStyle name="Normal 3 2 3 2 3 7 2" xfId="32730"/>
    <cellStyle name="Normal 3 2 3 2 3 8" xfId="32691"/>
    <cellStyle name="Normal 3 2 3 2 3 9" xfId="44051"/>
    <cellStyle name="Normal 3 2 3 2 4" xfId="451"/>
    <cellStyle name="Normal 3 2 3 2 4 2" xfId="1551"/>
    <cellStyle name="Normal 3 2 3 2 4 2 2" xfId="3734"/>
    <cellStyle name="Normal 3 2 3 2 4 2 2 2" xfId="10277"/>
    <cellStyle name="Normal 3 2 3 2 4 2 2 2 2" xfId="21196"/>
    <cellStyle name="Normal 3 2 3 2 4 2 2 2 2 2" xfId="32735"/>
    <cellStyle name="Normal 3 2 3 2 4 2 2 2 3" xfId="32734"/>
    <cellStyle name="Normal 3 2 3 2 4 2 2 2 4" xfId="53965"/>
    <cellStyle name="Normal 3 2 3 2 4 2 2 3" xfId="14653"/>
    <cellStyle name="Normal 3 2 3 2 4 2 2 3 2" xfId="32736"/>
    <cellStyle name="Normal 3 2 3 2 4 2 2 4" xfId="32733"/>
    <cellStyle name="Normal 3 2 3 2 4 2 2 5" xfId="47422"/>
    <cellStyle name="Normal 3 2 3 2 4 2 3" xfId="8096"/>
    <cellStyle name="Normal 3 2 3 2 4 2 3 2" xfId="19015"/>
    <cellStyle name="Normal 3 2 3 2 4 2 3 2 2" xfId="32738"/>
    <cellStyle name="Normal 3 2 3 2 4 2 3 3" xfId="32737"/>
    <cellStyle name="Normal 3 2 3 2 4 2 3 4" xfId="51784"/>
    <cellStyle name="Normal 3 2 3 2 4 2 4" xfId="5915"/>
    <cellStyle name="Normal 3 2 3 2 4 2 4 2" xfId="16834"/>
    <cellStyle name="Normal 3 2 3 2 4 2 4 2 2" xfId="32740"/>
    <cellStyle name="Normal 3 2 3 2 4 2 4 3" xfId="32739"/>
    <cellStyle name="Normal 3 2 3 2 4 2 4 4" xfId="49603"/>
    <cellStyle name="Normal 3 2 3 2 4 2 5" xfId="12472"/>
    <cellStyle name="Normal 3 2 3 2 4 2 5 2" xfId="32741"/>
    <cellStyle name="Normal 3 2 3 2 4 2 6" xfId="32732"/>
    <cellStyle name="Normal 3 2 3 2 4 2 7" xfId="45241"/>
    <cellStyle name="Normal 3 2 3 2 4 3" xfId="2643"/>
    <cellStyle name="Normal 3 2 3 2 4 3 2" xfId="9186"/>
    <cellStyle name="Normal 3 2 3 2 4 3 2 2" xfId="20105"/>
    <cellStyle name="Normal 3 2 3 2 4 3 2 2 2" xfId="32744"/>
    <cellStyle name="Normal 3 2 3 2 4 3 2 3" xfId="32743"/>
    <cellStyle name="Normal 3 2 3 2 4 3 2 4" xfId="52874"/>
    <cellStyle name="Normal 3 2 3 2 4 3 3" xfId="13562"/>
    <cellStyle name="Normal 3 2 3 2 4 3 3 2" xfId="32745"/>
    <cellStyle name="Normal 3 2 3 2 4 3 4" xfId="32742"/>
    <cellStyle name="Normal 3 2 3 2 4 3 5" xfId="46331"/>
    <cellStyle name="Normal 3 2 3 2 4 4" xfId="7005"/>
    <cellStyle name="Normal 3 2 3 2 4 4 2" xfId="17924"/>
    <cellStyle name="Normal 3 2 3 2 4 4 2 2" xfId="32747"/>
    <cellStyle name="Normal 3 2 3 2 4 4 3" xfId="32746"/>
    <cellStyle name="Normal 3 2 3 2 4 4 4" xfId="50693"/>
    <cellStyle name="Normal 3 2 3 2 4 5" xfId="4824"/>
    <cellStyle name="Normal 3 2 3 2 4 5 2" xfId="15743"/>
    <cellStyle name="Normal 3 2 3 2 4 5 2 2" xfId="32749"/>
    <cellStyle name="Normal 3 2 3 2 4 5 3" xfId="32748"/>
    <cellStyle name="Normal 3 2 3 2 4 5 4" xfId="48512"/>
    <cellStyle name="Normal 3 2 3 2 4 6" xfId="11381"/>
    <cellStyle name="Normal 3 2 3 2 4 6 2" xfId="32750"/>
    <cellStyle name="Normal 3 2 3 2 4 7" xfId="32731"/>
    <cellStyle name="Normal 3 2 3 2 4 8" xfId="44150"/>
    <cellStyle name="Normal 3 2 3 2 5" xfId="638"/>
    <cellStyle name="Normal 3 2 3 2 5 2" xfId="1737"/>
    <cellStyle name="Normal 3 2 3 2 5 2 2" xfId="3920"/>
    <cellStyle name="Normal 3 2 3 2 5 2 2 2" xfId="10463"/>
    <cellStyle name="Normal 3 2 3 2 5 2 2 2 2" xfId="21382"/>
    <cellStyle name="Normal 3 2 3 2 5 2 2 2 2 2" xfId="32755"/>
    <cellStyle name="Normal 3 2 3 2 5 2 2 2 3" xfId="32754"/>
    <cellStyle name="Normal 3 2 3 2 5 2 2 2 4" xfId="54151"/>
    <cellStyle name="Normal 3 2 3 2 5 2 2 3" xfId="14839"/>
    <cellStyle name="Normal 3 2 3 2 5 2 2 3 2" xfId="32756"/>
    <cellStyle name="Normal 3 2 3 2 5 2 2 4" xfId="32753"/>
    <cellStyle name="Normal 3 2 3 2 5 2 2 5" xfId="47608"/>
    <cellStyle name="Normal 3 2 3 2 5 2 3" xfId="8282"/>
    <cellStyle name="Normal 3 2 3 2 5 2 3 2" xfId="19201"/>
    <cellStyle name="Normal 3 2 3 2 5 2 3 2 2" xfId="32758"/>
    <cellStyle name="Normal 3 2 3 2 5 2 3 3" xfId="32757"/>
    <cellStyle name="Normal 3 2 3 2 5 2 3 4" xfId="51970"/>
    <cellStyle name="Normal 3 2 3 2 5 2 4" xfId="6101"/>
    <cellStyle name="Normal 3 2 3 2 5 2 4 2" xfId="17020"/>
    <cellStyle name="Normal 3 2 3 2 5 2 4 2 2" xfId="32760"/>
    <cellStyle name="Normal 3 2 3 2 5 2 4 3" xfId="32759"/>
    <cellStyle name="Normal 3 2 3 2 5 2 4 4" xfId="49789"/>
    <cellStyle name="Normal 3 2 3 2 5 2 5" xfId="12658"/>
    <cellStyle name="Normal 3 2 3 2 5 2 5 2" xfId="32761"/>
    <cellStyle name="Normal 3 2 3 2 5 2 6" xfId="32752"/>
    <cellStyle name="Normal 3 2 3 2 5 2 7" xfId="45427"/>
    <cellStyle name="Normal 3 2 3 2 5 3" xfId="2829"/>
    <cellStyle name="Normal 3 2 3 2 5 3 2" xfId="9372"/>
    <cellStyle name="Normal 3 2 3 2 5 3 2 2" xfId="20291"/>
    <cellStyle name="Normal 3 2 3 2 5 3 2 2 2" xfId="32764"/>
    <cellStyle name="Normal 3 2 3 2 5 3 2 3" xfId="32763"/>
    <cellStyle name="Normal 3 2 3 2 5 3 2 4" xfId="53060"/>
    <cellStyle name="Normal 3 2 3 2 5 3 3" xfId="13748"/>
    <cellStyle name="Normal 3 2 3 2 5 3 3 2" xfId="32765"/>
    <cellStyle name="Normal 3 2 3 2 5 3 4" xfId="32762"/>
    <cellStyle name="Normal 3 2 3 2 5 3 5" xfId="46517"/>
    <cellStyle name="Normal 3 2 3 2 5 4" xfId="7191"/>
    <cellStyle name="Normal 3 2 3 2 5 4 2" xfId="18110"/>
    <cellStyle name="Normal 3 2 3 2 5 4 2 2" xfId="32767"/>
    <cellStyle name="Normal 3 2 3 2 5 4 3" xfId="32766"/>
    <cellStyle name="Normal 3 2 3 2 5 4 4" xfId="50879"/>
    <cellStyle name="Normal 3 2 3 2 5 5" xfId="5010"/>
    <cellStyle name="Normal 3 2 3 2 5 5 2" xfId="15929"/>
    <cellStyle name="Normal 3 2 3 2 5 5 2 2" xfId="32769"/>
    <cellStyle name="Normal 3 2 3 2 5 5 3" xfId="32768"/>
    <cellStyle name="Normal 3 2 3 2 5 5 4" xfId="48698"/>
    <cellStyle name="Normal 3 2 3 2 5 6" xfId="11567"/>
    <cellStyle name="Normal 3 2 3 2 5 6 2" xfId="32770"/>
    <cellStyle name="Normal 3 2 3 2 5 7" xfId="32751"/>
    <cellStyle name="Normal 3 2 3 2 5 8" xfId="44336"/>
    <cellStyle name="Normal 3 2 3 2 6" xfId="736"/>
    <cellStyle name="Normal 3 2 3 2 6 2" xfId="1835"/>
    <cellStyle name="Normal 3 2 3 2 6 2 2" xfId="4018"/>
    <cellStyle name="Normal 3 2 3 2 6 2 2 2" xfId="10561"/>
    <cellStyle name="Normal 3 2 3 2 6 2 2 2 2" xfId="21480"/>
    <cellStyle name="Normal 3 2 3 2 6 2 2 2 2 2" xfId="32775"/>
    <cellStyle name="Normal 3 2 3 2 6 2 2 2 3" xfId="32774"/>
    <cellStyle name="Normal 3 2 3 2 6 2 2 2 4" xfId="54249"/>
    <cellStyle name="Normal 3 2 3 2 6 2 2 3" xfId="14937"/>
    <cellStyle name="Normal 3 2 3 2 6 2 2 3 2" xfId="32776"/>
    <cellStyle name="Normal 3 2 3 2 6 2 2 4" xfId="32773"/>
    <cellStyle name="Normal 3 2 3 2 6 2 2 5" xfId="47706"/>
    <cellStyle name="Normal 3 2 3 2 6 2 3" xfId="8380"/>
    <cellStyle name="Normal 3 2 3 2 6 2 3 2" xfId="19299"/>
    <cellStyle name="Normal 3 2 3 2 6 2 3 2 2" xfId="32778"/>
    <cellStyle name="Normal 3 2 3 2 6 2 3 3" xfId="32777"/>
    <cellStyle name="Normal 3 2 3 2 6 2 3 4" xfId="52068"/>
    <cellStyle name="Normal 3 2 3 2 6 2 4" xfId="6199"/>
    <cellStyle name="Normal 3 2 3 2 6 2 4 2" xfId="17118"/>
    <cellStyle name="Normal 3 2 3 2 6 2 4 2 2" xfId="32780"/>
    <cellStyle name="Normal 3 2 3 2 6 2 4 3" xfId="32779"/>
    <cellStyle name="Normal 3 2 3 2 6 2 4 4" xfId="49887"/>
    <cellStyle name="Normal 3 2 3 2 6 2 5" xfId="12756"/>
    <cellStyle name="Normal 3 2 3 2 6 2 5 2" xfId="32781"/>
    <cellStyle name="Normal 3 2 3 2 6 2 6" xfId="32772"/>
    <cellStyle name="Normal 3 2 3 2 6 2 7" xfId="45525"/>
    <cellStyle name="Normal 3 2 3 2 6 3" xfId="2927"/>
    <cellStyle name="Normal 3 2 3 2 6 3 2" xfId="9470"/>
    <cellStyle name="Normal 3 2 3 2 6 3 2 2" xfId="20389"/>
    <cellStyle name="Normal 3 2 3 2 6 3 2 2 2" xfId="32784"/>
    <cellStyle name="Normal 3 2 3 2 6 3 2 3" xfId="32783"/>
    <cellStyle name="Normal 3 2 3 2 6 3 2 4" xfId="53158"/>
    <cellStyle name="Normal 3 2 3 2 6 3 3" xfId="13846"/>
    <cellStyle name="Normal 3 2 3 2 6 3 3 2" xfId="32785"/>
    <cellStyle name="Normal 3 2 3 2 6 3 4" xfId="32782"/>
    <cellStyle name="Normal 3 2 3 2 6 3 5" xfId="46615"/>
    <cellStyle name="Normal 3 2 3 2 6 4" xfId="7289"/>
    <cellStyle name="Normal 3 2 3 2 6 4 2" xfId="18208"/>
    <cellStyle name="Normal 3 2 3 2 6 4 2 2" xfId="32787"/>
    <cellStyle name="Normal 3 2 3 2 6 4 3" xfId="32786"/>
    <cellStyle name="Normal 3 2 3 2 6 4 4" xfId="50977"/>
    <cellStyle name="Normal 3 2 3 2 6 5" xfId="5108"/>
    <cellStyle name="Normal 3 2 3 2 6 5 2" xfId="16027"/>
    <cellStyle name="Normal 3 2 3 2 6 5 2 2" xfId="32789"/>
    <cellStyle name="Normal 3 2 3 2 6 5 3" xfId="32788"/>
    <cellStyle name="Normal 3 2 3 2 6 5 4" xfId="48796"/>
    <cellStyle name="Normal 3 2 3 2 6 6" xfId="11665"/>
    <cellStyle name="Normal 3 2 3 2 6 6 2" xfId="32790"/>
    <cellStyle name="Normal 3 2 3 2 6 7" xfId="32771"/>
    <cellStyle name="Normal 3 2 3 2 6 8" xfId="44434"/>
    <cellStyle name="Normal 3 2 3 2 7" xfId="834"/>
    <cellStyle name="Normal 3 2 3 2 7 2" xfId="1933"/>
    <cellStyle name="Normal 3 2 3 2 7 2 2" xfId="4116"/>
    <cellStyle name="Normal 3 2 3 2 7 2 2 2" xfId="10659"/>
    <cellStyle name="Normal 3 2 3 2 7 2 2 2 2" xfId="21578"/>
    <cellStyle name="Normal 3 2 3 2 7 2 2 2 2 2" xfId="32795"/>
    <cellStyle name="Normal 3 2 3 2 7 2 2 2 3" xfId="32794"/>
    <cellStyle name="Normal 3 2 3 2 7 2 2 2 4" xfId="54347"/>
    <cellStyle name="Normal 3 2 3 2 7 2 2 3" xfId="15035"/>
    <cellStyle name="Normal 3 2 3 2 7 2 2 3 2" xfId="32796"/>
    <cellStyle name="Normal 3 2 3 2 7 2 2 4" xfId="32793"/>
    <cellStyle name="Normal 3 2 3 2 7 2 2 5" xfId="47804"/>
    <cellStyle name="Normal 3 2 3 2 7 2 3" xfId="8478"/>
    <cellStyle name="Normal 3 2 3 2 7 2 3 2" xfId="19397"/>
    <cellStyle name="Normal 3 2 3 2 7 2 3 2 2" xfId="32798"/>
    <cellStyle name="Normal 3 2 3 2 7 2 3 3" xfId="32797"/>
    <cellStyle name="Normal 3 2 3 2 7 2 3 4" xfId="52166"/>
    <cellStyle name="Normal 3 2 3 2 7 2 4" xfId="6297"/>
    <cellStyle name="Normal 3 2 3 2 7 2 4 2" xfId="17216"/>
    <cellStyle name="Normal 3 2 3 2 7 2 4 2 2" xfId="32800"/>
    <cellStyle name="Normal 3 2 3 2 7 2 4 3" xfId="32799"/>
    <cellStyle name="Normal 3 2 3 2 7 2 4 4" xfId="49985"/>
    <cellStyle name="Normal 3 2 3 2 7 2 5" xfId="12854"/>
    <cellStyle name="Normal 3 2 3 2 7 2 5 2" xfId="32801"/>
    <cellStyle name="Normal 3 2 3 2 7 2 6" xfId="32792"/>
    <cellStyle name="Normal 3 2 3 2 7 2 7" xfId="45623"/>
    <cellStyle name="Normal 3 2 3 2 7 3" xfId="3025"/>
    <cellStyle name="Normal 3 2 3 2 7 3 2" xfId="9568"/>
    <cellStyle name="Normal 3 2 3 2 7 3 2 2" xfId="20487"/>
    <cellStyle name="Normal 3 2 3 2 7 3 2 2 2" xfId="32804"/>
    <cellStyle name="Normal 3 2 3 2 7 3 2 3" xfId="32803"/>
    <cellStyle name="Normal 3 2 3 2 7 3 2 4" xfId="53256"/>
    <cellStyle name="Normal 3 2 3 2 7 3 3" xfId="13944"/>
    <cellStyle name="Normal 3 2 3 2 7 3 3 2" xfId="32805"/>
    <cellStyle name="Normal 3 2 3 2 7 3 4" xfId="32802"/>
    <cellStyle name="Normal 3 2 3 2 7 3 5" xfId="46713"/>
    <cellStyle name="Normal 3 2 3 2 7 4" xfId="7387"/>
    <cellStyle name="Normal 3 2 3 2 7 4 2" xfId="18306"/>
    <cellStyle name="Normal 3 2 3 2 7 4 2 2" xfId="32807"/>
    <cellStyle name="Normal 3 2 3 2 7 4 3" xfId="32806"/>
    <cellStyle name="Normal 3 2 3 2 7 4 4" xfId="51075"/>
    <cellStyle name="Normal 3 2 3 2 7 5" xfId="5206"/>
    <cellStyle name="Normal 3 2 3 2 7 5 2" xfId="16125"/>
    <cellStyle name="Normal 3 2 3 2 7 5 2 2" xfId="32809"/>
    <cellStyle name="Normal 3 2 3 2 7 5 3" xfId="32808"/>
    <cellStyle name="Normal 3 2 3 2 7 5 4" xfId="48894"/>
    <cellStyle name="Normal 3 2 3 2 7 6" xfId="11763"/>
    <cellStyle name="Normal 3 2 3 2 7 6 2" xfId="32810"/>
    <cellStyle name="Normal 3 2 3 2 7 7" xfId="32791"/>
    <cellStyle name="Normal 3 2 3 2 7 8" xfId="44532"/>
    <cellStyle name="Normal 3 2 3 2 8" xfId="946"/>
    <cellStyle name="Normal 3 2 3 2 8 2" xfId="2044"/>
    <cellStyle name="Normal 3 2 3 2 8 2 2" xfId="4227"/>
    <cellStyle name="Normal 3 2 3 2 8 2 2 2" xfId="10770"/>
    <cellStyle name="Normal 3 2 3 2 8 2 2 2 2" xfId="21689"/>
    <cellStyle name="Normal 3 2 3 2 8 2 2 2 2 2" xfId="32815"/>
    <cellStyle name="Normal 3 2 3 2 8 2 2 2 3" xfId="32814"/>
    <cellStyle name="Normal 3 2 3 2 8 2 2 2 4" xfId="54458"/>
    <cellStyle name="Normal 3 2 3 2 8 2 2 3" xfId="15146"/>
    <cellStyle name="Normal 3 2 3 2 8 2 2 3 2" xfId="32816"/>
    <cellStyle name="Normal 3 2 3 2 8 2 2 4" xfId="32813"/>
    <cellStyle name="Normal 3 2 3 2 8 2 2 5" xfId="47915"/>
    <cellStyle name="Normal 3 2 3 2 8 2 3" xfId="8589"/>
    <cellStyle name="Normal 3 2 3 2 8 2 3 2" xfId="19508"/>
    <cellStyle name="Normal 3 2 3 2 8 2 3 2 2" xfId="32818"/>
    <cellStyle name="Normal 3 2 3 2 8 2 3 3" xfId="32817"/>
    <cellStyle name="Normal 3 2 3 2 8 2 3 4" xfId="52277"/>
    <cellStyle name="Normal 3 2 3 2 8 2 4" xfId="6408"/>
    <cellStyle name="Normal 3 2 3 2 8 2 4 2" xfId="17327"/>
    <cellStyle name="Normal 3 2 3 2 8 2 4 2 2" xfId="32820"/>
    <cellStyle name="Normal 3 2 3 2 8 2 4 3" xfId="32819"/>
    <cellStyle name="Normal 3 2 3 2 8 2 4 4" xfId="50096"/>
    <cellStyle name="Normal 3 2 3 2 8 2 5" xfId="12965"/>
    <cellStyle name="Normal 3 2 3 2 8 2 5 2" xfId="32821"/>
    <cellStyle name="Normal 3 2 3 2 8 2 6" xfId="32812"/>
    <cellStyle name="Normal 3 2 3 2 8 2 7" xfId="45734"/>
    <cellStyle name="Normal 3 2 3 2 8 3" xfId="3136"/>
    <cellStyle name="Normal 3 2 3 2 8 3 2" xfId="9679"/>
    <cellStyle name="Normal 3 2 3 2 8 3 2 2" xfId="20598"/>
    <cellStyle name="Normal 3 2 3 2 8 3 2 2 2" xfId="32824"/>
    <cellStyle name="Normal 3 2 3 2 8 3 2 3" xfId="32823"/>
    <cellStyle name="Normal 3 2 3 2 8 3 2 4" xfId="53367"/>
    <cellStyle name="Normal 3 2 3 2 8 3 3" xfId="14055"/>
    <cellStyle name="Normal 3 2 3 2 8 3 3 2" xfId="32825"/>
    <cellStyle name="Normal 3 2 3 2 8 3 4" xfId="32822"/>
    <cellStyle name="Normal 3 2 3 2 8 3 5" xfId="46824"/>
    <cellStyle name="Normal 3 2 3 2 8 4" xfId="7498"/>
    <cellStyle name="Normal 3 2 3 2 8 4 2" xfId="18417"/>
    <cellStyle name="Normal 3 2 3 2 8 4 2 2" xfId="32827"/>
    <cellStyle name="Normal 3 2 3 2 8 4 3" xfId="32826"/>
    <cellStyle name="Normal 3 2 3 2 8 4 4" xfId="51186"/>
    <cellStyle name="Normal 3 2 3 2 8 5" xfId="5317"/>
    <cellStyle name="Normal 3 2 3 2 8 5 2" xfId="16236"/>
    <cellStyle name="Normal 3 2 3 2 8 5 2 2" xfId="32829"/>
    <cellStyle name="Normal 3 2 3 2 8 5 3" xfId="32828"/>
    <cellStyle name="Normal 3 2 3 2 8 5 4" xfId="49005"/>
    <cellStyle name="Normal 3 2 3 2 8 6" xfId="11874"/>
    <cellStyle name="Normal 3 2 3 2 8 6 2" xfId="32830"/>
    <cellStyle name="Normal 3 2 3 2 8 7" xfId="32811"/>
    <cellStyle name="Normal 3 2 3 2 8 8" xfId="44643"/>
    <cellStyle name="Normal 3 2 3 2 9" xfId="1032"/>
    <cellStyle name="Normal 3 2 3 2 9 2" xfId="2130"/>
    <cellStyle name="Normal 3 2 3 2 9 2 2" xfId="4313"/>
    <cellStyle name="Normal 3 2 3 2 9 2 2 2" xfId="10856"/>
    <cellStyle name="Normal 3 2 3 2 9 2 2 2 2" xfId="21775"/>
    <cellStyle name="Normal 3 2 3 2 9 2 2 2 2 2" xfId="32835"/>
    <cellStyle name="Normal 3 2 3 2 9 2 2 2 3" xfId="32834"/>
    <cellStyle name="Normal 3 2 3 2 9 2 2 2 4" xfId="54544"/>
    <cellStyle name="Normal 3 2 3 2 9 2 2 3" xfId="15232"/>
    <cellStyle name="Normal 3 2 3 2 9 2 2 3 2" xfId="32836"/>
    <cellStyle name="Normal 3 2 3 2 9 2 2 4" xfId="32833"/>
    <cellStyle name="Normal 3 2 3 2 9 2 2 5" xfId="48001"/>
    <cellStyle name="Normal 3 2 3 2 9 2 3" xfId="8675"/>
    <cellStyle name="Normal 3 2 3 2 9 2 3 2" xfId="19594"/>
    <cellStyle name="Normal 3 2 3 2 9 2 3 2 2" xfId="32838"/>
    <cellStyle name="Normal 3 2 3 2 9 2 3 3" xfId="32837"/>
    <cellStyle name="Normal 3 2 3 2 9 2 3 4" xfId="52363"/>
    <cellStyle name="Normal 3 2 3 2 9 2 4" xfId="6494"/>
    <cellStyle name="Normal 3 2 3 2 9 2 4 2" xfId="17413"/>
    <cellStyle name="Normal 3 2 3 2 9 2 4 2 2" xfId="32840"/>
    <cellStyle name="Normal 3 2 3 2 9 2 4 3" xfId="32839"/>
    <cellStyle name="Normal 3 2 3 2 9 2 4 4" xfId="50182"/>
    <cellStyle name="Normal 3 2 3 2 9 2 5" xfId="13051"/>
    <cellStyle name="Normal 3 2 3 2 9 2 5 2" xfId="32841"/>
    <cellStyle name="Normal 3 2 3 2 9 2 6" xfId="32832"/>
    <cellStyle name="Normal 3 2 3 2 9 2 7" xfId="45820"/>
    <cellStyle name="Normal 3 2 3 2 9 3" xfId="3222"/>
    <cellStyle name="Normal 3 2 3 2 9 3 2" xfId="9765"/>
    <cellStyle name="Normal 3 2 3 2 9 3 2 2" xfId="20684"/>
    <cellStyle name="Normal 3 2 3 2 9 3 2 2 2" xfId="32844"/>
    <cellStyle name="Normal 3 2 3 2 9 3 2 3" xfId="32843"/>
    <cellStyle name="Normal 3 2 3 2 9 3 2 4" xfId="53453"/>
    <cellStyle name="Normal 3 2 3 2 9 3 3" xfId="14141"/>
    <cellStyle name="Normal 3 2 3 2 9 3 3 2" xfId="32845"/>
    <cellStyle name="Normal 3 2 3 2 9 3 4" xfId="32842"/>
    <cellStyle name="Normal 3 2 3 2 9 3 5" xfId="46910"/>
    <cellStyle name="Normal 3 2 3 2 9 4" xfId="7584"/>
    <cellStyle name="Normal 3 2 3 2 9 4 2" xfId="18503"/>
    <cellStyle name="Normal 3 2 3 2 9 4 2 2" xfId="32847"/>
    <cellStyle name="Normal 3 2 3 2 9 4 3" xfId="32846"/>
    <cellStyle name="Normal 3 2 3 2 9 4 4" xfId="51272"/>
    <cellStyle name="Normal 3 2 3 2 9 5" xfId="5403"/>
    <cellStyle name="Normal 3 2 3 2 9 5 2" xfId="16322"/>
    <cellStyle name="Normal 3 2 3 2 9 5 2 2" xfId="32849"/>
    <cellStyle name="Normal 3 2 3 2 9 5 3" xfId="32848"/>
    <cellStyle name="Normal 3 2 3 2 9 5 4" xfId="49091"/>
    <cellStyle name="Normal 3 2 3 2 9 6" xfId="11960"/>
    <cellStyle name="Normal 3 2 3 2 9 6 2" xfId="32850"/>
    <cellStyle name="Normal 3 2 3 2 9 7" xfId="32831"/>
    <cellStyle name="Normal 3 2 3 2 9 8" xfId="44729"/>
    <cellStyle name="Normal 3 2 3 3" xfId="142"/>
    <cellStyle name="Normal 3 2 3 3 10" xfId="1258"/>
    <cellStyle name="Normal 3 2 3 3 10 2" xfId="2356"/>
    <cellStyle name="Normal 3 2 3 3 10 2 2" xfId="4537"/>
    <cellStyle name="Normal 3 2 3 3 10 2 2 2" xfId="11080"/>
    <cellStyle name="Normal 3 2 3 3 10 2 2 2 2" xfId="21999"/>
    <cellStyle name="Normal 3 2 3 3 10 2 2 2 2 2" xfId="32856"/>
    <cellStyle name="Normal 3 2 3 3 10 2 2 2 3" xfId="32855"/>
    <cellStyle name="Normal 3 2 3 3 10 2 2 2 4" xfId="54768"/>
    <cellStyle name="Normal 3 2 3 3 10 2 2 3" xfId="15456"/>
    <cellStyle name="Normal 3 2 3 3 10 2 2 3 2" xfId="32857"/>
    <cellStyle name="Normal 3 2 3 3 10 2 2 4" xfId="32854"/>
    <cellStyle name="Normal 3 2 3 3 10 2 2 5" xfId="48225"/>
    <cellStyle name="Normal 3 2 3 3 10 2 3" xfId="8899"/>
    <cellStyle name="Normal 3 2 3 3 10 2 3 2" xfId="19818"/>
    <cellStyle name="Normal 3 2 3 3 10 2 3 2 2" xfId="32859"/>
    <cellStyle name="Normal 3 2 3 3 10 2 3 3" xfId="32858"/>
    <cellStyle name="Normal 3 2 3 3 10 2 3 4" xfId="52587"/>
    <cellStyle name="Normal 3 2 3 3 10 2 4" xfId="6718"/>
    <cellStyle name="Normal 3 2 3 3 10 2 4 2" xfId="17637"/>
    <cellStyle name="Normal 3 2 3 3 10 2 4 2 2" xfId="32861"/>
    <cellStyle name="Normal 3 2 3 3 10 2 4 3" xfId="32860"/>
    <cellStyle name="Normal 3 2 3 3 10 2 4 4" xfId="50406"/>
    <cellStyle name="Normal 3 2 3 3 10 2 5" xfId="13275"/>
    <cellStyle name="Normal 3 2 3 3 10 2 5 2" xfId="32862"/>
    <cellStyle name="Normal 3 2 3 3 10 2 6" xfId="32853"/>
    <cellStyle name="Normal 3 2 3 3 10 2 7" xfId="46044"/>
    <cellStyle name="Normal 3 2 3 3 10 3" xfId="3446"/>
    <cellStyle name="Normal 3 2 3 3 10 3 2" xfId="9989"/>
    <cellStyle name="Normal 3 2 3 3 10 3 2 2" xfId="20908"/>
    <cellStyle name="Normal 3 2 3 3 10 3 2 2 2" xfId="32865"/>
    <cellStyle name="Normal 3 2 3 3 10 3 2 3" xfId="32864"/>
    <cellStyle name="Normal 3 2 3 3 10 3 2 4" xfId="53677"/>
    <cellStyle name="Normal 3 2 3 3 10 3 3" xfId="14365"/>
    <cellStyle name="Normal 3 2 3 3 10 3 3 2" xfId="32866"/>
    <cellStyle name="Normal 3 2 3 3 10 3 4" xfId="32863"/>
    <cellStyle name="Normal 3 2 3 3 10 3 5" xfId="47134"/>
    <cellStyle name="Normal 3 2 3 3 10 4" xfId="7808"/>
    <cellStyle name="Normal 3 2 3 3 10 4 2" xfId="18727"/>
    <cellStyle name="Normal 3 2 3 3 10 4 2 2" xfId="32868"/>
    <cellStyle name="Normal 3 2 3 3 10 4 3" xfId="32867"/>
    <cellStyle name="Normal 3 2 3 3 10 4 4" xfId="51496"/>
    <cellStyle name="Normal 3 2 3 3 10 5" xfId="5627"/>
    <cellStyle name="Normal 3 2 3 3 10 5 2" xfId="16546"/>
    <cellStyle name="Normal 3 2 3 3 10 5 2 2" xfId="32870"/>
    <cellStyle name="Normal 3 2 3 3 10 5 3" xfId="32869"/>
    <cellStyle name="Normal 3 2 3 3 10 5 4" xfId="49315"/>
    <cellStyle name="Normal 3 2 3 3 10 6" xfId="12184"/>
    <cellStyle name="Normal 3 2 3 3 10 6 2" xfId="32871"/>
    <cellStyle name="Normal 3 2 3 3 10 7" xfId="32852"/>
    <cellStyle name="Normal 3 2 3 3 10 8" xfId="44953"/>
    <cellStyle name="Normal 3 2 3 3 11" xfId="1377"/>
    <cellStyle name="Normal 3 2 3 3 11 2" xfId="3560"/>
    <cellStyle name="Normal 3 2 3 3 11 2 2" xfId="10103"/>
    <cellStyle name="Normal 3 2 3 3 11 2 2 2" xfId="21022"/>
    <cellStyle name="Normal 3 2 3 3 11 2 2 2 2" xfId="32875"/>
    <cellStyle name="Normal 3 2 3 3 11 2 2 3" xfId="32874"/>
    <cellStyle name="Normal 3 2 3 3 11 2 2 4" xfId="53791"/>
    <cellStyle name="Normal 3 2 3 3 11 2 3" xfId="14479"/>
    <cellStyle name="Normal 3 2 3 3 11 2 3 2" xfId="32876"/>
    <cellStyle name="Normal 3 2 3 3 11 2 4" xfId="32873"/>
    <cellStyle name="Normal 3 2 3 3 11 2 5" xfId="47248"/>
    <cellStyle name="Normal 3 2 3 3 11 3" xfId="7922"/>
    <cellStyle name="Normal 3 2 3 3 11 3 2" xfId="18841"/>
    <cellStyle name="Normal 3 2 3 3 11 3 2 2" xfId="32878"/>
    <cellStyle name="Normal 3 2 3 3 11 3 3" xfId="32877"/>
    <cellStyle name="Normal 3 2 3 3 11 3 4" xfId="51610"/>
    <cellStyle name="Normal 3 2 3 3 11 4" xfId="5741"/>
    <cellStyle name="Normal 3 2 3 3 11 4 2" xfId="16660"/>
    <cellStyle name="Normal 3 2 3 3 11 4 2 2" xfId="32880"/>
    <cellStyle name="Normal 3 2 3 3 11 4 3" xfId="32879"/>
    <cellStyle name="Normal 3 2 3 3 11 4 4" xfId="49429"/>
    <cellStyle name="Normal 3 2 3 3 11 5" xfId="12298"/>
    <cellStyle name="Normal 3 2 3 3 11 5 2" xfId="32881"/>
    <cellStyle name="Normal 3 2 3 3 11 6" xfId="32872"/>
    <cellStyle name="Normal 3 2 3 3 11 7" xfId="45067"/>
    <cellStyle name="Normal 3 2 3 3 12" xfId="2457"/>
    <cellStyle name="Normal 3 2 3 3 12 2" xfId="9000"/>
    <cellStyle name="Normal 3 2 3 3 12 2 2" xfId="19919"/>
    <cellStyle name="Normal 3 2 3 3 12 2 2 2" xfId="32884"/>
    <cellStyle name="Normal 3 2 3 3 12 2 3" xfId="32883"/>
    <cellStyle name="Normal 3 2 3 3 12 2 4" xfId="52688"/>
    <cellStyle name="Normal 3 2 3 3 12 3" xfId="13376"/>
    <cellStyle name="Normal 3 2 3 3 12 3 2" xfId="32885"/>
    <cellStyle name="Normal 3 2 3 3 12 4" xfId="32882"/>
    <cellStyle name="Normal 3 2 3 3 12 5" xfId="46145"/>
    <cellStyle name="Normal 3 2 3 3 13" xfId="6819"/>
    <cellStyle name="Normal 3 2 3 3 13 2" xfId="17738"/>
    <cellStyle name="Normal 3 2 3 3 13 2 2" xfId="32887"/>
    <cellStyle name="Normal 3 2 3 3 13 3" xfId="32886"/>
    <cellStyle name="Normal 3 2 3 3 13 4" xfId="50507"/>
    <cellStyle name="Normal 3 2 3 3 14" xfId="4638"/>
    <cellStyle name="Normal 3 2 3 3 14 2" xfId="15557"/>
    <cellStyle name="Normal 3 2 3 3 14 2 2" xfId="32889"/>
    <cellStyle name="Normal 3 2 3 3 14 3" xfId="32888"/>
    <cellStyle name="Normal 3 2 3 3 14 4" xfId="48326"/>
    <cellStyle name="Normal 3 2 3 3 15" xfId="11207"/>
    <cellStyle name="Normal 3 2 3 3 15 2" xfId="32890"/>
    <cellStyle name="Normal 3 2 3 3 16" xfId="32851"/>
    <cellStyle name="Normal 3 2 3 3 17" xfId="43964"/>
    <cellStyle name="Normal 3 2 3 3 2" xfId="312"/>
    <cellStyle name="Normal 3 2 3 3 2 2" xfId="575"/>
    <cellStyle name="Normal 3 2 3 3 2 2 2" xfId="1674"/>
    <cellStyle name="Normal 3 2 3 3 2 2 2 2" xfId="3857"/>
    <cellStyle name="Normal 3 2 3 3 2 2 2 2 2" xfId="10400"/>
    <cellStyle name="Normal 3 2 3 3 2 2 2 2 2 2" xfId="21319"/>
    <cellStyle name="Normal 3 2 3 3 2 2 2 2 2 2 2" xfId="32896"/>
    <cellStyle name="Normal 3 2 3 3 2 2 2 2 2 3" xfId="32895"/>
    <cellStyle name="Normal 3 2 3 3 2 2 2 2 2 4" xfId="54088"/>
    <cellStyle name="Normal 3 2 3 3 2 2 2 2 3" xfId="14776"/>
    <cellStyle name="Normal 3 2 3 3 2 2 2 2 3 2" xfId="32897"/>
    <cellStyle name="Normal 3 2 3 3 2 2 2 2 4" xfId="32894"/>
    <cellStyle name="Normal 3 2 3 3 2 2 2 2 5" xfId="47545"/>
    <cellStyle name="Normal 3 2 3 3 2 2 2 3" xfId="8219"/>
    <cellStyle name="Normal 3 2 3 3 2 2 2 3 2" xfId="19138"/>
    <cellStyle name="Normal 3 2 3 3 2 2 2 3 2 2" xfId="32899"/>
    <cellStyle name="Normal 3 2 3 3 2 2 2 3 3" xfId="32898"/>
    <cellStyle name="Normal 3 2 3 3 2 2 2 3 4" xfId="51907"/>
    <cellStyle name="Normal 3 2 3 3 2 2 2 4" xfId="6038"/>
    <cellStyle name="Normal 3 2 3 3 2 2 2 4 2" xfId="16957"/>
    <cellStyle name="Normal 3 2 3 3 2 2 2 4 2 2" xfId="32901"/>
    <cellStyle name="Normal 3 2 3 3 2 2 2 4 3" xfId="32900"/>
    <cellStyle name="Normal 3 2 3 3 2 2 2 4 4" xfId="49726"/>
    <cellStyle name="Normal 3 2 3 3 2 2 2 5" xfId="12595"/>
    <cellStyle name="Normal 3 2 3 3 2 2 2 5 2" xfId="32902"/>
    <cellStyle name="Normal 3 2 3 3 2 2 2 6" xfId="32893"/>
    <cellStyle name="Normal 3 2 3 3 2 2 2 7" xfId="45364"/>
    <cellStyle name="Normal 3 2 3 3 2 2 3" xfId="2766"/>
    <cellStyle name="Normal 3 2 3 3 2 2 3 2" xfId="9309"/>
    <cellStyle name="Normal 3 2 3 3 2 2 3 2 2" xfId="20228"/>
    <cellStyle name="Normal 3 2 3 3 2 2 3 2 2 2" xfId="32905"/>
    <cellStyle name="Normal 3 2 3 3 2 2 3 2 3" xfId="32904"/>
    <cellStyle name="Normal 3 2 3 3 2 2 3 2 4" xfId="52997"/>
    <cellStyle name="Normal 3 2 3 3 2 2 3 3" xfId="13685"/>
    <cellStyle name="Normal 3 2 3 3 2 2 3 3 2" xfId="32906"/>
    <cellStyle name="Normal 3 2 3 3 2 2 3 4" xfId="32903"/>
    <cellStyle name="Normal 3 2 3 3 2 2 3 5" xfId="46454"/>
    <cellStyle name="Normal 3 2 3 3 2 2 4" xfId="7128"/>
    <cellStyle name="Normal 3 2 3 3 2 2 4 2" xfId="18047"/>
    <cellStyle name="Normal 3 2 3 3 2 2 4 2 2" xfId="32908"/>
    <cellStyle name="Normal 3 2 3 3 2 2 4 3" xfId="32907"/>
    <cellStyle name="Normal 3 2 3 3 2 2 4 4" xfId="50816"/>
    <cellStyle name="Normal 3 2 3 3 2 2 5" xfId="4947"/>
    <cellStyle name="Normal 3 2 3 3 2 2 5 2" xfId="15866"/>
    <cellStyle name="Normal 3 2 3 3 2 2 5 2 2" xfId="32910"/>
    <cellStyle name="Normal 3 2 3 3 2 2 5 3" xfId="32909"/>
    <cellStyle name="Normal 3 2 3 3 2 2 5 4" xfId="48635"/>
    <cellStyle name="Normal 3 2 3 3 2 2 6" xfId="11504"/>
    <cellStyle name="Normal 3 2 3 3 2 2 6 2" xfId="32911"/>
    <cellStyle name="Normal 3 2 3 3 2 2 7" xfId="32892"/>
    <cellStyle name="Normal 3 2 3 3 2 2 8" xfId="44273"/>
    <cellStyle name="Normal 3 2 3 3 2 3" xfId="1476"/>
    <cellStyle name="Normal 3 2 3 3 2 3 2" xfId="3659"/>
    <cellStyle name="Normal 3 2 3 3 2 3 2 2" xfId="10202"/>
    <cellStyle name="Normal 3 2 3 3 2 3 2 2 2" xfId="21121"/>
    <cellStyle name="Normal 3 2 3 3 2 3 2 2 2 2" xfId="32915"/>
    <cellStyle name="Normal 3 2 3 3 2 3 2 2 3" xfId="32914"/>
    <cellStyle name="Normal 3 2 3 3 2 3 2 2 4" xfId="53890"/>
    <cellStyle name="Normal 3 2 3 3 2 3 2 3" xfId="14578"/>
    <cellStyle name="Normal 3 2 3 3 2 3 2 3 2" xfId="32916"/>
    <cellStyle name="Normal 3 2 3 3 2 3 2 4" xfId="32913"/>
    <cellStyle name="Normal 3 2 3 3 2 3 2 5" xfId="47347"/>
    <cellStyle name="Normal 3 2 3 3 2 3 3" xfId="8021"/>
    <cellStyle name="Normal 3 2 3 3 2 3 3 2" xfId="18940"/>
    <cellStyle name="Normal 3 2 3 3 2 3 3 2 2" xfId="32918"/>
    <cellStyle name="Normal 3 2 3 3 2 3 3 3" xfId="32917"/>
    <cellStyle name="Normal 3 2 3 3 2 3 3 4" xfId="51709"/>
    <cellStyle name="Normal 3 2 3 3 2 3 4" xfId="5840"/>
    <cellStyle name="Normal 3 2 3 3 2 3 4 2" xfId="16759"/>
    <cellStyle name="Normal 3 2 3 3 2 3 4 2 2" xfId="32920"/>
    <cellStyle name="Normal 3 2 3 3 2 3 4 3" xfId="32919"/>
    <cellStyle name="Normal 3 2 3 3 2 3 4 4" xfId="49528"/>
    <cellStyle name="Normal 3 2 3 3 2 3 5" xfId="12397"/>
    <cellStyle name="Normal 3 2 3 3 2 3 5 2" xfId="32921"/>
    <cellStyle name="Normal 3 2 3 3 2 3 6" xfId="32912"/>
    <cellStyle name="Normal 3 2 3 3 2 3 7" xfId="45166"/>
    <cellStyle name="Normal 3 2 3 3 2 4" xfId="2568"/>
    <cellStyle name="Normal 3 2 3 3 2 4 2" xfId="9111"/>
    <cellStyle name="Normal 3 2 3 3 2 4 2 2" xfId="20030"/>
    <cellStyle name="Normal 3 2 3 3 2 4 2 2 2" xfId="32924"/>
    <cellStyle name="Normal 3 2 3 3 2 4 2 3" xfId="32923"/>
    <cellStyle name="Normal 3 2 3 3 2 4 2 4" xfId="52799"/>
    <cellStyle name="Normal 3 2 3 3 2 4 3" xfId="13487"/>
    <cellStyle name="Normal 3 2 3 3 2 4 3 2" xfId="32925"/>
    <cellStyle name="Normal 3 2 3 3 2 4 4" xfId="32922"/>
    <cellStyle name="Normal 3 2 3 3 2 4 5" xfId="46256"/>
    <cellStyle name="Normal 3 2 3 3 2 5" xfId="6930"/>
    <cellStyle name="Normal 3 2 3 3 2 5 2" xfId="17849"/>
    <cellStyle name="Normal 3 2 3 3 2 5 2 2" xfId="32927"/>
    <cellStyle name="Normal 3 2 3 3 2 5 3" xfId="32926"/>
    <cellStyle name="Normal 3 2 3 3 2 5 4" xfId="50618"/>
    <cellStyle name="Normal 3 2 3 3 2 6" xfId="4749"/>
    <cellStyle name="Normal 3 2 3 3 2 6 2" xfId="15668"/>
    <cellStyle name="Normal 3 2 3 3 2 6 2 2" xfId="32929"/>
    <cellStyle name="Normal 3 2 3 3 2 6 3" xfId="32928"/>
    <cellStyle name="Normal 3 2 3 3 2 6 4" xfId="48437"/>
    <cellStyle name="Normal 3 2 3 3 2 7" xfId="11306"/>
    <cellStyle name="Normal 3 2 3 3 2 7 2" xfId="32930"/>
    <cellStyle name="Normal 3 2 3 3 2 8" xfId="32891"/>
    <cellStyle name="Normal 3 2 3 3 2 9" xfId="44075"/>
    <cellStyle name="Normal 3 2 3 3 3" xfId="475"/>
    <cellStyle name="Normal 3 2 3 3 3 2" xfId="1575"/>
    <cellStyle name="Normal 3 2 3 3 3 2 2" xfId="3758"/>
    <cellStyle name="Normal 3 2 3 3 3 2 2 2" xfId="10301"/>
    <cellStyle name="Normal 3 2 3 3 3 2 2 2 2" xfId="21220"/>
    <cellStyle name="Normal 3 2 3 3 3 2 2 2 2 2" xfId="32935"/>
    <cellStyle name="Normal 3 2 3 3 3 2 2 2 3" xfId="32934"/>
    <cellStyle name="Normal 3 2 3 3 3 2 2 2 4" xfId="53989"/>
    <cellStyle name="Normal 3 2 3 3 3 2 2 3" xfId="14677"/>
    <cellStyle name="Normal 3 2 3 3 3 2 2 3 2" xfId="32936"/>
    <cellStyle name="Normal 3 2 3 3 3 2 2 4" xfId="32933"/>
    <cellStyle name="Normal 3 2 3 3 3 2 2 5" xfId="47446"/>
    <cellStyle name="Normal 3 2 3 3 3 2 3" xfId="8120"/>
    <cellStyle name="Normal 3 2 3 3 3 2 3 2" xfId="19039"/>
    <cellStyle name="Normal 3 2 3 3 3 2 3 2 2" xfId="32938"/>
    <cellStyle name="Normal 3 2 3 3 3 2 3 3" xfId="32937"/>
    <cellStyle name="Normal 3 2 3 3 3 2 3 4" xfId="51808"/>
    <cellStyle name="Normal 3 2 3 3 3 2 4" xfId="5939"/>
    <cellStyle name="Normal 3 2 3 3 3 2 4 2" xfId="16858"/>
    <cellStyle name="Normal 3 2 3 3 3 2 4 2 2" xfId="32940"/>
    <cellStyle name="Normal 3 2 3 3 3 2 4 3" xfId="32939"/>
    <cellStyle name="Normal 3 2 3 3 3 2 4 4" xfId="49627"/>
    <cellStyle name="Normal 3 2 3 3 3 2 5" xfId="12496"/>
    <cellStyle name="Normal 3 2 3 3 3 2 5 2" xfId="32941"/>
    <cellStyle name="Normal 3 2 3 3 3 2 6" xfId="32932"/>
    <cellStyle name="Normal 3 2 3 3 3 2 7" xfId="45265"/>
    <cellStyle name="Normal 3 2 3 3 3 3" xfId="2667"/>
    <cellStyle name="Normal 3 2 3 3 3 3 2" xfId="9210"/>
    <cellStyle name="Normal 3 2 3 3 3 3 2 2" xfId="20129"/>
    <cellStyle name="Normal 3 2 3 3 3 3 2 2 2" xfId="32944"/>
    <cellStyle name="Normal 3 2 3 3 3 3 2 3" xfId="32943"/>
    <cellStyle name="Normal 3 2 3 3 3 3 2 4" xfId="52898"/>
    <cellStyle name="Normal 3 2 3 3 3 3 3" xfId="13586"/>
    <cellStyle name="Normal 3 2 3 3 3 3 3 2" xfId="32945"/>
    <cellStyle name="Normal 3 2 3 3 3 3 4" xfId="32942"/>
    <cellStyle name="Normal 3 2 3 3 3 3 5" xfId="46355"/>
    <cellStyle name="Normal 3 2 3 3 3 4" xfId="7029"/>
    <cellStyle name="Normal 3 2 3 3 3 4 2" xfId="17948"/>
    <cellStyle name="Normal 3 2 3 3 3 4 2 2" xfId="32947"/>
    <cellStyle name="Normal 3 2 3 3 3 4 3" xfId="32946"/>
    <cellStyle name="Normal 3 2 3 3 3 4 4" xfId="50717"/>
    <cellStyle name="Normal 3 2 3 3 3 5" xfId="4848"/>
    <cellStyle name="Normal 3 2 3 3 3 5 2" xfId="15767"/>
    <cellStyle name="Normal 3 2 3 3 3 5 2 2" xfId="32949"/>
    <cellStyle name="Normal 3 2 3 3 3 5 3" xfId="32948"/>
    <cellStyle name="Normal 3 2 3 3 3 5 4" xfId="48536"/>
    <cellStyle name="Normal 3 2 3 3 3 6" xfId="11405"/>
    <cellStyle name="Normal 3 2 3 3 3 6 2" xfId="32950"/>
    <cellStyle name="Normal 3 2 3 3 3 7" xfId="32931"/>
    <cellStyle name="Normal 3 2 3 3 3 8" xfId="44174"/>
    <cellStyle name="Normal 3 2 3 3 4" xfId="662"/>
    <cellStyle name="Normal 3 2 3 3 4 2" xfId="1761"/>
    <cellStyle name="Normal 3 2 3 3 4 2 2" xfId="3944"/>
    <cellStyle name="Normal 3 2 3 3 4 2 2 2" xfId="10487"/>
    <cellStyle name="Normal 3 2 3 3 4 2 2 2 2" xfId="21406"/>
    <cellStyle name="Normal 3 2 3 3 4 2 2 2 2 2" xfId="32955"/>
    <cellStyle name="Normal 3 2 3 3 4 2 2 2 3" xfId="32954"/>
    <cellStyle name="Normal 3 2 3 3 4 2 2 2 4" xfId="54175"/>
    <cellStyle name="Normal 3 2 3 3 4 2 2 3" xfId="14863"/>
    <cellStyle name="Normal 3 2 3 3 4 2 2 3 2" xfId="32956"/>
    <cellStyle name="Normal 3 2 3 3 4 2 2 4" xfId="32953"/>
    <cellStyle name="Normal 3 2 3 3 4 2 2 5" xfId="47632"/>
    <cellStyle name="Normal 3 2 3 3 4 2 3" xfId="8306"/>
    <cellStyle name="Normal 3 2 3 3 4 2 3 2" xfId="19225"/>
    <cellStyle name="Normal 3 2 3 3 4 2 3 2 2" xfId="32958"/>
    <cellStyle name="Normal 3 2 3 3 4 2 3 3" xfId="32957"/>
    <cellStyle name="Normal 3 2 3 3 4 2 3 4" xfId="51994"/>
    <cellStyle name="Normal 3 2 3 3 4 2 4" xfId="6125"/>
    <cellStyle name="Normal 3 2 3 3 4 2 4 2" xfId="17044"/>
    <cellStyle name="Normal 3 2 3 3 4 2 4 2 2" xfId="32960"/>
    <cellStyle name="Normal 3 2 3 3 4 2 4 3" xfId="32959"/>
    <cellStyle name="Normal 3 2 3 3 4 2 4 4" xfId="49813"/>
    <cellStyle name="Normal 3 2 3 3 4 2 5" xfId="12682"/>
    <cellStyle name="Normal 3 2 3 3 4 2 5 2" xfId="32961"/>
    <cellStyle name="Normal 3 2 3 3 4 2 6" xfId="32952"/>
    <cellStyle name="Normal 3 2 3 3 4 2 7" xfId="45451"/>
    <cellStyle name="Normal 3 2 3 3 4 3" xfId="2853"/>
    <cellStyle name="Normal 3 2 3 3 4 3 2" xfId="9396"/>
    <cellStyle name="Normal 3 2 3 3 4 3 2 2" xfId="20315"/>
    <cellStyle name="Normal 3 2 3 3 4 3 2 2 2" xfId="32964"/>
    <cellStyle name="Normal 3 2 3 3 4 3 2 3" xfId="32963"/>
    <cellStyle name="Normal 3 2 3 3 4 3 2 4" xfId="53084"/>
    <cellStyle name="Normal 3 2 3 3 4 3 3" xfId="13772"/>
    <cellStyle name="Normal 3 2 3 3 4 3 3 2" xfId="32965"/>
    <cellStyle name="Normal 3 2 3 3 4 3 4" xfId="32962"/>
    <cellStyle name="Normal 3 2 3 3 4 3 5" xfId="46541"/>
    <cellStyle name="Normal 3 2 3 3 4 4" xfId="7215"/>
    <cellStyle name="Normal 3 2 3 3 4 4 2" xfId="18134"/>
    <cellStyle name="Normal 3 2 3 3 4 4 2 2" xfId="32967"/>
    <cellStyle name="Normal 3 2 3 3 4 4 3" xfId="32966"/>
    <cellStyle name="Normal 3 2 3 3 4 4 4" xfId="50903"/>
    <cellStyle name="Normal 3 2 3 3 4 5" xfId="5034"/>
    <cellStyle name="Normal 3 2 3 3 4 5 2" xfId="15953"/>
    <cellStyle name="Normal 3 2 3 3 4 5 2 2" xfId="32969"/>
    <cellStyle name="Normal 3 2 3 3 4 5 3" xfId="32968"/>
    <cellStyle name="Normal 3 2 3 3 4 5 4" xfId="48722"/>
    <cellStyle name="Normal 3 2 3 3 4 6" xfId="11591"/>
    <cellStyle name="Normal 3 2 3 3 4 6 2" xfId="32970"/>
    <cellStyle name="Normal 3 2 3 3 4 7" xfId="32951"/>
    <cellStyle name="Normal 3 2 3 3 4 8" xfId="44360"/>
    <cellStyle name="Normal 3 2 3 3 5" xfId="760"/>
    <cellStyle name="Normal 3 2 3 3 5 2" xfId="1859"/>
    <cellStyle name="Normal 3 2 3 3 5 2 2" xfId="4042"/>
    <cellStyle name="Normal 3 2 3 3 5 2 2 2" xfId="10585"/>
    <cellStyle name="Normal 3 2 3 3 5 2 2 2 2" xfId="21504"/>
    <cellStyle name="Normal 3 2 3 3 5 2 2 2 2 2" xfId="32975"/>
    <cellStyle name="Normal 3 2 3 3 5 2 2 2 3" xfId="32974"/>
    <cellStyle name="Normal 3 2 3 3 5 2 2 2 4" xfId="54273"/>
    <cellStyle name="Normal 3 2 3 3 5 2 2 3" xfId="14961"/>
    <cellStyle name="Normal 3 2 3 3 5 2 2 3 2" xfId="32976"/>
    <cellStyle name="Normal 3 2 3 3 5 2 2 4" xfId="32973"/>
    <cellStyle name="Normal 3 2 3 3 5 2 2 5" xfId="47730"/>
    <cellStyle name="Normal 3 2 3 3 5 2 3" xfId="8404"/>
    <cellStyle name="Normal 3 2 3 3 5 2 3 2" xfId="19323"/>
    <cellStyle name="Normal 3 2 3 3 5 2 3 2 2" xfId="32978"/>
    <cellStyle name="Normal 3 2 3 3 5 2 3 3" xfId="32977"/>
    <cellStyle name="Normal 3 2 3 3 5 2 3 4" xfId="52092"/>
    <cellStyle name="Normal 3 2 3 3 5 2 4" xfId="6223"/>
    <cellStyle name="Normal 3 2 3 3 5 2 4 2" xfId="17142"/>
    <cellStyle name="Normal 3 2 3 3 5 2 4 2 2" xfId="32980"/>
    <cellStyle name="Normal 3 2 3 3 5 2 4 3" xfId="32979"/>
    <cellStyle name="Normal 3 2 3 3 5 2 4 4" xfId="49911"/>
    <cellStyle name="Normal 3 2 3 3 5 2 5" xfId="12780"/>
    <cellStyle name="Normal 3 2 3 3 5 2 5 2" xfId="32981"/>
    <cellStyle name="Normal 3 2 3 3 5 2 6" xfId="32972"/>
    <cellStyle name="Normal 3 2 3 3 5 2 7" xfId="45549"/>
    <cellStyle name="Normal 3 2 3 3 5 3" xfId="2951"/>
    <cellStyle name="Normal 3 2 3 3 5 3 2" xfId="9494"/>
    <cellStyle name="Normal 3 2 3 3 5 3 2 2" xfId="20413"/>
    <cellStyle name="Normal 3 2 3 3 5 3 2 2 2" xfId="32984"/>
    <cellStyle name="Normal 3 2 3 3 5 3 2 3" xfId="32983"/>
    <cellStyle name="Normal 3 2 3 3 5 3 2 4" xfId="53182"/>
    <cellStyle name="Normal 3 2 3 3 5 3 3" xfId="13870"/>
    <cellStyle name="Normal 3 2 3 3 5 3 3 2" xfId="32985"/>
    <cellStyle name="Normal 3 2 3 3 5 3 4" xfId="32982"/>
    <cellStyle name="Normal 3 2 3 3 5 3 5" xfId="46639"/>
    <cellStyle name="Normal 3 2 3 3 5 4" xfId="7313"/>
    <cellStyle name="Normal 3 2 3 3 5 4 2" xfId="18232"/>
    <cellStyle name="Normal 3 2 3 3 5 4 2 2" xfId="32987"/>
    <cellStyle name="Normal 3 2 3 3 5 4 3" xfId="32986"/>
    <cellStyle name="Normal 3 2 3 3 5 4 4" xfId="51001"/>
    <cellStyle name="Normal 3 2 3 3 5 5" xfId="5132"/>
    <cellStyle name="Normal 3 2 3 3 5 5 2" xfId="16051"/>
    <cellStyle name="Normal 3 2 3 3 5 5 2 2" xfId="32989"/>
    <cellStyle name="Normal 3 2 3 3 5 5 3" xfId="32988"/>
    <cellStyle name="Normal 3 2 3 3 5 5 4" xfId="48820"/>
    <cellStyle name="Normal 3 2 3 3 5 6" xfId="11689"/>
    <cellStyle name="Normal 3 2 3 3 5 6 2" xfId="32990"/>
    <cellStyle name="Normal 3 2 3 3 5 7" xfId="32971"/>
    <cellStyle name="Normal 3 2 3 3 5 8" xfId="44458"/>
    <cellStyle name="Normal 3 2 3 3 6" xfId="858"/>
    <cellStyle name="Normal 3 2 3 3 6 2" xfId="1957"/>
    <cellStyle name="Normal 3 2 3 3 6 2 2" xfId="4140"/>
    <cellStyle name="Normal 3 2 3 3 6 2 2 2" xfId="10683"/>
    <cellStyle name="Normal 3 2 3 3 6 2 2 2 2" xfId="21602"/>
    <cellStyle name="Normal 3 2 3 3 6 2 2 2 2 2" xfId="32995"/>
    <cellStyle name="Normal 3 2 3 3 6 2 2 2 3" xfId="32994"/>
    <cellStyle name="Normal 3 2 3 3 6 2 2 2 4" xfId="54371"/>
    <cellStyle name="Normal 3 2 3 3 6 2 2 3" xfId="15059"/>
    <cellStyle name="Normal 3 2 3 3 6 2 2 3 2" xfId="32996"/>
    <cellStyle name="Normal 3 2 3 3 6 2 2 4" xfId="32993"/>
    <cellStyle name="Normal 3 2 3 3 6 2 2 5" xfId="47828"/>
    <cellStyle name="Normal 3 2 3 3 6 2 3" xfId="8502"/>
    <cellStyle name="Normal 3 2 3 3 6 2 3 2" xfId="19421"/>
    <cellStyle name="Normal 3 2 3 3 6 2 3 2 2" xfId="32998"/>
    <cellStyle name="Normal 3 2 3 3 6 2 3 3" xfId="32997"/>
    <cellStyle name="Normal 3 2 3 3 6 2 3 4" xfId="52190"/>
    <cellStyle name="Normal 3 2 3 3 6 2 4" xfId="6321"/>
    <cellStyle name="Normal 3 2 3 3 6 2 4 2" xfId="17240"/>
    <cellStyle name="Normal 3 2 3 3 6 2 4 2 2" xfId="33000"/>
    <cellStyle name="Normal 3 2 3 3 6 2 4 3" xfId="32999"/>
    <cellStyle name="Normal 3 2 3 3 6 2 4 4" xfId="50009"/>
    <cellStyle name="Normal 3 2 3 3 6 2 5" xfId="12878"/>
    <cellStyle name="Normal 3 2 3 3 6 2 5 2" xfId="33001"/>
    <cellStyle name="Normal 3 2 3 3 6 2 6" xfId="32992"/>
    <cellStyle name="Normal 3 2 3 3 6 2 7" xfId="45647"/>
    <cellStyle name="Normal 3 2 3 3 6 3" xfId="3049"/>
    <cellStyle name="Normal 3 2 3 3 6 3 2" xfId="9592"/>
    <cellStyle name="Normal 3 2 3 3 6 3 2 2" xfId="20511"/>
    <cellStyle name="Normal 3 2 3 3 6 3 2 2 2" xfId="33004"/>
    <cellStyle name="Normal 3 2 3 3 6 3 2 3" xfId="33003"/>
    <cellStyle name="Normal 3 2 3 3 6 3 2 4" xfId="53280"/>
    <cellStyle name="Normal 3 2 3 3 6 3 3" xfId="13968"/>
    <cellStyle name="Normal 3 2 3 3 6 3 3 2" xfId="33005"/>
    <cellStyle name="Normal 3 2 3 3 6 3 4" xfId="33002"/>
    <cellStyle name="Normal 3 2 3 3 6 3 5" xfId="46737"/>
    <cellStyle name="Normal 3 2 3 3 6 4" xfId="7411"/>
    <cellStyle name="Normal 3 2 3 3 6 4 2" xfId="18330"/>
    <cellStyle name="Normal 3 2 3 3 6 4 2 2" xfId="33007"/>
    <cellStyle name="Normal 3 2 3 3 6 4 3" xfId="33006"/>
    <cellStyle name="Normal 3 2 3 3 6 4 4" xfId="51099"/>
    <cellStyle name="Normal 3 2 3 3 6 5" xfId="5230"/>
    <cellStyle name="Normal 3 2 3 3 6 5 2" xfId="16149"/>
    <cellStyle name="Normal 3 2 3 3 6 5 2 2" xfId="33009"/>
    <cellStyle name="Normal 3 2 3 3 6 5 3" xfId="33008"/>
    <cellStyle name="Normal 3 2 3 3 6 5 4" xfId="48918"/>
    <cellStyle name="Normal 3 2 3 3 6 6" xfId="11787"/>
    <cellStyle name="Normal 3 2 3 3 6 6 2" xfId="33010"/>
    <cellStyle name="Normal 3 2 3 3 6 7" xfId="32991"/>
    <cellStyle name="Normal 3 2 3 3 6 8" xfId="44556"/>
    <cellStyle name="Normal 3 2 3 3 7" xfId="970"/>
    <cellStyle name="Normal 3 2 3 3 7 2" xfId="2068"/>
    <cellStyle name="Normal 3 2 3 3 7 2 2" xfId="4251"/>
    <cellStyle name="Normal 3 2 3 3 7 2 2 2" xfId="10794"/>
    <cellStyle name="Normal 3 2 3 3 7 2 2 2 2" xfId="21713"/>
    <cellStyle name="Normal 3 2 3 3 7 2 2 2 2 2" xfId="33015"/>
    <cellStyle name="Normal 3 2 3 3 7 2 2 2 3" xfId="33014"/>
    <cellStyle name="Normal 3 2 3 3 7 2 2 2 4" xfId="54482"/>
    <cellStyle name="Normal 3 2 3 3 7 2 2 3" xfId="15170"/>
    <cellStyle name="Normal 3 2 3 3 7 2 2 3 2" xfId="33016"/>
    <cellStyle name="Normal 3 2 3 3 7 2 2 4" xfId="33013"/>
    <cellStyle name="Normal 3 2 3 3 7 2 2 5" xfId="47939"/>
    <cellStyle name="Normal 3 2 3 3 7 2 3" xfId="8613"/>
    <cellStyle name="Normal 3 2 3 3 7 2 3 2" xfId="19532"/>
    <cellStyle name="Normal 3 2 3 3 7 2 3 2 2" xfId="33018"/>
    <cellStyle name="Normal 3 2 3 3 7 2 3 3" xfId="33017"/>
    <cellStyle name="Normal 3 2 3 3 7 2 3 4" xfId="52301"/>
    <cellStyle name="Normal 3 2 3 3 7 2 4" xfId="6432"/>
    <cellStyle name="Normal 3 2 3 3 7 2 4 2" xfId="17351"/>
    <cellStyle name="Normal 3 2 3 3 7 2 4 2 2" xfId="33020"/>
    <cellStyle name="Normal 3 2 3 3 7 2 4 3" xfId="33019"/>
    <cellStyle name="Normal 3 2 3 3 7 2 4 4" xfId="50120"/>
    <cellStyle name="Normal 3 2 3 3 7 2 5" xfId="12989"/>
    <cellStyle name="Normal 3 2 3 3 7 2 5 2" xfId="33021"/>
    <cellStyle name="Normal 3 2 3 3 7 2 6" xfId="33012"/>
    <cellStyle name="Normal 3 2 3 3 7 2 7" xfId="45758"/>
    <cellStyle name="Normal 3 2 3 3 7 3" xfId="3160"/>
    <cellStyle name="Normal 3 2 3 3 7 3 2" xfId="9703"/>
    <cellStyle name="Normal 3 2 3 3 7 3 2 2" xfId="20622"/>
    <cellStyle name="Normal 3 2 3 3 7 3 2 2 2" xfId="33024"/>
    <cellStyle name="Normal 3 2 3 3 7 3 2 3" xfId="33023"/>
    <cellStyle name="Normal 3 2 3 3 7 3 2 4" xfId="53391"/>
    <cellStyle name="Normal 3 2 3 3 7 3 3" xfId="14079"/>
    <cellStyle name="Normal 3 2 3 3 7 3 3 2" xfId="33025"/>
    <cellStyle name="Normal 3 2 3 3 7 3 4" xfId="33022"/>
    <cellStyle name="Normal 3 2 3 3 7 3 5" xfId="46848"/>
    <cellStyle name="Normal 3 2 3 3 7 4" xfId="7522"/>
    <cellStyle name="Normal 3 2 3 3 7 4 2" xfId="18441"/>
    <cellStyle name="Normal 3 2 3 3 7 4 2 2" xfId="33027"/>
    <cellStyle name="Normal 3 2 3 3 7 4 3" xfId="33026"/>
    <cellStyle name="Normal 3 2 3 3 7 4 4" xfId="51210"/>
    <cellStyle name="Normal 3 2 3 3 7 5" xfId="5341"/>
    <cellStyle name="Normal 3 2 3 3 7 5 2" xfId="16260"/>
    <cellStyle name="Normal 3 2 3 3 7 5 2 2" xfId="33029"/>
    <cellStyle name="Normal 3 2 3 3 7 5 3" xfId="33028"/>
    <cellStyle name="Normal 3 2 3 3 7 5 4" xfId="49029"/>
    <cellStyle name="Normal 3 2 3 3 7 6" xfId="11898"/>
    <cellStyle name="Normal 3 2 3 3 7 6 2" xfId="33030"/>
    <cellStyle name="Normal 3 2 3 3 7 7" xfId="33011"/>
    <cellStyle name="Normal 3 2 3 3 7 8" xfId="44667"/>
    <cellStyle name="Normal 3 2 3 3 8" xfId="1056"/>
    <cellStyle name="Normal 3 2 3 3 8 2" xfId="2154"/>
    <cellStyle name="Normal 3 2 3 3 8 2 2" xfId="4337"/>
    <cellStyle name="Normal 3 2 3 3 8 2 2 2" xfId="10880"/>
    <cellStyle name="Normal 3 2 3 3 8 2 2 2 2" xfId="21799"/>
    <cellStyle name="Normal 3 2 3 3 8 2 2 2 2 2" xfId="33035"/>
    <cellStyle name="Normal 3 2 3 3 8 2 2 2 3" xfId="33034"/>
    <cellStyle name="Normal 3 2 3 3 8 2 2 2 4" xfId="54568"/>
    <cellStyle name="Normal 3 2 3 3 8 2 2 3" xfId="15256"/>
    <cellStyle name="Normal 3 2 3 3 8 2 2 3 2" xfId="33036"/>
    <cellStyle name="Normal 3 2 3 3 8 2 2 4" xfId="33033"/>
    <cellStyle name="Normal 3 2 3 3 8 2 2 5" xfId="48025"/>
    <cellStyle name="Normal 3 2 3 3 8 2 3" xfId="8699"/>
    <cellStyle name="Normal 3 2 3 3 8 2 3 2" xfId="19618"/>
    <cellStyle name="Normal 3 2 3 3 8 2 3 2 2" xfId="33038"/>
    <cellStyle name="Normal 3 2 3 3 8 2 3 3" xfId="33037"/>
    <cellStyle name="Normal 3 2 3 3 8 2 3 4" xfId="52387"/>
    <cellStyle name="Normal 3 2 3 3 8 2 4" xfId="6518"/>
    <cellStyle name="Normal 3 2 3 3 8 2 4 2" xfId="17437"/>
    <cellStyle name="Normal 3 2 3 3 8 2 4 2 2" xfId="33040"/>
    <cellStyle name="Normal 3 2 3 3 8 2 4 3" xfId="33039"/>
    <cellStyle name="Normal 3 2 3 3 8 2 4 4" xfId="50206"/>
    <cellStyle name="Normal 3 2 3 3 8 2 5" xfId="13075"/>
    <cellStyle name="Normal 3 2 3 3 8 2 5 2" xfId="33041"/>
    <cellStyle name="Normal 3 2 3 3 8 2 6" xfId="33032"/>
    <cellStyle name="Normal 3 2 3 3 8 2 7" xfId="45844"/>
    <cellStyle name="Normal 3 2 3 3 8 3" xfId="3246"/>
    <cellStyle name="Normal 3 2 3 3 8 3 2" xfId="9789"/>
    <cellStyle name="Normal 3 2 3 3 8 3 2 2" xfId="20708"/>
    <cellStyle name="Normal 3 2 3 3 8 3 2 2 2" xfId="33044"/>
    <cellStyle name="Normal 3 2 3 3 8 3 2 3" xfId="33043"/>
    <cellStyle name="Normal 3 2 3 3 8 3 2 4" xfId="53477"/>
    <cellStyle name="Normal 3 2 3 3 8 3 3" xfId="14165"/>
    <cellStyle name="Normal 3 2 3 3 8 3 3 2" xfId="33045"/>
    <cellStyle name="Normal 3 2 3 3 8 3 4" xfId="33042"/>
    <cellStyle name="Normal 3 2 3 3 8 3 5" xfId="46934"/>
    <cellStyle name="Normal 3 2 3 3 8 4" xfId="7608"/>
    <cellStyle name="Normal 3 2 3 3 8 4 2" xfId="18527"/>
    <cellStyle name="Normal 3 2 3 3 8 4 2 2" xfId="33047"/>
    <cellStyle name="Normal 3 2 3 3 8 4 3" xfId="33046"/>
    <cellStyle name="Normal 3 2 3 3 8 4 4" xfId="51296"/>
    <cellStyle name="Normal 3 2 3 3 8 5" xfId="5427"/>
    <cellStyle name="Normal 3 2 3 3 8 5 2" xfId="16346"/>
    <cellStyle name="Normal 3 2 3 3 8 5 2 2" xfId="33049"/>
    <cellStyle name="Normal 3 2 3 3 8 5 3" xfId="33048"/>
    <cellStyle name="Normal 3 2 3 3 8 5 4" xfId="49115"/>
    <cellStyle name="Normal 3 2 3 3 8 6" xfId="11984"/>
    <cellStyle name="Normal 3 2 3 3 8 6 2" xfId="33050"/>
    <cellStyle name="Normal 3 2 3 3 8 7" xfId="33031"/>
    <cellStyle name="Normal 3 2 3 3 8 8" xfId="44753"/>
    <cellStyle name="Normal 3 2 3 3 9" xfId="1154"/>
    <cellStyle name="Normal 3 2 3 3 9 2" xfId="2252"/>
    <cellStyle name="Normal 3 2 3 3 9 2 2" xfId="4435"/>
    <cellStyle name="Normal 3 2 3 3 9 2 2 2" xfId="10978"/>
    <cellStyle name="Normal 3 2 3 3 9 2 2 2 2" xfId="21897"/>
    <cellStyle name="Normal 3 2 3 3 9 2 2 2 2 2" xfId="33055"/>
    <cellStyle name="Normal 3 2 3 3 9 2 2 2 3" xfId="33054"/>
    <cellStyle name="Normal 3 2 3 3 9 2 2 2 4" xfId="54666"/>
    <cellStyle name="Normal 3 2 3 3 9 2 2 3" xfId="15354"/>
    <cellStyle name="Normal 3 2 3 3 9 2 2 3 2" xfId="33056"/>
    <cellStyle name="Normal 3 2 3 3 9 2 2 4" xfId="33053"/>
    <cellStyle name="Normal 3 2 3 3 9 2 2 5" xfId="48123"/>
    <cellStyle name="Normal 3 2 3 3 9 2 3" xfId="8797"/>
    <cellStyle name="Normal 3 2 3 3 9 2 3 2" xfId="19716"/>
    <cellStyle name="Normal 3 2 3 3 9 2 3 2 2" xfId="33058"/>
    <cellStyle name="Normal 3 2 3 3 9 2 3 3" xfId="33057"/>
    <cellStyle name="Normal 3 2 3 3 9 2 3 4" xfId="52485"/>
    <cellStyle name="Normal 3 2 3 3 9 2 4" xfId="6616"/>
    <cellStyle name="Normal 3 2 3 3 9 2 4 2" xfId="17535"/>
    <cellStyle name="Normal 3 2 3 3 9 2 4 2 2" xfId="33060"/>
    <cellStyle name="Normal 3 2 3 3 9 2 4 3" xfId="33059"/>
    <cellStyle name="Normal 3 2 3 3 9 2 4 4" xfId="50304"/>
    <cellStyle name="Normal 3 2 3 3 9 2 5" xfId="13173"/>
    <cellStyle name="Normal 3 2 3 3 9 2 5 2" xfId="33061"/>
    <cellStyle name="Normal 3 2 3 3 9 2 6" xfId="33052"/>
    <cellStyle name="Normal 3 2 3 3 9 2 7" xfId="45942"/>
    <cellStyle name="Normal 3 2 3 3 9 3" xfId="3344"/>
    <cellStyle name="Normal 3 2 3 3 9 3 2" xfId="9887"/>
    <cellStyle name="Normal 3 2 3 3 9 3 2 2" xfId="20806"/>
    <cellStyle name="Normal 3 2 3 3 9 3 2 2 2" xfId="33064"/>
    <cellStyle name="Normal 3 2 3 3 9 3 2 3" xfId="33063"/>
    <cellStyle name="Normal 3 2 3 3 9 3 2 4" xfId="53575"/>
    <cellStyle name="Normal 3 2 3 3 9 3 3" xfId="14263"/>
    <cellStyle name="Normal 3 2 3 3 9 3 3 2" xfId="33065"/>
    <cellStyle name="Normal 3 2 3 3 9 3 4" xfId="33062"/>
    <cellStyle name="Normal 3 2 3 3 9 3 5" xfId="47032"/>
    <cellStyle name="Normal 3 2 3 3 9 4" xfId="7706"/>
    <cellStyle name="Normal 3 2 3 3 9 4 2" xfId="18625"/>
    <cellStyle name="Normal 3 2 3 3 9 4 2 2" xfId="33067"/>
    <cellStyle name="Normal 3 2 3 3 9 4 3" xfId="33066"/>
    <cellStyle name="Normal 3 2 3 3 9 4 4" xfId="51394"/>
    <cellStyle name="Normal 3 2 3 3 9 5" xfId="5525"/>
    <cellStyle name="Normal 3 2 3 3 9 5 2" xfId="16444"/>
    <cellStyle name="Normal 3 2 3 3 9 5 2 2" xfId="33069"/>
    <cellStyle name="Normal 3 2 3 3 9 5 3" xfId="33068"/>
    <cellStyle name="Normal 3 2 3 3 9 5 4" xfId="49213"/>
    <cellStyle name="Normal 3 2 3 3 9 6" xfId="12082"/>
    <cellStyle name="Normal 3 2 3 3 9 6 2" xfId="33070"/>
    <cellStyle name="Normal 3 2 3 3 9 7" xfId="33051"/>
    <cellStyle name="Normal 3 2 3 3 9 8" xfId="44851"/>
    <cellStyle name="Normal 3 2 3 4" xfId="273"/>
    <cellStyle name="Normal 3 2 3 4 2" xfId="539"/>
    <cellStyle name="Normal 3 2 3 4 2 2" xfId="1638"/>
    <cellStyle name="Normal 3 2 3 4 2 2 2" xfId="3821"/>
    <cellStyle name="Normal 3 2 3 4 2 2 2 2" xfId="10364"/>
    <cellStyle name="Normal 3 2 3 4 2 2 2 2 2" xfId="21283"/>
    <cellStyle name="Normal 3 2 3 4 2 2 2 2 2 2" xfId="33076"/>
    <cellStyle name="Normal 3 2 3 4 2 2 2 2 3" xfId="33075"/>
    <cellStyle name="Normal 3 2 3 4 2 2 2 2 4" xfId="54052"/>
    <cellStyle name="Normal 3 2 3 4 2 2 2 3" xfId="14740"/>
    <cellStyle name="Normal 3 2 3 4 2 2 2 3 2" xfId="33077"/>
    <cellStyle name="Normal 3 2 3 4 2 2 2 4" xfId="33074"/>
    <cellStyle name="Normal 3 2 3 4 2 2 2 5" xfId="47509"/>
    <cellStyle name="Normal 3 2 3 4 2 2 3" xfId="8183"/>
    <cellStyle name="Normal 3 2 3 4 2 2 3 2" xfId="19102"/>
    <cellStyle name="Normal 3 2 3 4 2 2 3 2 2" xfId="33079"/>
    <cellStyle name="Normal 3 2 3 4 2 2 3 3" xfId="33078"/>
    <cellStyle name="Normal 3 2 3 4 2 2 3 4" xfId="51871"/>
    <cellStyle name="Normal 3 2 3 4 2 2 4" xfId="6002"/>
    <cellStyle name="Normal 3 2 3 4 2 2 4 2" xfId="16921"/>
    <cellStyle name="Normal 3 2 3 4 2 2 4 2 2" xfId="33081"/>
    <cellStyle name="Normal 3 2 3 4 2 2 4 3" xfId="33080"/>
    <cellStyle name="Normal 3 2 3 4 2 2 4 4" xfId="49690"/>
    <cellStyle name="Normal 3 2 3 4 2 2 5" xfId="12559"/>
    <cellStyle name="Normal 3 2 3 4 2 2 5 2" xfId="33082"/>
    <cellStyle name="Normal 3 2 3 4 2 2 6" xfId="33073"/>
    <cellStyle name="Normal 3 2 3 4 2 2 7" xfId="45328"/>
    <cellStyle name="Normal 3 2 3 4 2 3" xfId="2730"/>
    <cellStyle name="Normal 3 2 3 4 2 3 2" xfId="9273"/>
    <cellStyle name="Normal 3 2 3 4 2 3 2 2" xfId="20192"/>
    <cellStyle name="Normal 3 2 3 4 2 3 2 2 2" xfId="33085"/>
    <cellStyle name="Normal 3 2 3 4 2 3 2 3" xfId="33084"/>
    <cellStyle name="Normal 3 2 3 4 2 3 2 4" xfId="52961"/>
    <cellStyle name="Normal 3 2 3 4 2 3 3" xfId="13649"/>
    <cellStyle name="Normal 3 2 3 4 2 3 3 2" xfId="33086"/>
    <cellStyle name="Normal 3 2 3 4 2 3 4" xfId="33083"/>
    <cellStyle name="Normal 3 2 3 4 2 3 5" xfId="46418"/>
    <cellStyle name="Normal 3 2 3 4 2 4" xfId="7092"/>
    <cellStyle name="Normal 3 2 3 4 2 4 2" xfId="18011"/>
    <cellStyle name="Normal 3 2 3 4 2 4 2 2" xfId="33088"/>
    <cellStyle name="Normal 3 2 3 4 2 4 3" xfId="33087"/>
    <cellStyle name="Normal 3 2 3 4 2 4 4" xfId="50780"/>
    <cellStyle name="Normal 3 2 3 4 2 5" xfId="4911"/>
    <cellStyle name="Normal 3 2 3 4 2 5 2" xfId="15830"/>
    <cellStyle name="Normal 3 2 3 4 2 5 2 2" xfId="33090"/>
    <cellStyle name="Normal 3 2 3 4 2 5 3" xfId="33089"/>
    <cellStyle name="Normal 3 2 3 4 2 5 4" xfId="48599"/>
    <cellStyle name="Normal 3 2 3 4 2 6" xfId="11468"/>
    <cellStyle name="Normal 3 2 3 4 2 6 2" xfId="33091"/>
    <cellStyle name="Normal 3 2 3 4 2 7" xfId="33072"/>
    <cellStyle name="Normal 3 2 3 4 2 8" xfId="44237"/>
    <cellStyle name="Normal 3 2 3 4 3" xfId="1440"/>
    <cellStyle name="Normal 3 2 3 4 3 2" xfId="3623"/>
    <cellStyle name="Normal 3 2 3 4 3 2 2" xfId="10166"/>
    <cellStyle name="Normal 3 2 3 4 3 2 2 2" xfId="21085"/>
    <cellStyle name="Normal 3 2 3 4 3 2 2 2 2" xfId="33095"/>
    <cellStyle name="Normal 3 2 3 4 3 2 2 3" xfId="33094"/>
    <cellStyle name="Normal 3 2 3 4 3 2 2 4" xfId="53854"/>
    <cellStyle name="Normal 3 2 3 4 3 2 3" xfId="14542"/>
    <cellStyle name="Normal 3 2 3 4 3 2 3 2" xfId="33096"/>
    <cellStyle name="Normal 3 2 3 4 3 2 4" xfId="33093"/>
    <cellStyle name="Normal 3 2 3 4 3 2 5" xfId="47311"/>
    <cellStyle name="Normal 3 2 3 4 3 3" xfId="7985"/>
    <cellStyle name="Normal 3 2 3 4 3 3 2" xfId="18904"/>
    <cellStyle name="Normal 3 2 3 4 3 3 2 2" xfId="33098"/>
    <cellStyle name="Normal 3 2 3 4 3 3 3" xfId="33097"/>
    <cellStyle name="Normal 3 2 3 4 3 3 4" xfId="51673"/>
    <cellStyle name="Normal 3 2 3 4 3 4" xfId="5804"/>
    <cellStyle name="Normal 3 2 3 4 3 4 2" xfId="16723"/>
    <cellStyle name="Normal 3 2 3 4 3 4 2 2" xfId="33100"/>
    <cellStyle name="Normal 3 2 3 4 3 4 3" xfId="33099"/>
    <cellStyle name="Normal 3 2 3 4 3 4 4" xfId="49492"/>
    <cellStyle name="Normal 3 2 3 4 3 5" xfId="12361"/>
    <cellStyle name="Normal 3 2 3 4 3 5 2" xfId="33101"/>
    <cellStyle name="Normal 3 2 3 4 3 6" xfId="33092"/>
    <cellStyle name="Normal 3 2 3 4 3 7" xfId="45130"/>
    <cellStyle name="Normal 3 2 3 4 4" xfId="2532"/>
    <cellStyle name="Normal 3 2 3 4 4 2" xfId="9075"/>
    <cellStyle name="Normal 3 2 3 4 4 2 2" xfId="19994"/>
    <cellStyle name="Normal 3 2 3 4 4 2 2 2" xfId="33104"/>
    <cellStyle name="Normal 3 2 3 4 4 2 3" xfId="33103"/>
    <cellStyle name="Normal 3 2 3 4 4 2 4" xfId="52763"/>
    <cellStyle name="Normal 3 2 3 4 4 3" xfId="13451"/>
    <cellStyle name="Normal 3 2 3 4 4 3 2" xfId="33105"/>
    <cellStyle name="Normal 3 2 3 4 4 4" xfId="33102"/>
    <cellStyle name="Normal 3 2 3 4 4 5" xfId="46220"/>
    <cellStyle name="Normal 3 2 3 4 5" xfId="6894"/>
    <cellStyle name="Normal 3 2 3 4 5 2" xfId="17813"/>
    <cellStyle name="Normal 3 2 3 4 5 2 2" xfId="33107"/>
    <cellStyle name="Normal 3 2 3 4 5 3" xfId="33106"/>
    <cellStyle name="Normal 3 2 3 4 5 4" xfId="50582"/>
    <cellStyle name="Normal 3 2 3 4 6" xfId="4713"/>
    <cellStyle name="Normal 3 2 3 4 6 2" xfId="15632"/>
    <cellStyle name="Normal 3 2 3 4 6 2 2" xfId="33109"/>
    <cellStyle name="Normal 3 2 3 4 6 3" xfId="33108"/>
    <cellStyle name="Normal 3 2 3 4 6 4" xfId="48401"/>
    <cellStyle name="Normal 3 2 3 4 7" xfId="11270"/>
    <cellStyle name="Normal 3 2 3 4 7 2" xfId="33110"/>
    <cellStyle name="Normal 3 2 3 4 8" xfId="33071"/>
    <cellStyle name="Normal 3 2 3 4 9" xfId="44039"/>
    <cellStyle name="Normal 3 2 3 5" xfId="439"/>
    <cellStyle name="Normal 3 2 3 5 2" xfId="1539"/>
    <cellStyle name="Normal 3 2 3 5 2 2" xfId="3722"/>
    <cellStyle name="Normal 3 2 3 5 2 2 2" xfId="10265"/>
    <cellStyle name="Normal 3 2 3 5 2 2 2 2" xfId="21184"/>
    <cellStyle name="Normal 3 2 3 5 2 2 2 2 2" xfId="33115"/>
    <cellStyle name="Normal 3 2 3 5 2 2 2 3" xfId="33114"/>
    <cellStyle name="Normal 3 2 3 5 2 2 2 4" xfId="53953"/>
    <cellStyle name="Normal 3 2 3 5 2 2 3" xfId="14641"/>
    <cellStyle name="Normal 3 2 3 5 2 2 3 2" xfId="33116"/>
    <cellStyle name="Normal 3 2 3 5 2 2 4" xfId="33113"/>
    <cellStyle name="Normal 3 2 3 5 2 2 5" xfId="47410"/>
    <cellStyle name="Normal 3 2 3 5 2 3" xfId="8084"/>
    <cellStyle name="Normal 3 2 3 5 2 3 2" xfId="19003"/>
    <cellStyle name="Normal 3 2 3 5 2 3 2 2" xfId="33118"/>
    <cellStyle name="Normal 3 2 3 5 2 3 3" xfId="33117"/>
    <cellStyle name="Normal 3 2 3 5 2 3 4" xfId="51772"/>
    <cellStyle name="Normal 3 2 3 5 2 4" xfId="5903"/>
    <cellStyle name="Normal 3 2 3 5 2 4 2" xfId="16822"/>
    <cellStyle name="Normal 3 2 3 5 2 4 2 2" xfId="33120"/>
    <cellStyle name="Normal 3 2 3 5 2 4 3" xfId="33119"/>
    <cellStyle name="Normal 3 2 3 5 2 4 4" xfId="49591"/>
    <cellStyle name="Normal 3 2 3 5 2 5" xfId="12460"/>
    <cellStyle name="Normal 3 2 3 5 2 5 2" xfId="33121"/>
    <cellStyle name="Normal 3 2 3 5 2 6" xfId="33112"/>
    <cellStyle name="Normal 3 2 3 5 2 7" xfId="45229"/>
    <cellStyle name="Normal 3 2 3 5 3" xfId="2631"/>
    <cellStyle name="Normal 3 2 3 5 3 2" xfId="9174"/>
    <cellStyle name="Normal 3 2 3 5 3 2 2" xfId="20093"/>
    <cellStyle name="Normal 3 2 3 5 3 2 2 2" xfId="33124"/>
    <cellStyle name="Normal 3 2 3 5 3 2 3" xfId="33123"/>
    <cellStyle name="Normal 3 2 3 5 3 2 4" xfId="52862"/>
    <cellStyle name="Normal 3 2 3 5 3 3" xfId="13550"/>
    <cellStyle name="Normal 3 2 3 5 3 3 2" xfId="33125"/>
    <cellStyle name="Normal 3 2 3 5 3 4" xfId="33122"/>
    <cellStyle name="Normal 3 2 3 5 3 5" xfId="46319"/>
    <cellStyle name="Normal 3 2 3 5 4" xfId="6993"/>
    <cellStyle name="Normal 3 2 3 5 4 2" xfId="17912"/>
    <cellStyle name="Normal 3 2 3 5 4 2 2" xfId="33127"/>
    <cellStyle name="Normal 3 2 3 5 4 3" xfId="33126"/>
    <cellStyle name="Normal 3 2 3 5 4 4" xfId="50681"/>
    <cellStyle name="Normal 3 2 3 5 5" xfId="4812"/>
    <cellStyle name="Normal 3 2 3 5 5 2" xfId="15731"/>
    <cellStyle name="Normal 3 2 3 5 5 2 2" xfId="33129"/>
    <cellStyle name="Normal 3 2 3 5 5 3" xfId="33128"/>
    <cellStyle name="Normal 3 2 3 5 5 4" xfId="48500"/>
    <cellStyle name="Normal 3 2 3 5 6" xfId="11369"/>
    <cellStyle name="Normal 3 2 3 5 6 2" xfId="33130"/>
    <cellStyle name="Normal 3 2 3 5 7" xfId="33111"/>
    <cellStyle name="Normal 3 2 3 5 8" xfId="44138"/>
    <cellStyle name="Normal 3 2 3 6" xfId="626"/>
    <cellStyle name="Normal 3 2 3 6 2" xfId="1725"/>
    <cellStyle name="Normal 3 2 3 6 2 2" xfId="3908"/>
    <cellStyle name="Normal 3 2 3 6 2 2 2" xfId="10451"/>
    <cellStyle name="Normal 3 2 3 6 2 2 2 2" xfId="21370"/>
    <cellStyle name="Normal 3 2 3 6 2 2 2 2 2" xfId="33135"/>
    <cellStyle name="Normal 3 2 3 6 2 2 2 3" xfId="33134"/>
    <cellStyle name="Normal 3 2 3 6 2 2 2 4" xfId="54139"/>
    <cellStyle name="Normal 3 2 3 6 2 2 3" xfId="14827"/>
    <cellStyle name="Normal 3 2 3 6 2 2 3 2" xfId="33136"/>
    <cellStyle name="Normal 3 2 3 6 2 2 4" xfId="33133"/>
    <cellStyle name="Normal 3 2 3 6 2 2 5" xfId="47596"/>
    <cellStyle name="Normal 3 2 3 6 2 3" xfId="8270"/>
    <cellStyle name="Normal 3 2 3 6 2 3 2" xfId="19189"/>
    <cellStyle name="Normal 3 2 3 6 2 3 2 2" xfId="33138"/>
    <cellStyle name="Normal 3 2 3 6 2 3 3" xfId="33137"/>
    <cellStyle name="Normal 3 2 3 6 2 3 4" xfId="51958"/>
    <cellStyle name="Normal 3 2 3 6 2 4" xfId="6089"/>
    <cellStyle name="Normal 3 2 3 6 2 4 2" xfId="17008"/>
    <cellStyle name="Normal 3 2 3 6 2 4 2 2" xfId="33140"/>
    <cellStyle name="Normal 3 2 3 6 2 4 3" xfId="33139"/>
    <cellStyle name="Normal 3 2 3 6 2 4 4" xfId="49777"/>
    <cellStyle name="Normal 3 2 3 6 2 5" xfId="12646"/>
    <cellStyle name="Normal 3 2 3 6 2 5 2" xfId="33141"/>
    <cellStyle name="Normal 3 2 3 6 2 6" xfId="33132"/>
    <cellStyle name="Normal 3 2 3 6 2 7" xfId="45415"/>
    <cellStyle name="Normal 3 2 3 6 3" xfId="2817"/>
    <cellStyle name="Normal 3 2 3 6 3 2" xfId="9360"/>
    <cellStyle name="Normal 3 2 3 6 3 2 2" xfId="20279"/>
    <cellStyle name="Normal 3 2 3 6 3 2 2 2" xfId="33144"/>
    <cellStyle name="Normal 3 2 3 6 3 2 3" xfId="33143"/>
    <cellStyle name="Normal 3 2 3 6 3 2 4" xfId="53048"/>
    <cellStyle name="Normal 3 2 3 6 3 3" xfId="13736"/>
    <cellStyle name="Normal 3 2 3 6 3 3 2" xfId="33145"/>
    <cellStyle name="Normal 3 2 3 6 3 4" xfId="33142"/>
    <cellStyle name="Normal 3 2 3 6 3 5" xfId="46505"/>
    <cellStyle name="Normal 3 2 3 6 4" xfId="7179"/>
    <cellStyle name="Normal 3 2 3 6 4 2" xfId="18098"/>
    <cellStyle name="Normal 3 2 3 6 4 2 2" xfId="33147"/>
    <cellStyle name="Normal 3 2 3 6 4 3" xfId="33146"/>
    <cellStyle name="Normal 3 2 3 6 4 4" xfId="50867"/>
    <cellStyle name="Normal 3 2 3 6 5" xfId="4998"/>
    <cellStyle name="Normal 3 2 3 6 5 2" xfId="15917"/>
    <cellStyle name="Normal 3 2 3 6 5 2 2" xfId="33149"/>
    <cellStyle name="Normal 3 2 3 6 5 3" xfId="33148"/>
    <cellStyle name="Normal 3 2 3 6 5 4" xfId="48686"/>
    <cellStyle name="Normal 3 2 3 6 6" xfId="11555"/>
    <cellStyle name="Normal 3 2 3 6 6 2" xfId="33150"/>
    <cellStyle name="Normal 3 2 3 6 7" xfId="33131"/>
    <cellStyle name="Normal 3 2 3 6 8" xfId="44324"/>
    <cellStyle name="Normal 3 2 3 7" xfId="724"/>
    <cellStyle name="Normal 3 2 3 7 2" xfId="1823"/>
    <cellStyle name="Normal 3 2 3 7 2 2" xfId="4006"/>
    <cellStyle name="Normal 3 2 3 7 2 2 2" xfId="10549"/>
    <cellStyle name="Normal 3 2 3 7 2 2 2 2" xfId="21468"/>
    <cellStyle name="Normal 3 2 3 7 2 2 2 2 2" xfId="33155"/>
    <cellStyle name="Normal 3 2 3 7 2 2 2 3" xfId="33154"/>
    <cellStyle name="Normal 3 2 3 7 2 2 2 4" xfId="54237"/>
    <cellStyle name="Normal 3 2 3 7 2 2 3" xfId="14925"/>
    <cellStyle name="Normal 3 2 3 7 2 2 3 2" xfId="33156"/>
    <cellStyle name="Normal 3 2 3 7 2 2 4" xfId="33153"/>
    <cellStyle name="Normal 3 2 3 7 2 2 5" xfId="47694"/>
    <cellStyle name="Normal 3 2 3 7 2 3" xfId="8368"/>
    <cellStyle name="Normal 3 2 3 7 2 3 2" xfId="19287"/>
    <cellStyle name="Normal 3 2 3 7 2 3 2 2" xfId="33158"/>
    <cellStyle name="Normal 3 2 3 7 2 3 3" xfId="33157"/>
    <cellStyle name="Normal 3 2 3 7 2 3 4" xfId="52056"/>
    <cellStyle name="Normal 3 2 3 7 2 4" xfId="6187"/>
    <cellStyle name="Normal 3 2 3 7 2 4 2" xfId="17106"/>
    <cellStyle name="Normal 3 2 3 7 2 4 2 2" xfId="33160"/>
    <cellStyle name="Normal 3 2 3 7 2 4 3" xfId="33159"/>
    <cellStyle name="Normal 3 2 3 7 2 4 4" xfId="49875"/>
    <cellStyle name="Normal 3 2 3 7 2 5" xfId="12744"/>
    <cellStyle name="Normal 3 2 3 7 2 5 2" xfId="33161"/>
    <cellStyle name="Normal 3 2 3 7 2 6" xfId="33152"/>
    <cellStyle name="Normal 3 2 3 7 2 7" xfId="45513"/>
    <cellStyle name="Normal 3 2 3 7 3" xfId="2915"/>
    <cellStyle name="Normal 3 2 3 7 3 2" xfId="9458"/>
    <cellStyle name="Normal 3 2 3 7 3 2 2" xfId="20377"/>
    <cellStyle name="Normal 3 2 3 7 3 2 2 2" xfId="33164"/>
    <cellStyle name="Normal 3 2 3 7 3 2 3" xfId="33163"/>
    <cellStyle name="Normal 3 2 3 7 3 2 4" xfId="53146"/>
    <cellStyle name="Normal 3 2 3 7 3 3" xfId="13834"/>
    <cellStyle name="Normal 3 2 3 7 3 3 2" xfId="33165"/>
    <cellStyle name="Normal 3 2 3 7 3 4" xfId="33162"/>
    <cellStyle name="Normal 3 2 3 7 3 5" xfId="46603"/>
    <cellStyle name="Normal 3 2 3 7 4" xfId="7277"/>
    <cellStyle name="Normal 3 2 3 7 4 2" xfId="18196"/>
    <cellStyle name="Normal 3 2 3 7 4 2 2" xfId="33167"/>
    <cellStyle name="Normal 3 2 3 7 4 3" xfId="33166"/>
    <cellStyle name="Normal 3 2 3 7 4 4" xfId="50965"/>
    <cellStyle name="Normal 3 2 3 7 5" xfId="5096"/>
    <cellStyle name="Normal 3 2 3 7 5 2" xfId="16015"/>
    <cellStyle name="Normal 3 2 3 7 5 2 2" xfId="33169"/>
    <cellStyle name="Normal 3 2 3 7 5 3" xfId="33168"/>
    <cellStyle name="Normal 3 2 3 7 5 4" xfId="48784"/>
    <cellStyle name="Normal 3 2 3 7 6" xfId="11653"/>
    <cellStyle name="Normal 3 2 3 7 6 2" xfId="33170"/>
    <cellStyle name="Normal 3 2 3 7 7" xfId="33151"/>
    <cellStyle name="Normal 3 2 3 7 8" xfId="44422"/>
    <cellStyle name="Normal 3 2 3 8" xfId="822"/>
    <cellStyle name="Normal 3 2 3 8 2" xfId="1921"/>
    <cellStyle name="Normal 3 2 3 8 2 2" xfId="4104"/>
    <cellStyle name="Normal 3 2 3 8 2 2 2" xfId="10647"/>
    <cellStyle name="Normal 3 2 3 8 2 2 2 2" xfId="21566"/>
    <cellStyle name="Normal 3 2 3 8 2 2 2 2 2" xfId="33175"/>
    <cellStyle name="Normal 3 2 3 8 2 2 2 3" xfId="33174"/>
    <cellStyle name="Normal 3 2 3 8 2 2 2 4" xfId="54335"/>
    <cellStyle name="Normal 3 2 3 8 2 2 3" xfId="15023"/>
    <cellStyle name="Normal 3 2 3 8 2 2 3 2" xfId="33176"/>
    <cellStyle name="Normal 3 2 3 8 2 2 4" xfId="33173"/>
    <cellStyle name="Normal 3 2 3 8 2 2 5" xfId="47792"/>
    <cellStyle name="Normal 3 2 3 8 2 3" xfId="8466"/>
    <cellStyle name="Normal 3 2 3 8 2 3 2" xfId="19385"/>
    <cellStyle name="Normal 3 2 3 8 2 3 2 2" xfId="33178"/>
    <cellStyle name="Normal 3 2 3 8 2 3 3" xfId="33177"/>
    <cellStyle name="Normal 3 2 3 8 2 3 4" xfId="52154"/>
    <cellStyle name="Normal 3 2 3 8 2 4" xfId="6285"/>
    <cellStyle name="Normal 3 2 3 8 2 4 2" xfId="17204"/>
    <cellStyle name="Normal 3 2 3 8 2 4 2 2" xfId="33180"/>
    <cellStyle name="Normal 3 2 3 8 2 4 3" xfId="33179"/>
    <cellStyle name="Normal 3 2 3 8 2 4 4" xfId="49973"/>
    <cellStyle name="Normal 3 2 3 8 2 5" xfId="12842"/>
    <cellStyle name="Normal 3 2 3 8 2 5 2" xfId="33181"/>
    <cellStyle name="Normal 3 2 3 8 2 6" xfId="33172"/>
    <cellStyle name="Normal 3 2 3 8 2 7" xfId="45611"/>
    <cellStyle name="Normal 3 2 3 8 3" xfId="3013"/>
    <cellStyle name="Normal 3 2 3 8 3 2" xfId="9556"/>
    <cellStyle name="Normal 3 2 3 8 3 2 2" xfId="20475"/>
    <cellStyle name="Normal 3 2 3 8 3 2 2 2" xfId="33184"/>
    <cellStyle name="Normal 3 2 3 8 3 2 3" xfId="33183"/>
    <cellStyle name="Normal 3 2 3 8 3 2 4" xfId="53244"/>
    <cellStyle name="Normal 3 2 3 8 3 3" xfId="13932"/>
    <cellStyle name="Normal 3 2 3 8 3 3 2" xfId="33185"/>
    <cellStyle name="Normal 3 2 3 8 3 4" xfId="33182"/>
    <cellStyle name="Normal 3 2 3 8 3 5" xfId="46701"/>
    <cellStyle name="Normal 3 2 3 8 4" xfId="7375"/>
    <cellStyle name="Normal 3 2 3 8 4 2" xfId="18294"/>
    <cellStyle name="Normal 3 2 3 8 4 2 2" xfId="33187"/>
    <cellStyle name="Normal 3 2 3 8 4 3" xfId="33186"/>
    <cellStyle name="Normal 3 2 3 8 4 4" xfId="51063"/>
    <cellStyle name="Normal 3 2 3 8 5" xfId="5194"/>
    <cellStyle name="Normal 3 2 3 8 5 2" xfId="16113"/>
    <cellStyle name="Normal 3 2 3 8 5 2 2" xfId="33189"/>
    <cellStyle name="Normal 3 2 3 8 5 3" xfId="33188"/>
    <cellStyle name="Normal 3 2 3 8 5 4" xfId="48882"/>
    <cellStyle name="Normal 3 2 3 8 6" xfId="11751"/>
    <cellStyle name="Normal 3 2 3 8 6 2" xfId="33190"/>
    <cellStyle name="Normal 3 2 3 8 7" xfId="33171"/>
    <cellStyle name="Normal 3 2 3 8 8" xfId="44520"/>
    <cellStyle name="Normal 3 2 3 9" xfId="934"/>
    <cellStyle name="Normal 3 2 3 9 2" xfId="2032"/>
    <cellStyle name="Normal 3 2 3 9 2 2" xfId="4215"/>
    <cellStyle name="Normal 3 2 3 9 2 2 2" xfId="10758"/>
    <cellStyle name="Normal 3 2 3 9 2 2 2 2" xfId="21677"/>
    <cellStyle name="Normal 3 2 3 9 2 2 2 2 2" xfId="33195"/>
    <cellStyle name="Normal 3 2 3 9 2 2 2 3" xfId="33194"/>
    <cellStyle name="Normal 3 2 3 9 2 2 2 4" xfId="54446"/>
    <cellStyle name="Normal 3 2 3 9 2 2 3" xfId="15134"/>
    <cellStyle name="Normal 3 2 3 9 2 2 3 2" xfId="33196"/>
    <cellStyle name="Normal 3 2 3 9 2 2 4" xfId="33193"/>
    <cellStyle name="Normal 3 2 3 9 2 2 5" xfId="47903"/>
    <cellStyle name="Normal 3 2 3 9 2 3" xfId="8577"/>
    <cellStyle name="Normal 3 2 3 9 2 3 2" xfId="19496"/>
    <cellStyle name="Normal 3 2 3 9 2 3 2 2" xfId="33198"/>
    <cellStyle name="Normal 3 2 3 9 2 3 3" xfId="33197"/>
    <cellStyle name="Normal 3 2 3 9 2 3 4" xfId="52265"/>
    <cellStyle name="Normal 3 2 3 9 2 4" xfId="6396"/>
    <cellStyle name="Normal 3 2 3 9 2 4 2" xfId="17315"/>
    <cellStyle name="Normal 3 2 3 9 2 4 2 2" xfId="33200"/>
    <cellStyle name="Normal 3 2 3 9 2 4 3" xfId="33199"/>
    <cellStyle name="Normal 3 2 3 9 2 4 4" xfId="50084"/>
    <cellStyle name="Normal 3 2 3 9 2 5" xfId="12953"/>
    <cellStyle name="Normal 3 2 3 9 2 5 2" xfId="33201"/>
    <cellStyle name="Normal 3 2 3 9 2 6" xfId="33192"/>
    <cellStyle name="Normal 3 2 3 9 2 7" xfId="45722"/>
    <cellStyle name="Normal 3 2 3 9 3" xfId="3124"/>
    <cellStyle name="Normal 3 2 3 9 3 2" xfId="9667"/>
    <cellStyle name="Normal 3 2 3 9 3 2 2" xfId="20586"/>
    <cellStyle name="Normal 3 2 3 9 3 2 2 2" xfId="33204"/>
    <cellStyle name="Normal 3 2 3 9 3 2 3" xfId="33203"/>
    <cellStyle name="Normal 3 2 3 9 3 2 4" xfId="53355"/>
    <cellStyle name="Normal 3 2 3 9 3 3" xfId="14043"/>
    <cellStyle name="Normal 3 2 3 9 3 3 2" xfId="33205"/>
    <cellStyle name="Normal 3 2 3 9 3 4" xfId="33202"/>
    <cellStyle name="Normal 3 2 3 9 3 5" xfId="46812"/>
    <cellStyle name="Normal 3 2 3 9 4" xfId="7486"/>
    <cellStyle name="Normal 3 2 3 9 4 2" xfId="18405"/>
    <cellStyle name="Normal 3 2 3 9 4 2 2" xfId="33207"/>
    <cellStyle name="Normal 3 2 3 9 4 3" xfId="33206"/>
    <cellStyle name="Normal 3 2 3 9 4 4" xfId="51174"/>
    <cellStyle name="Normal 3 2 3 9 5" xfId="5305"/>
    <cellStyle name="Normal 3 2 3 9 5 2" xfId="16224"/>
    <cellStyle name="Normal 3 2 3 9 5 2 2" xfId="33209"/>
    <cellStyle name="Normal 3 2 3 9 5 3" xfId="33208"/>
    <cellStyle name="Normal 3 2 3 9 5 4" xfId="48993"/>
    <cellStyle name="Normal 3 2 3 9 6" xfId="11862"/>
    <cellStyle name="Normal 3 2 3 9 6 2" xfId="33210"/>
    <cellStyle name="Normal 3 2 3 9 7" xfId="33191"/>
    <cellStyle name="Normal 3 2 3 9 8" xfId="44631"/>
    <cellStyle name="Normal 3 2 4" xfId="112"/>
    <cellStyle name="Normal 3 2 4 10" xfId="1128"/>
    <cellStyle name="Normal 3 2 4 10 2" xfId="2226"/>
    <cellStyle name="Normal 3 2 4 10 2 2" xfId="4409"/>
    <cellStyle name="Normal 3 2 4 10 2 2 2" xfId="10952"/>
    <cellStyle name="Normal 3 2 4 10 2 2 2 2" xfId="21871"/>
    <cellStyle name="Normal 3 2 4 10 2 2 2 2 2" xfId="33216"/>
    <cellStyle name="Normal 3 2 4 10 2 2 2 3" xfId="33215"/>
    <cellStyle name="Normal 3 2 4 10 2 2 2 4" xfId="54640"/>
    <cellStyle name="Normal 3 2 4 10 2 2 3" xfId="15328"/>
    <cellStyle name="Normal 3 2 4 10 2 2 3 2" xfId="33217"/>
    <cellStyle name="Normal 3 2 4 10 2 2 4" xfId="33214"/>
    <cellStyle name="Normal 3 2 4 10 2 2 5" xfId="48097"/>
    <cellStyle name="Normal 3 2 4 10 2 3" xfId="8771"/>
    <cellStyle name="Normal 3 2 4 10 2 3 2" xfId="19690"/>
    <cellStyle name="Normal 3 2 4 10 2 3 2 2" xfId="33219"/>
    <cellStyle name="Normal 3 2 4 10 2 3 3" xfId="33218"/>
    <cellStyle name="Normal 3 2 4 10 2 3 4" xfId="52459"/>
    <cellStyle name="Normal 3 2 4 10 2 4" xfId="6590"/>
    <cellStyle name="Normal 3 2 4 10 2 4 2" xfId="17509"/>
    <cellStyle name="Normal 3 2 4 10 2 4 2 2" xfId="33221"/>
    <cellStyle name="Normal 3 2 4 10 2 4 3" xfId="33220"/>
    <cellStyle name="Normal 3 2 4 10 2 4 4" xfId="50278"/>
    <cellStyle name="Normal 3 2 4 10 2 5" xfId="13147"/>
    <cellStyle name="Normal 3 2 4 10 2 5 2" xfId="33222"/>
    <cellStyle name="Normal 3 2 4 10 2 6" xfId="33213"/>
    <cellStyle name="Normal 3 2 4 10 2 7" xfId="45916"/>
    <cellStyle name="Normal 3 2 4 10 3" xfId="3318"/>
    <cellStyle name="Normal 3 2 4 10 3 2" xfId="9861"/>
    <cellStyle name="Normal 3 2 4 10 3 2 2" xfId="20780"/>
    <cellStyle name="Normal 3 2 4 10 3 2 2 2" xfId="33225"/>
    <cellStyle name="Normal 3 2 4 10 3 2 3" xfId="33224"/>
    <cellStyle name="Normal 3 2 4 10 3 2 4" xfId="53549"/>
    <cellStyle name="Normal 3 2 4 10 3 3" xfId="14237"/>
    <cellStyle name="Normal 3 2 4 10 3 3 2" xfId="33226"/>
    <cellStyle name="Normal 3 2 4 10 3 4" xfId="33223"/>
    <cellStyle name="Normal 3 2 4 10 3 5" xfId="47006"/>
    <cellStyle name="Normal 3 2 4 10 4" xfId="7680"/>
    <cellStyle name="Normal 3 2 4 10 4 2" xfId="18599"/>
    <cellStyle name="Normal 3 2 4 10 4 2 2" xfId="33228"/>
    <cellStyle name="Normal 3 2 4 10 4 3" xfId="33227"/>
    <cellStyle name="Normal 3 2 4 10 4 4" xfId="51368"/>
    <cellStyle name="Normal 3 2 4 10 5" xfId="5499"/>
    <cellStyle name="Normal 3 2 4 10 5 2" xfId="16418"/>
    <cellStyle name="Normal 3 2 4 10 5 2 2" xfId="33230"/>
    <cellStyle name="Normal 3 2 4 10 5 3" xfId="33229"/>
    <cellStyle name="Normal 3 2 4 10 5 4" xfId="49187"/>
    <cellStyle name="Normal 3 2 4 10 6" xfId="12056"/>
    <cellStyle name="Normal 3 2 4 10 6 2" xfId="33231"/>
    <cellStyle name="Normal 3 2 4 10 7" xfId="33212"/>
    <cellStyle name="Normal 3 2 4 10 8" xfId="44825"/>
    <cellStyle name="Normal 3 2 4 11" xfId="1232"/>
    <cellStyle name="Normal 3 2 4 11 2" xfId="2330"/>
    <cellStyle name="Normal 3 2 4 11 2 2" xfId="4511"/>
    <cellStyle name="Normal 3 2 4 11 2 2 2" xfId="11054"/>
    <cellStyle name="Normal 3 2 4 11 2 2 2 2" xfId="21973"/>
    <cellStyle name="Normal 3 2 4 11 2 2 2 2 2" xfId="33236"/>
    <cellStyle name="Normal 3 2 4 11 2 2 2 3" xfId="33235"/>
    <cellStyle name="Normal 3 2 4 11 2 2 2 4" xfId="54742"/>
    <cellStyle name="Normal 3 2 4 11 2 2 3" xfId="15430"/>
    <cellStyle name="Normal 3 2 4 11 2 2 3 2" xfId="33237"/>
    <cellStyle name="Normal 3 2 4 11 2 2 4" xfId="33234"/>
    <cellStyle name="Normal 3 2 4 11 2 2 5" xfId="48199"/>
    <cellStyle name="Normal 3 2 4 11 2 3" xfId="8873"/>
    <cellStyle name="Normal 3 2 4 11 2 3 2" xfId="19792"/>
    <cellStyle name="Normal 3 2 4 11 2 3 2 2" xfId="33239"/>
    <cellStyle name="Normal 3 2 4 11 2 3 3" xfId="33238"/>
    <cellStyle name="Normal 3 2 4 11 2 3 4" xfId="52561"/>
    <cellStyle name="Normal 3 2 4 11 2 4" xfId="6692"/>
    <cellStyle name="Normal 3 2 4 11 2 4 2" xfId="17611"/>
    <cellStyle name="Normal 3 2 4 11 2 4 2 2" xfId="33241"/>
    <cellStyle name="Normal 3 2 4 11 2 4 3" xfId="33240"/>
    <cellStyle name="Normal 3 2 4 11 2 4 4" xfId="50380"/>
    <cellStyle name="Normal 3 2 4 11 2 5" xfId="13249"/>
    <cellStyle name="Normal 3 2 4 11 2 5 2" xfId="33242"/>
    <cellStyle name="Normal 3 2 4 11 2 6" xfId="33233"/>
    <cellStyle name="Normal 3 2 4 11 2 7" xfId="46018"/>
    <cellStyle name="Normal 3 2 4 11 3" xfId="3420"/>
    <cellStyle name="Normal 3 2 4 11 3 2" xfId="9963"/>
    <cellStyle name="Normal 3 2 4 11 3 2 2" xfId="20882"/>
    <cellStyle name="Normal 3 2 4 11 3 2 2 2" xfId="33245"/>
    <cellStyle name="Normal 3 2 4 11 3 2 3" xfId="33244"/>
    <cellStyle name="Normal 3 2 4 11 3 2 4" xfId="53651"/>
    <cellStyle name="Normal 3 2 4 11 3 3" xfId="14339"/>
    <cellStyle name="Normal 3 2 4 11 3 3 2" xfId="33246"/>
    <cellStyle name="Normal 3 2 4 11 3 4" xfId="33243"/>
    <cellStyle name="Normal 3 2 4 11 3 5" xfId="47108"/>
    <cellStyle name="Normal 3 2 4 11 4" xfId="7782"/>
    <cellStyle name="Normal 3 2 4 11 4 2" xfId="18701"/>
    <cellStyle name="Normal 3 2 4 11 4 2 2" xfId="33248"/>
    <cellStyle name="Normal 3 2 4 11 4 3" xfId="33247"/>
    <cellStyle name="Normal 3 2 4 11 4 4" xfId="51470"/>
    <cellStyle name="Normal 3 2 4 11 5" xfId="5601"/>
    <cellStyle name="Normal 3 2 4 11 5 2" xfId="16520"/>
    <cellStyle name="Normal 3 2 4 11 5 2 2" xfId="33250"/>
    <cellStyle name="Normal 3 2 4 11 5 3" xfId="33249"/>
    <cellStyle name="Normal 3 2 4 11 5 4" xfId="49289"/>
    <cellStyle name="Normal 3 2 4 11 6" xfId="12158"/>
    <cellStyle name="Normal 3 2 4 11 6 2" xfId="33251"/>
    <cellStyle name="Normal 3 2 4 11 7" xfId="33232"/>
    <cellStyle name="Normal 3 2 4 11 8" xfId="44927"/>
    <cellStyle name="Normal 3 2 4 12" xfId="1351"/>
    <cellStyle name="Normal 3 2 4 12 2" xfId="3534"/>
    <cellStyle name="Normal 3 2 4 12 2 2" xfId="10077"/>
    <cellStyle name="Normal 3 2 4 12 2 2 2" xfId="20996"/>
    <cellStyle name="Normal 3 2 4 12 2 2 2 2" xfId="33255"/>
    <cellStyle name="Normal 3 2 4 12 2 2 3" xfId="33254"/>
    <cellStyle name="Normal 3 2 4 12 2 2 4" xfId="53765"/>
    <cellStyle name="Normal 3 2 4 12 2 3" xfId="14453"/>
    <cellStyle name="Normal 3 2 4 12 2 3 2" xfId="33256"/>
    <cellStyle name="Normal 3 2 4 12 2 4" xfId="33253"/>
    <cellStyle name="Normal 3 2 4 12 2 5" xfId="47222"/>
    <cellStyle name="Normal 3 2 4 12 3" xfId="7896"/>
    <cellStyle name="Normal 3 2 4 12 3 2" xfId="18815"/>
    <cellStyle name="Normal 3 2 4 12 3 2 2" xfId="33258"/>
    <cellStyle name="Normal 3 2 4 12 3 3" xfId="33257"/>
    <cellStyle name="Normal 3 2 4 12 3 4" xfId="51584"/>
    <cellStyle name="Normal 3 2 4 12 4" xfId="5715"/>
    <cellStyle name="Normal 3 2 4 12 4 2" xfId="16634"/>
    <cellStyle name="Normal 3 2 4 12 4 2 2" xfId="33260"/>
    <cellStyle name="Normal 3 2 4 12 4 3" xfId="33259"/>
    <cellStyle name="Normal 3 2 4 12 4 4" xfId="49403"/>
    <cellStyle name="Normal 3 2 4 12 5" xfId="12272"/>
    <cellStyle name="Normal 3 2 4 12 5 2" xfId="33261"/>
    <cellStyle name="Normal 3 2 4 12 6" xfId="33252"/>
    <cellStyle name="Normal 3 2 4 12 7" xfId="45041"/>
    <cellStyle name="Normal 3 2 4 13" xfId="2431"/>
    <cellStyle name="Normal 3 2 4 13 2" xfId="8974"/>
    <cellStyle name="Normal 3 2 4 13 2 2" xfId="19893"/>
    <cellStyle name="Normal 3 2 4 13 2 2 2" xfId="33264"/>
    <cellStyle name="Normal 3 2 4 13 2 3" xfId="33263"/>
    <cellStyle name="Normal 3 2 4 13 2 4" xfId="52662"/>
    <cellStyle name="Normal 3 2 4 13 3" xfId="13350"/>
    <cellStyle name="Normal 3 2 4 13 3 2" xfId="33265"/>
    <cellStyle name="Normal 3 2 4 13 4" xfId="33262"/>
    <cellStyle name="Normal 3 2 4 13 5" xfId="46119"/>
    <cellStyle name="Normal 3 2 4 14" xfId="6793"/>
    <cellStyle name="Normal 3 2 4 14 2" xfId="17712"/>
    <cellStyle name="Normal 3 2 4 14 2 2" xfId="33267"/>
    <cellStyle name="Normal 3 2 4 14 3" xfId="33266"/>
    <cellStyle name="Normal 3 2 4 14 4" xfId="50481"/>
    <cellStyle name="Normal 3 2 4 15" xfId="4612"/>
    <cellStyle name="Normal 3 2 4 15 2" xfId="15531"/>
    <cellStyle name="Normal 3 2 4 15 2 2" xfId="33269"/>
    <cellStyle name="Normal 3 2 4 15 3" xfId="33268"/>
    <cellStyle name="Normal 3 2 4 15 4" xfId="48300"/>
    <cellStyle name="Normal 3 2 4 16" xfId="11181"/>
    <cellStyle name="Normal 3 2 4 16 2" xfId="33270"/>
    <cellStyle name="Normal 3 2 4 17" xfId="33211"/>
    <cellStyle name="Normal 3 2 4 18" xfId="43938"/>
    <cellStyle name="Normal 3 2 4 2" xfId="154"/>
    <cellStyle name="Normal 3 2 4 2 10" xfId="1268"/>
    <cellStyle name="Normal 3 2 4 2 10 2" xfId="2366"/>
    <cellStyle name="Normal 3 2 4 2 10 2 2" xfId="4547"/>
    <cellStyle name="Normal 3 2 4 2 10 2 2 2" xfId="11090"/>
    <cellStyle name="Normal 3 2 4 2 10 2 2 2 2" xfId="22009"/>
    <cellStyle name="Normal 3 2 4 2 10 2 2 2 2 2" xfId="33276"/>
    <cellStyle name="Normal 3 2 4 2 10 2 2 2 3" xfId="33275"/>
    <cellStyle name="Normal 3 2 4 2 10 2 2 2 4" xfId="54778"/>
    <cellStyle name="Normal 3 2 4 2 10 2 2 3" xfId="15466"/>
    <cellStyle name="Normal 3 2 4 2 10 2 2 3 2" xfId="33277"/>
    <cellStyle name="Normal 3 2 4 2 10 2 2 4" xfId="33274"/>
    <cellStyle name="Normal 3 2 4 2 10 2 2 5" xfId="48235"/>
    <cellStyle name="Normal 3 2 4 2 10 2 3" xfId="8909"/>
    <cellStyle name="Normal 3 2 4 2 10 2 3 2" xfId="19828"/>
    <cellStyle name="Normal 3 2 4 2 10 2 3 2 2" xfId="33279"/>
    <cellStyle name="Normal 3 2 4 2 10 2 3 3" xfId="33278"/>
    <cellStyle name="Normal 3 2 4 2 10 2 3 4" xfId="52597"/>
    <cellStyle name="Normal 3 2 4 2 10 2 4" xfId="6728"/>
    <cellStyle name="Normal 3 2 4 2 10 2 4 2" xfId="17647"/>
    <cellStyle name="Normal 3 2 4 2 10 2 4 2 2" xfId="33281"/>
    <cellStyle name="Normal 3 2 4 2 10 2 4 3" xfId="33280"/>
    <cellStyle name="Normal 3 2 4 2 10 2 4 4" xfId="50416"/>
    <cellStyle name="Normal 3 2 4 2 10 2 5" xfId="13285"/>
    <cellStyle name="Normal 3 2 4 2 10 2 5 2" xfId="33282"/>
    <cellStyle name="Normal 3 2 4 2 10 2 6" xfId="33273"/>
    <cellStyle name="Normal 3 2 4 2 10 2 7" xfId="46054"/>
    <cellStyle name="Normal 3 2 4 2 10 3" xfId="3456"/>
    <cellStyle name="Normal 3 2 4 2 10 3 2" xfId="9999"/>
    <cellStyle name="Normal 3 2 4 2 10 3 2 2" xfId="20918"/>
    <cellStyle name="Normal 3 2 4 2 10 3 2 2 2" xfId="33285"/>
    <cellStyle name="Normal 3 2 4 2 10 3 2 3" xfId="33284"/>
    <cellStyle name="Normal 3 2 4 2 10 3 2 4" xfId="53687"/>
    <cellStyle name="Normal 3 2 4 2 10 3 3" xfId="14375"/>
    <cellStyle name="Normal 3 2 4 2 10 3 3 2" xfId="33286"/>
    <cellStyle name="Normal 3 2 4 2 10 3 4" xfId="33283"/>
    <cellStyle name="Normal 3 2 4 2 10 3 5" xfId="47144"/>
    <cellStyle name="Normal 3 2 4 2 10 4" xfId="7818"/>
    <cellStyle name="Normal 3 2 4 2 10 4 2" xfId="18737"/>
    <cellStyle name="Normal 3 2 4 2 10 4 2 2" xfId="33288"/>
    <cellStyle name="Normal 3 2 4 2 10 4 3" xfId="33287"/>
    <cellStyle name="Normal 3 2 4 2 10 4 4" xfId="51506"/>
    <cellStyle name="Normal 3 2 4 2 10 5" xfId="5637"/>
    <cellStyle name="Normal 3 2 4 2 10 5 2" xfId="16556"/>
    <cellStyle name="Normal 3 2 4 2 10 5 2 2" xfId="33290"/>
    <cellStyle name="Normal 3 2 4 2 10 5 3" xfId="33289"/>
    <cellStyle name="Normal 3 2 4 2 10 5 4" xfId="49325"/>
    <cellStyle name="Normal 3 2 4 2 10 6" xfId="12194"/>
    <cellStyle name="Normal 3 2 4 2 10 6 2" xfId="33291"/>
    <cellStyle name="Normal 3 2 4 2 10 7" xfId="33272"/>
    <cellStyle name="Normal 3 2 4 2 10 8" xfId="44963"/>
    <cellStyle name="Normal 3 2 4 2 11" xfId="1387"/>
    <cellStyle name="Normal 3 2 4 2 11 2" xfId="3570"/>
    <cellStyle name="Normal 3 2 4 2 11 2 2" xfId="10113"/>
    <cellStyle name="Normal 3 2 4 2 11 2 2 2" xfId="21032"/>
    <cellStyle name="Normal 3 2 4 2 11 2 2 2 2" xfId="33295"/>
    <cellStyle name="Normal 3 2 4 2 11 2 2 3" xfId="33294"/>
    <cellStyle name="Normal 3 2 4 2 11 2 2 4" xfId="53801"/>
    <cellStyle name="Normal 3 2 4 2 11 2 3" xfId="14489"/>
    <cellStyle name="Normal 3 2 4 2 11 2 3 2" xfId="33296"/>
    <cellStyle name="Normal 3 2 4 2 11 2 4" xfId="33293"/>
    <cellStyle name="Normal 3 2 4 2 11 2 5" xfId="47258"/>
    <cellStyle name="Normal 3 2 4 2 11 3" xfId="7932"/>
    <cellStyle name="Normal 3 2 4 2 11 3 2" xfId="18851"/>
    <cellStyle name="Normal 3 2 4 2 11 3 2 2" xfId="33298"/>
    <cellStyle name="Normal 3 2 4 2 11 3 3" xfId="33297"/>
    <cellStyle name="Normal 3 2 4 2 11 3 4" xfId="51620"/>
    <cellStyle name="Normal 3 2 4 2 11 4" xfId="5751"/>
    <cellStyle name="Normal 3 2 4 2 11 4 2" xfId="16670"/>
    <cellStyle name="Normal 3 2 4 2 11 4 2 2" xfId="33300"/>
    <cellStyle name="Normal 3 2 4 2 11 4 3" xfId="33299"/>
    <cellStyle name="Normal 3 2 4 2 11 4 4" xfId="49439"/>
    <cellStyle name="Normal 3 2 4 2 11 5" xfId="12308"/>
    <cellStyle name="Normal 3 2 4 2 11 5 2" xfId="33301"/>
    <cellStyle name="Normal 3 2 4 2 11 6" xfId="33292"/>
    <cellStyle name="Normal 3 2 4 2 11 7" xfId="45077"/>
    <cellStyle name="Normal 3 2 4 2 12" xfId="2467"/>
    <cellStyle name="Normal 3 2 4 2 12 2" xfId="9010"/>
    <cellStyle name="Normal 3 2 4 2 12 2 2" xfId="19929"/>
    <cellStyle name="Normal 3 2 4 2 12 2 2 2" xfId="33304"/>
    <cellStyle name="Normal 3 2 4 2 12 2 3" xfId="33303"/>
    <cellStyle name="Normal 3 2 4 2 12 2 4" xfId="52698"/>
    <cellStyle name="Normal 3 2 4 2 12 3" xfId="13386"/>
    <cellStyle name="Normal 3 2 4 2 12 3 2" xfId="33305"/>
    <cellStyle name="Normal 3 2 4 2 12 4" xfId="33302"/>
    <cellStyle name="Normal 3 2 4 2 12 5" xfId="46155"/>
    <cellStyle name="Normal 3 2 4 2 13" xfId="6829"/>
    <cellStyle name="Normal 3 2 4 2 13 2" xfId="17748"/>
    <cellStyle name="Normal 3 2 4 2 13 2 2" xfId="33307"/>
    <cellStyle name="Normal 3 2 4 2 13 3" xfId="33306"/>
    <cellStyle name="Normal 3 2 4 2 13 4" xfId="50517"/>
    <cellStyle name="Normal 3 2 4 2 14" xfId="4648"/>
    <cellStyle name="Normal 3 2 4 2 14 2" xfId="15567"/>
    <cellStyle name="Normal 3 2 4 2 14 2 2" xfId="33309"/>
    <cellStyle name="Normal 3 2 4 2 14 3" xfId="33308"/>
    <cellStyle name="Normal 3 2 4 2 14 4" xfId="48336"/>
    <cellStyle name="Normal 3 2 4 2 15" xfId="11217"/>
    <cellStyle name="Normal 3 2 4 2 15 2" xfId="33310"/>
    <cellStyle name="Normal 3 2 4 2 16" xfId="33271"/>
    <cellStyle name="Normal 3 2 4 2 17" xfId="43974"/>
    <cellStyle name="Normal 3 2 4 2 2" xfId="322"/>
    <cellStyle name="Normal 3 2 4 2 2 2" xfId="585"/>
    <cellStyle name="Normal 3 2 4 2 2 2 2" xfId="1684"/>
    <cellStyle name="Normal 3 2 4 2 2 2 2 2" xfId="3867"/>
    <cellStyle name="Normal 3 2 4 2 2 2 2 2 2" xfId="10410"/>
    <cellStyle name="Normal 3 2 4 2 2 2 2 2 2 2" xfId="21329"/>
    <cellStyle name="Normal 3 2 4 2 2 2 2 2 2 2 2" xfId="33316"/>
    <cellStyle name="Normal 3 2 4 2 2 2 2 2 2 3" xfId="33315"/>
    <cellStyle name="Normal 3 2 4 2 2 2 2 2 2 4" xfId="54098"/>
    <cellStyle name="Normal 3 2 4 2 2 2 2 2 3" xfId="14786"/>
    <cellStyle name="Normal 3 2 4 2 2 2 2 2 3 2" xfId="33317"/>
    <cellStyle name="Normal 3 2 4 2 2 2 2 2 4" xfId="33314"/>
    <cellStyle name="Normal 3 2 4 2 2 2 2 2 5" xfId="47555"/>
    <cellStyle name="Normal 3 2 4 2 2 2 2 3" xfId="8229"/>
    <cellStyle name="Normal 3 2 4 2 2 2 2 3 2" xfId="19148"/>
    <cellStyle name="Normal 3 2 4 2 2 2 2 3 2 2" xfId="33319"/>
    <cellStyle name="Normal 3 2 4 2 2 2 2 3 3" xfId="33318"/>
    <cellStyle name="Normal 3 2 4 2 2 2 2 3 4" xfId="51917"/>
    <cellStyle name="Normal 3 2 4 2 2 2 2 4" xfId="6048"/>
    <cellStyle name="Normal 3 2 4 2 2 2 2 4 2" xfId="16967"/>
    <cellStyle name="Normal 3 2 4 2 2 2 2 4 2 2" xfId="33321"/>
    <cellStyle name="Normal 3 2 4 2 2 2 2 4 3" xfId="33320"/>
    <cellStyle name="Normal 3 2 4 2 2 2 2 4 4" xfId="49736"/>
    <cellStyle name="Normal 3 2 4 2 2 2 2 5" xfId="12605"/>
    <cellStyle name="Normal 3 2 4 2 2 2 2 5 2" xfId="33322"/>
    <cellStyle name="Normal 3 2 4 2 2 2 2 6" xfId="33313"/>
    <cellStyle name="Normal 3 2 4 2 2 2 2 7" xfId="45374"/>
    <cellStyle name="Normal 3 2 4 2 2 2 3" xfId="2776"/>
    <cellStyle name="Normal 3 2 4 2 2 2 3 2" xfId="9319"/>
    <cellStyle name="Normal 3 2 4 2 2 2 3 2 2" xfId="20238"/>
    <cellStyle name="Normal 3 2 4 2 2 2 3 2 2 2" xfId="33325"/>
    <cellStyle name="Normal 3 2 4 2 2 2 3 2 3" xfId="33324"/>
    <cellStyle name="Normal 3 2 4 2 2 2 3 2 4" xfId="53007"/>
    <cellStyle name="Normal 3 2 4 2 2 2 3 3" xfId="13695"/>
    <cellStyle name="Normal 3 2 4 2 2 2 3 3 2" xfId="33326"/>
    <cellStyle name="Normal 3 2 4 2 2 2 3 4" xfId="33323"/>
    <cellStyle name="Normal 3 2 4 2 2 2 3 5" xfId="46464"/>
    <cellStyle name="Normal 3 2 4 2 2 2 4" xfId="7138"/>
    <cellStyle name="Normal 3 2 4 2 2 2 4 2" xfId="18057"/>
    <cellStyle name="Normal 3 2 4 2 2 2 4 2 2" xfId="33328"/>
    <cellStyle name="Normal 3 2 4 2 2 2 4 3" xfId="33327"/>
    <cellStyle name="Normal 3 2 4 2 2 2 4 4" xfId="50826"/>
    <cellStyle name="Normal 3 2 4 2 2 2 5" xfId="4957"/>
    <cellStyle name="Normal 3 2 4 2 2 2 5 2" xfId="15876"/>
    <cellStyle name="Normal 3 2 4 2 2 2 5 2 2" xfId="33330"/>
    <cellStyle name="Normal 3 2 4 2 2 2 5 3" xfId="33329"/>
    <cellStyle name="Normal 3 2 4 2 2 2 5 4" xfId="48645"/>
    <cellStyle name="Normal 3 2 4 2 2 2 6" xfId="11514"/>
    <cellStyle name="Normal 3 2 4 2 2 2 6 2" xfId="33331"/>
    <cellStyle name="Normal 3 2 4 2 2 2 7" xfId="33312"/>
    <cellStyle name="Normal 3 2 4 2 2 2 8" xfId="44283"/>
    <cellStyle name="Normal 3 2 4 2 2 3" xfId="1486"/>
    <cellStyle name="Normal 3 2 4 2 2 3 2" xfId="3669"/>
    <cellStyle name="Normal 3 2 4 2 2 3 2 2" xfId="10212"/>
    <cellStyle name="Normal 3 2 4 2 2 3 2 2 2" xfId="21131"/>
    <cellStyle name="Normal 3 2 4 2 2 3 2 2 2 2" xfId="33335"/>
    <cellStyle name="Normal 3 2 4 2 2 3 2 2 3" xfId="33334"/>
    <cellStyle name="Normal 3 2 4 2 2 3 2 2 4" xfId="53900"/>
    <cellStyle name="Normal 3 2 4 2 2 3 2 3" xfId="14588"/>
    <cellStyle name="Normal 3 2 4 2 2 3 2 3 2" xfId="33336"/>
    <cellStyle name="Normal 3 2 4 2 2 3 2 4" xfId="33333"/>
    <cellStyle name="Normal 3 2 4 2 2 3 2 5" xfId="47357"/>
    <cellStyle name="Normal 3 2 4 2 2 3 3" xfId="8031"/>
    <cellStyle name="Normal 3 2 4 2 2 3 3 2" xfId="18950"/>
    <cellStyle name="Normal 3 2 4 2 2 3 3 2 2" xfId="33338"/>
    <cellStyle name="Normal 3 2 4 2 2 3 3 3" xfId="33337"/>
    <cellStyle name="Normal 3 2 4 2 2 3 3 4" xfId="51719"/>
    <cellStyle name="Normal 3 2 4 2 2 3 4" xfId="5850"/>
    <cellStyle name="Normal 3 2 4 2 2 3 4 2" xfId="16769"/>
    <cellStyle name="Normal 3 2 4 2 2 3 4 2 2" xfId="33340"/>
    <cellStyle name="Normal 3 2 4 2 2 3 4 3" xfId="33339"/>
    <cellStyle name="Normal 3 2 4 2 2 3 4 4" xfId="49538"/>
    <cellStyle name="Normal 3 2 4 2 2 3 5" xfId="12407"/>
    <cellStyle name="Normal 3 2 4 2 2 3 5 2" xfId="33341"/>
    <cellStyle name="Normal 3 2 4 2 2 3 6" xfId="33332"/>
    <cellStyle name="Normal 3 2 4 2 2 3 7" xfId="45176"/>
    <cellStyle name="Normal 3 2 4 2 2 4" xfId="2578"/>
    <cellStyle name="Normal 3 2 4 2 2 4 2" xfId="9121"/>
    <cellStyle name="Normal 3 2 4 2 2 4 2 2" xfId="20040"/>
    <cellStyle name="Normal 3 2 4 2 2 4 2 2 2" xfId="33344"/>
    <cellStyle name="Normal 3 2 4 2 2 4 2 3" xfId="33343"/>
    <cellStyle name="Normal 3 2 4 2 2 4 2 4" xfId="52809"/>
    <cellStyle name="Normal 3 2 4 2 2 4 3" xfId="13497"/>
    <cellStyle name="Normal 3 2 4 2 2 4 3 2" xfId="33345"/>
    <cellStyle name="Normal 3 2 4 2 2 4 4" xfId="33342"/>
    <cellStyle name="Normal 3 2 4 2 2 4 5" xfId="46266"/>
    <cellStyle name="Normal 3 2 4 2 2 5" xfId="6940"/>
    <cellStyle name="Normal 3 2 4 2 2 5 2" xfId="17859"/>
    <cellStyle name="Normal 3 2 4 2 2 5 2 2" xfId="33347"/>
    <cellStyle name="Normal 3 2 4 2 2 5 3" xfId="33346"/>
    <cellStyle name="Normal 3 2 4 2 2 5 4" xfId="50628"/>
    <cellStyle name="Normal 3 2 4 2 2 6" xfId="4759"/>
    <cellStyle name="Normal 3 2 4 2 2 6 2" xfId="15678"/>
    <cellStyle name="Normal 3 2 4 2 2 6 2 2" xfId="33349"/>
    <cellStyle name="Normal 3 2 4 2 2 6 3" xfId="33348"/>
    <cellStyle name="Normal 3 2 4 2 2 6 4" xfId="48447"/>
    <cellStyle name="Normal 3 2 4 2 2 7" xfId="11316"/>
    <cellStyle name="Normal 3 2 4 2 2 7 2" xfId="33350"/>
    <cellStyle name="Normal 3 2 4 2 2 8" xfId="33311"/>
    <cellStyle name="Normal 3 2 4 2 2 9" xfId="44085"/>
    <cellStyle name="Normal 3 2 4 2 3" xfId="485"/>
    <cellStyle name="Normal 3 2 4 2 3 2" xfId="1585"/>
    <cellStyle name="Normal 3 2 4 2 3 2 2" xfId="3768"/>
    <cellStyle name="Normal 3 2 4 2 3 2 2 2" xfId="10311"/>
    <cellStyle name="Normal 3 2 4 2 3 2 2 2 2" xfId="21230"/>
    <cellStyle name="Normal 3 2 4 2 3 2 2 2 2 2" xfId="33355"/>
    <cellStyle name="Normal 3 2 4 2 3 2 2 2 3" xfId="33354"/>
    <cellStyle name="Normal 3 2 4 2 3 2 2 2 4" xfId="53999"/>
    <cellStyle name="Normal 3 2 4 2 3 2 2 3" xfId="14687"/>
    <cellStyle name="Normal 3 2 4 2 3 2 2 3 2" xfId="33356"/>
    <cellStyle name="Normal 3 2 4 2 3 2 2 4" xfId="33353"/>
    <cellStyle name="Normal 3 2 4 2 3 2 2 5" xfId="47456"/>
    <cellStyle name="Normal 3 2 4 2 3 2 3" xfId="8130"/>
    <cellStyle name="Normal 3 2 4 2 3 2 3 2" xfId="19049"/>
    <cellStyle name="Normal 3 2 4 2 3 2 3 2 2" xfId="33358"/>
    <cellStyle name="Normal 3 2 4 2 3 2 3 3" xfId="33357"/>
    <cellStyle name="Normal 3 2 4 2 3 2 3 4" xfId="51818"/>
    <cellStyle name="Normal 3 2 4 2 3 2 4" xfId="5949"/>
    <cellStyle name="Normal 3 2 4 2 3 2 4 2" xfId="16868"/>
    <cellStyle name="Normal 3 2 4 2 3 2 4 2 2" xfId="33360"/>
    <cellStyle name="Normal 3 2 4 2 3 2 4 3" xfId="33359"/>
    <cellStyle name="Normal 3 2 4 2 3 2 4 4" xfId="49637"/>
    <cellStyle name="Normal 3 2 4 2 3 2 5" xfId="12506"/>
    <cellStyle name="Normal 3 2 4 2 3 2 5 2" xfId="33361"/>
    <cellStyle name="Normal 3 2 4 2 3 2 6" xfId="33352"/>
    <cellStyle name="Normal 3 2 4 2 3 2 7" xfId="45275"/>
    <cellStyle name="Normal 3 2 4 2 3 3" xfId="2677"/>
    <cellStyle name="Normal 3 2 4 2 3 3 2" xfId="9220"/>
    <cellStyle name="Normal 3 2 4 2 3 3 2 2" xfId="20139"/>
    <cellStyle name="Normal 3 2 4 2 3 3 2 2 2" xfId="33364"/>
    <cellStyle name="Normal 3 2 4 2 3 3 2 3" xfId="33363"/>
    <cellStyle name="Normal 3 2 4 2 3 3 2 4" xfId="52908"/>
    <cellStyle name="Normal 3 2 4 2 3 3 3" xfId="13596"/>
    <cellStyle name="Normal 3 2 4 2 3 3 3 2" xfId="33365"/>
    <cellStyle name="Normal 3 2 4 2 3 3 4" xfId="33362"/>
    <cellStyle name="Normal 3 2 4 2 3 3 5" xfId="46365"/>
    <cellStyle name="Normal 3 2 4 2 3 4" xfId="7039"/>
    <cellStyle name="Normal 3 2 4 2 3 4 2" xfId="17958"/>
    <cellStyle name="Normal 3 2 4 2 3 4 2 2" xfId="33367"/>
    <cellStyle name="Normal 3 2 4 2 3 4 3" xfId="33366"/>
    <cellStyle name="Normal 3 2 4 2 3 4 4" xfId="50727"/>
    <cellStyle name="Normal 3 2 4 2 3 5" xfId="4858"/>
    <cellStyle name="Normal 3 2 4 2 3 5 2" xfId="15777"/>
    <cellStyle name="Normal 3 2 4 2 3 5 2 2" xfId="33369"/>
    <cellStyle name="Normal 3 2 4 2 3 5 3" xfId="33368"/>
    <cellStyle name="Normal 3 2 4 2 3 5 4" xfId="48546"/>
    <cellStyle name="Normal 3 2 4 2 3 6" xfId="11415"/>
    <cellStyle name="Normal 3 2 4 2 3 6 2" xfId="33370"/>
    <cellStyle name="Normal 3 2 4 2 3 7" xfId="33351"/>
    <cellStyle name="Normal 3 2 4 2 3 8" xfId="44184"/>
    <cellStyle name="Normal 3 2 4 2 4" xfId="672"/>
    <cellStyle name="Normal 3 2 4 2 4 2" xfId="1771"/>
    <cellStyle name="Normal 3 2 4 2 4 2 2" xfId="3954"/>
    <cellStyle name="Normal 3 2 4 2 4 2 2 2" xfId="10497"/>
    <cellStyle name="Normal 3 2 4 2 4 2 2 2 2" xfId="21416"/>
    <cellStyle name="Normal 3 2 4 2 4 2 2 2 2 2" xfId="33375"/>
    <cellStyle name="Normal 3 2 4 2 4 2 2 2 3" xfId="33374"/>
    <cellStyle name="Normal 3 2 4 2 4 2 2 2 4" xfId="54185"/>
    <cellStyle name="Normal 3 2 4 2 4 2 2 3" xfId="14873"/>
    <cellStyle name="Normal 3 2 4 2 4 2 2 3 2" xfId="33376"/>
    <cellStyle name="Normal 3 2 4 2 4 2 2 4" xfId="33373"/>
    <cellStyle name="Normal 3 2 4 2 4 2 2 5" xfId="47642"/>
    <cellStyle name="Normal 3 2 4 2 4 2 3" xfId="8316"/>
    <cellStyle name="Normal 3 2 4 2 4 2 3 2" xfId="19235"/>
    <cellStyle name="Normal 3 2 4 2 4 2 3 2 2" xfId="33378"/>
    <cellStyle name="Normal 3 2 4 2 4 2 3 3" xfId="33377"/>
    <cellStyle name="Normal 3 2 4 2 4 2 3 4" xfId="52004"/>
    <cellStyle name="Normal 3 2 4 2 4 2 4" xfId="6135"/>
    <cellStyle name="Normal 3 2 4 2 4 2 4 2" xfId="17054"/>
    <cellStyle name="Normal 3 2 4 2 4 2 4 2 2" xfId="33380"/>
    <cellStyle name="Normal 3 2 4 2 4 2 4 3" xfId="33379"/>
    <cellStyle name="Normal 3 2 4 2 4 2 4 4" xfId="49823"/>
    <cellStyle name="Normal 3 2 4 2 4 2 5" xfId="12692"/>
    <cellStyle name="Normal 3 2 4 2 4 2 5 2" xfId="33381"/>
    <cellStyle name="Normal 3 2 4 2 4 2 6" xfId="33372"/>
    <cellStyle name="Normal 3 2 4 2 4 2 7" xfId="45461"/>
    <cellStyle name="Normal 3 2 4 2 4 3" xfId="2863"/>
    <cellStyle name="Normal 3 2 4 2 4 3 2" xfId="9406"/>
    <cellStyle name="Normal 3 2 4 2 4 3 2 2" xfId="20325"/>
    <cellStyle name="Normal 3 2 4 2 4 3 2 2 2" xfId="33384"/>
    <cellStyle name="Normal 3 2 4 2 4 3 2 3" xfId="33383"/>
    <cellStyle name="Normal 3 2 4 2 4 3 2 4" xfId="53094"/>
    <cellStyle name="Normal 3 2 4 2 4 3 3" xfId="13782"/>
    <cellStyle name="Normal 3 2 4 2 4 3 3 2" xfId="33385"/>
    <cellStyle name="Normal 3 2 4 2 4 3 4" xfId="33382"/>
    <cellStyle name="Normal 3 2 4 2 4 3 5" xfId="46551"/>
    <cellStyle name="Normal 3 2 4 2 4 4" xfId="7225"/>
    <cellStyle name="Normal 3 2 4 2 4 4 2" xfId="18144"/>
    <cellStyle name="Normal 3 2 4 2 4 4 2 2" xfId="33387"/>
    <cellStyle name="Normal 3 2 4 2 4 4 3" xfId="33386"/>
    <cellStyle name="Normal 3 2 4 2 4 4 4" xfId="50913"/>
    <cellStyle name="Normal 3 2 4 2 4 5" xfId="5044"/>
    <cellStyle name="Normal 3 2 4 2 4 5 2" xfId="15963"/>
    <cellStyle name="Normal 3 2 4 2 4 5 2 2" xfId="33389"/>
    <cellStyle name="Normal 3 2 4 2 4 5 3" xfId="33388"/>
    <cellStyle name="Normal 3 2 4 2 4 5 4" xfId="48732"/>
    <cellStyle name="Normal 3 2 4 2 4 6" xfId="11601"/>
    <cellStyle name="Normal 3 2 4 2 4 6 2" xfId="33390"/>
    <cellStyle name="Normal 3 2 4 2 4 7" xfId="33371"/>
    <cellStyle name="Normal 3 2 4 2 4 8" xfId="44370"/>
    <cellStyle name="Normal 3 2 4 2 5" xfId="770"/>
    <cellStyle name="Normal 3 2 4 2 5 2" xfId="1869"/>
    <cellStyle name="Normal 3 2 4 2 5 2 2" xfId="4052"/>
    <cellStyle name="Normal 3 2 4 2 5 2 2 2" xfId="10595"/>
    <cellStyle name="Normal 3 2 4 2 5 2 2 2 2" xfId="21514"/>
    <cellStyle name="Normal 3 2 4 2 5 2 2 2 2 2" xfId="33395"/>
    <cellStyle name="Normal 3 2 4 2 5 2 2 2 3" xfId="33394"/>
    <cellStyle name="Normal 3 2 4 2 5 2 2 2 4" xfId="54283"/>
    <cellStyle name="Normal 3 2 4 2 5 2 2 3" xfId="14971"/>
    <cellStyle name="Normal 3 2 4 2 5 2 2 3 2" xfId="33396"/>
    <cellStyle name="Normal 3 2 4 2 5 2 2 4" xfId="33393"/>
    <cellStyle name="Normal 3 2 4 2 5 2 2 5" xfId="47740"/>
    <cellStyle name="Normal 3 2 4 2 5 2 3" xfId="8414"/>
    <cellStyle name="Normal 3 2 4 2 5 2 3 2" xfId="19333"/>
    <cellStyle name="Normal 3 2 4 2 5 2 3 2 2" xfId="33398"/>
    <cellStyle name="Normal 3 2 4 2 5 2 3 3" xfId="33397"/>
    <cellStyle name="Normal 3 2 4 2 5 2 3 4" xfId="52102"/>
    <cellStyle name="Normal 3 2 4 2 5 2 4" xfId="6233"/>
    <cellStyle name="Normal 3 2 4 2 5 2 4 2" xfId="17152"/>
    <cellStyle name="Normal 3 2 4 2 5 2 4 2 2" xfId="33400"/>
    <cellStyle name="Normal 3 2 4 2 5 2 4 3" xfId="33399"/>
    <cellStyle name="Normal 3 2 4 2 5 2 4 4" xfId="49921"/>
    <cellStyle name="Normal 3 2 4 2 5 2 5" xfId="12790"/>
    <cellStyle name="Normal 3 2 4 2 5 2 5 2" xfId="33401"/>
    <cellStyle name="Normal 3 2 4 2 5 2 6" xfId="33392"/>
    <cellStyle name="Normal 3 2 4 2 5 2 7" xfId="45559"/>
    <cellStyle name="Normal 3 2 4 2 5 3" xfId="2961"/>
    <cellStyle name="Normal 3 2 4 2 5 3 2" xfId="9504"/>
    <cellStyle name="Normal 3 2 4 2 5 3 2 2" xfId="20423"/>
    <cellStyle name="Normal 3 2 4 2 5 3 2 2 2" xfId="33404"/>
    <cellStyle name="Normal 3 2 4 2 5 3 2 3" xfId="33403"/>
    <cellStyle name="Normal 3 2 4 2 5 3 2 4" xfId="53192"/>
    <cellStyle name="Normal 3 2 4 2 5 3 3" xfId="13880"/>
    <cellStyle name="Normal 3 2 4 2 5 3 3 2" xfId="33405"/>
    <cellStyle name="Normal 3 2 4 2 5 3 4" xfId="33402"/>
    <cellStyle name="Normal 3 2 4 2 5 3 5" xfId="46649"/>
    <cellStyle name="Normal 3 2 4 2 5 4" xfId="7323"/>
    <cellStyle name="Normal 3 2 4 2 5 4 2" xfId="18242"/>
    <cellStyle name="Normal 3 2 4 2 5 4 2 2" xfId="33407"/>
    <cellStyle name="Normal 3 2 4 2 5 4 3" xfId="33406"/>
    <cellStyle name="Normal 3 2 4 2 5 4 4" xfId="51011"/>
    <cellStyle name="Normal 3 2 4 2 5 5" xfId="5142"/>
    <cellStyle name="Normal 3 2 4 2 5 5 2" xfId="16061"/>
    <cellStyle name="Normal 3 2 4 2 5 5 2 2" xfId="33409"/>
    <cellStyle name="Normal 3 2 4 2 5 5 3" xfId="33408"/>
    <cellStyle name="Normal 3 2 4 2 5 5 4" xfId="48830"/>
    <cellStyle name="Normal 3 2 4 2 5 6" xfId="11699"/>
    <cellStyle name="Normal 3 2 4 2 5 6 2" xfId="33410"/>
    <cellStyle name="Normal 3 2 4 2 5 7" xfId="33391"/>
    <cellStyle name="Normal 3 2 4 2 5 8" xfId="44468"/>
    <cellStyle name="Normal 3 2 4 2 6" xfId="868"/>
    <cellStyle name="Normal 3 2 4 2 6 2" xfId="1967"/>
    <cellStyle name="Normal 3 2 4 2 6 2 2" xfId="4150"/>
    <cellStyle name="Normal 3 2 4 2 6 2 2 2" xfId="10693"/>
    <cellStyle name="Normal 3 2 4 2 6 2 2 2 2" xfId="21612"/>
    <cellStyle name="Normal 3 2 4 2 6 2 2 2 2 2" xfId="33415"/>
    <cellStyle name="Normal 3 2 4 2 6 2 2 2 3" xfId="33414"/>
    <cellStyle name="Normal 3 2 4 2 6 2 2 2 4" xfId="54381"/>
    <cellStyle name="Normal 3 2 4 2 6 2 2 3" xfId="15069"/>
    <cellStyle name="Normal 3 2 4 2 6 2 2 3 2" xfId="33416"/>
    <cellStyle name="Normal 3 2 4 2 6 2 2 4" xfId="33413"/>
    <cellStyle name="Normal 3 2 4 2 6 2 2 5" xfId="47838"/>
    <cellStyle name="Normal 3 2 4 2 6 2 3" xfId="8512"/>
    <cellStyle name="Normal 3 2 4 2 6 2 3 2" xfId="19431"/>
    <cellStyle name="Normal 3 2 4 2 6 2 3 2 2" xfId="33418"/>
    <cellStyle name="Normal 3 2 4 2 6 2 3 3" xfId="33417"/>
    <cellStyle name="Normal 3 2 4 2 6 2 3 4" xfId="52200"/>
    <cellStyle name="Normal 3 2 4 2 6 2 4" xfId="6331"/>
    <cellStyle name="Normal 3 2 4 2 6 2 4 2" xfId="17250"/>
    <cellStyle name="Normal 3 2 4 2 6 2 4 2 2" xfId="33420"/>
    <cellStyle name="Normal 3 2 4 2 6 2 4 3" xfId="33419"/>
    <cellStyle name="Normal 3 2 4 2 6 2 4 4" xfId="50019"/>
    <cellStyle name="Normal 3 2 4 2 6 2 5" xfId="12888"/>
    <cellStyle name="Normal 3 2 4 2 6 2 5 2" xfId="33421"/>
    <cellStyle name="Normal 3 2 4 2 6 2 6" xfId="33412"/>
    <cellStyle name="Normal 3 2 4 2 6 2 7" xfId="45657"/>
    <cellStyle name="Normal 3 2 4 2 6 3" xfId="3059"/>
    <cellStyle name="Normal 3 2 4 2 6 3 2" xfId="9602"/>
    <cellStyle name="Normal 3 2 4 2 6 3 2 2" xfId="20521"/>
    <cellStyle name="Normal 3 2 4 2 6 3 2 2 2" xfId="33424"/>
    <cellStyle name="Normal 3 2 4 2 6 3 2 3" xfId="33423"/>
    <cellStyle name="Normal 3 2 4 2 6 3 2 4" xfId="53290"/>
    <cellStyle name="Normal 3 2 4 2 6 3 3" xfId="13978"/>
    <cellStyle name="Normal 3 2 4 2 6 3 3 2" xfId="33425"/>
    <cellStyle name="Normal 3 2 4 2 6 3 4" xfId="33422"/>
    <cellStyle name="Normal 3 2 4 2 6 3 5" xfId="46747"/>
    <cellStyle name="Normal 3 2 4 2 6 4" xfId="7421"/>
    <cellStyle name="Normal 3 2 4 2 6 4 2" xfId="18340"/>
    <cellStyle name="Normal 3 2 4 2 6 4 2 2" xfId="33427"/>
    <cellStyle name="Normal 3 2 4 2 6 4 3" xfId="33426"/>
    <cellStyle name="Normal 3 2 4 2 6 4 4" xfId="51109"/>
    <cellStyle name="Normal 3 2 4 2 6 5" xfId="5240"/>
    <cellStyle name="Normal 3 2 4 2 6 5 2" xfId="16159"/>
    <cellStyle name="Normal 3 2 4 2 6 5 2 2" xfId="33429"/>
    <cellStyle name="Normal 3 2 4 2 6 5 3" xfId="33428"/>
    <cellStyle name="Normal 3 2 4 2 6 5 4" xfId="48928"/>
    <cellStyle name="Normal 3 2 4 2 6 6" xfId="11797"/>
    <cellStyle name="Normal 3 2 4 2 6 6 2" xfId="33430"/>
    <cellStyle name="Normal 3 2 4 2 6 7" xfId="33411"/>
    <cellStyle name="Normal 3 2 4 2 6 8" xfId="44566"/>
    <cellStyle name="Normal 3 2 4 2 7" xfId="980"/>
    <cellStyle name="Normal 3 2 4 2 7 2" xfId="2078"/>
    <cellStyle name="Normal 3 2 4 2 7 2 2" xfId="4261"/>
    <cellStyle name="Normal 3 2 4 2 7 2 2 2" xfId="10804"/>
    <cellStyle name="Normal 3 2 4 2 7 2 2 2 2" xfId="21723"/>
    <cellStyle name="Normal 3 2 4 2 7 2 2 2 2 2" xfId="33435"/>
    <cellStyle name="Normal 3 2 4 2 7 2 2 2 3" xfId="33434"/>
    <cellStyle name="Normal 3 2 4 2 7 2 2 2 4" xfId="54492"/>
    <cellStyle name="Normal 3 2 4 2 7 2 2 3" xfId="15180"/>
    <cellStyle name="Normal 3 2 4 2 7 2 2 3 2" xfId="33436"/>
    <cellStyle name="Normal 3 2 4 2 7 2 2 4" xfId="33433"/>
    <cellStyle name="Normal 3 2 4 2 7 2 2 5" xfId="47949"/>
    <cellStyle name="Normal 3 2 4 2 7 2 3" xfId="8623"/>
    <cellStyle name="Normal 3 2 4 2 7 2 3 2" xfId="19542"/>
    <cellStyle name="Normal 3 2 4 2 7 2 3 2 2" xfId="33438"/>
    <cellStyle name="Normal 3 2 4 2 7 2 3 3" xfId="33437"/>
    <cellStyle name="Normal 3 2 4 2 7 2 3 4" xfId="52311"/>
    <cellStyle name="Normal 3 2 4 2 7 2 4" xfId="6442"/>
    <cellStyle name="Normal 3 2 4 2 7 2 4 2" xfId="17361"/>
    <cellStyle name="Normal 3 2 4 2 7 2 4 2 2" xfId="33440"/>
    <cellStyle name="Normal 3 2 4 2 7 2 4 3" xfId="33439"/>
    <cellStyle name="Normal 3 2 4 2 7 2 4 4" xfId="50130"/>
    <cellStyle name="Normal 3 2 4 2 7 2 5" xfId="12999"/>
    <cellStyle name="Normal 3 2 4 2 7 2 5 2" xfId="33441"/>
    <cellStyle name="Normal 3 2 4 2 7 2 6" xfId="33432"/>
    <cellStyle name="Normal 3 2 4 2 7 2 7" xfId="45768"/>
    <cellStyle name="Normal 3 2 4 2 7 3" xfId="3170"/>
    <cellStyle name="Normal 3 2 4 2 7 3 2" xfId="9713"/>
    <cellStyle name="Normal 3 2 4 2 7 3 2 2" xfId="20632"/>
    <cellStyle name="Normal 3 2 4 2 7 3 2 2 2" xfId="33444"/>
    <cellStyle name="Normal 3 2 4 2 7 3 2 3" xfId="33443"/>
    <cellStyle name="Normal 3 2 4 2 7 3 2 4" xfId="53401"/>
    <cellStyle name="Normal 3 2 4 2 7 3 3" xfId="14089"/>
    <cellStyle name="Normal 3 2 4 2 7 3 3 2" xfId="33445"/>
    <cellStyle name="Normal 3 2 4 2 7 3 4" xfId="33442"/>
    <cellStyle name="Normal 3 2 4 2 7 3 5" xfId="46858"/>
    <cellStyle name="Normal 3 2 4 2 7 4" xfId="7532"/>
    <cellStyle name="Normal 3 2 4 2 7 4 2" xfId="18451"/>
    <cellStyle name="Normal 3 2 4 2 7 4 2 2" xfId="33447"/>
    <cellStyle name="Normal 3 2 4 2 7 4 3" xfId="33446"/>
    <cellStyle name="Normal 3 2 4 2 7 4 4" xfId="51220"/>
    <cellStyle name="Normal 3 2 4 2 7 5" xfId="5351"/>
    <cellStyle name="Normal 3 2 4 2 7 5 2" xfId="16270"/>
    <cellStyle name="Normal 3 2 4 2 7 5 2 2" xfId="33449"/>
    <cellStyle name="Normal 3 2 4 2 7 5 3" xfId="33448"/>
    <cellStyle name="Normal 3 2 4 2 7 5 4" xfId="49039"/>
    <cellStyle name="Normal 3 2 4 2 7 6" xfId="11908"/>
    <cellStyle name="Normal 3 2 4 2 7 6 2" xfId="33450"/>
    <cellStyle name="Normal 3 2 4 2 7 7" xfId="33431"/>
    <cellStyle name="Normal 3 2 4 2 7 8" xfId="44677"/>
    <cellStyle name="Normal 3 2 4 2 8" xfId="1066"/>
    <cellStyle name="Normal 3 2 4 2 8 2" xfId="2164"/>
    <cellStyle name="Normal 3 2 4 2 8 2 2" xfId="4347"/>
    <cellStyle name="Normal 3 2 4 2 8 2 2 2" xfId="10890"/>
    <cellStyle name="Normal 3 2 4 2 8 2 2 2 2" xfId="21809"/>
    <cellStyle name="Normal 3 2 4 2 8 2 2 2 2 2" xfId="33455"/>
    <cellStyle name="Normal 3 2 4 2 8 2 2 2 3" xfId="33454"/>
    <cellStyle name="Normal 3 2 4 2 8 2 2 2 4" xfId="54578"/>
    <cellStyle name="Normal 3 2 4 2 8 2 2 3" xfId="15266"/>
    <cellStyle name="Normal 3 2 4 2 8 2 2 3 2" xfId="33456"/>
    <cellStyle name="Normal 3 2 4 2 8 2 2 4" xfId="33453"/>
    <cellStyle name="Normal 3 2 4 2 8 2 2 5" xfId="48035"/>
    <cellStyle name="Normal 3 2 4 2 8 2 3" xfId="8709"/>
    <cellStyle name="Normal 3 2 4 2 8 2 3 2" xfId="19628"/>
    <cellStyle name="Normal 3 2 4 2 8 2 3 2 2" xfId="33458"/>
    <cellStyle name="Normal 3 2 4 2 8 2 3 3" xfId="33457"/>
    <cellStyle name="Normal 3 2 4 2 8 2 3 4" xfId="52397"/>
    <cellStyle name="Normal 3 2 4 2 8 2 4" xfId="6528"/>
    <cellStyle name="Normal 3 2 4 2 8 2 4 2" xfId="17447"/>
    <cellStyle name="Normal 3 2 4 2 8 2 4 2 2" xfId="33460"/>
    <cellStyle name="Normal 3 2 4 2 8 2 4 3" xfId="33459"/>
    <cellStyle name="Normal 3 2 4 2 8 2 4 4" xfId="50216"/>
    <cellStyle name="Normal 3 2 4 2 8 2 5" xfId="13085"/>
    <cellStyle name="Normal 3 2 4 2 8 2 5 2" xfId="33461"/>
    <cellStyle name="Normal 3 2 4 2 8 2 6" xfId="33452"/>
    <cellStyle name="Normal 3 2 4 2 8 2 7" xfId="45854"/>
    <cellStyle name="Normal 3 2 4 2 8 3" xfId="3256"/>
    <cellStyle name="Normal 3 2 4 2 8 3 2" xfId="9799"/>
    <cellStyle name="Normal 3 2 4 2 8 3 2 2" xfId="20718"/>
    <cellStyle name="Normal 3 2 4 2 8 3 2 2 2" xfId="33464"/>
    <cellStyle name="Normal 3 2 4 2 8 3 2 3" xfId="33463"/>
    <cellStyle name="Normal 3 2 4 2 8 3 2 4" xfId="53487"/>
    <cellStyle name="Normal 3 2 4 2 8 3 3" xfId="14175"/>
    <cellStyle name="Normal 3 2 4 2 8 3 3 2" xfId="33465"/>
    <cellStyle name="Normal 3 2 4 2 8 3 4" xfId="33462"/>
    <cellStyle name="Normal 3 2 4 2 8 3 5" xfId="46944"/>
    <cellStyle name="Normal 3 2 4 2 8 4" xfId="7618"/>
    <cellStyle name="Normal 3 2 4 2 8 4 2" xfId="18537"/>
    <cellStyle name="Normal 3 2 4 2 8 4 2 2" xfId="33467"/>
    <cellStyle name="Normal 3 2 4 2 8 4 3" xfId="33466"/>
    <cellStyle name="Normal 3 2 4 2 8 4 4" xfId="51306"/>
    <cellStyle name="Normal 3 2 4 2 8 5" xfId="5437"/>
    <cellStyle name="Normal 3 2 4 2 8 5 2" xfId="16356"/>
    <cellStyle name="Normal 3 2 4 2 8 5 2 2" xfId="33469"/>
    <cellStyle name="Normal 3 2 4 2 8 5 3" xfId="33468"/>
    <cellStyle name="Normal 3 2 4 2 8 5 4" xfId="49125"/>
    <cellStyle name="Normal 3 2 4 2 8 6" xfId="11994"/>
    <cellStyle name="Normal 3 2 4 2 8 6 2" xfId="33470"/>
    <cellStyle name="Normal 3 2 4 2 8 7" xfId="33451"/>
    <cellStyle name="Normal 3 2 4 2 8 8" xfId="44763"/>
    <cellStyle name="Normal 3 2 4 2 9" xfId="1164"/>
    <cellStyle name="Normal 3 2 4 2 9 2" xfId="2262"/>
    <cellStyle name="Normal 3 2 4 2 9 2 2" xfId="4445"/>
    <cellStyle name="Normal 3 2 4 2 9 2 2 2" xfId="10988"/>
    <cellStyle name="Normal 3 2 4 2 9 2 2 2 2" xfId="21907"/>
    <cellStyle name="Normal 3 2 4 2 9 2 2 2 2 2" xfId="33475"/>
    <cellStyle name="Normal 3 2 4 2 9 2 2 2 3" xfId="33474"/>
    <cellStyle name="Normal 3 2 4 2 9 2 2 2 4" xfId="54676"/>
    <cellStyle name="Normal 3 2 4 2 9 2 2 3" xfId="15364"/>
    <cellStyle name="Normal 3 2 4 2 9 2 2 3 2" xfId="33476"/>
    <cellStyle name="Normal 3 2 4 2 9 2 2 4" xfId="33473"/>
    <cellStyle name="Normal 3 2 4 2 9 2 2 5" xfId="48133"/>
    <cellStyle name="Normal 3 2 4 2 9 2 3" xfId="8807"/>
    <cellStyle name="Normal 3 2 4 2 9 2 3 2" xfId="19726"/>
    <cellStyle name="Normal 3 2 4 2 9 2 3 2 2" xfId="33478"/>
    <cellStyle name="Normal 3 2 4 2 9 2 3 3" xfId="33477"/>
    <cellStyle name="Normal 3 2 4 2 9 2 3 4" xfId="52495"/>
    <cellStyle name="Normal 3 2 4 2 9 2 4" xfId="6626"/>
    <cellStyle name="Normal 3 2 4 2 9 2 4 2" xfId="17545"/>
    <cellStyle name="Normal 3 2 4 2 9 2 4 2 2" xfId="33480"/>
    <cellStyle name="Normal 3 2 4 2 9 2 4 3" xfId="33479"/>
    <cellStyle name="Normal 3 2 4 2 9 2 4 4" xfId="50314"/>
    <cellStyle name="Normal 3 2 4 2 9 2 5" xfId="13183"/>
    <cellStyle name="Normal 3 2 4 2 9 2 5 2" xfId="33481"/>
    <cellStyle name="Normal 3 2 4 2 9 2 6" xfId="33472"/>
    <cellStyle name="Normal 3 2 4 2 9 2 7" xfId="45952"/>
    <cellStyle name="Normal 3 2 4 2 9 3" xfId="3354"/>
    <cellStyle name="Normal 3 2 4 2 9 3 2" xfId="9897"/>
    <cellStyle name="Normal 3 2 4 2 9 3 2 2" xfId="20816"/>
    <cellStyle name="Normal 3 2 4 2 9 3 2 2 2" xfId="33484"/>
    <cellStyle name="Normal 3 2 4 2 9 3 2 3" xfId="33483"/>
    <cellStyle name="Normal 3 2 4 2 9 3 2 4" xfId="53585"/>
    <cellStyle name="Normal 3 2 4 2 9 3 3" xfId="14273"/>
    <cellStyle name="Normal 3 2 4 2 9 3 3 2" xfId="33485"/>
    <cellStyle name="Normal 3 2 4 2 9 3 4" xfId="33482"/>
    <cellStyle name="Normal 3 2 4 2 9 3 5" xfId="47042"/>
    <cellStyle name="Normal 3 2 4 2 9 4" xfId="7716"/>
    <cellStyle name="Normal 3 2 4 2 9 4 2" xfId="18635"/>
    <cellStyle name="Normal 3 2 4 2 9 4 2 2" xfId="33487"/>
    <cellStyle name="Normal 3 2 4 2 9 4 3" xfId="33486"/>
    <cellStyle name="Normal 3 2 4 2 9 4 4" xfId="51404"/>
    <cellStyle name="Normal 3 2 4 2 9 5" xfId="5535"/>
    <cellStyle name="Normal 3 2 4 2 9 5 2" xfId="16454"/>
    <cellStyle name="Normal 3 2 4 2 9 5 2 2" xfId="33489"/>
    <cellStyle name="Normal 3 2 4 2 9 5 3" xfId="33488"/>
    <cellStyle name="Normal 3 2 4 2 9 5 4" xfId="49223"/>
    <cellStyle name="Normal 3 2 4 2 9 6" xfId="12092"/>
    <cellStyle name="Normal 3 2 4 2 9 6 2" xfId="33490"/>
    <cellStyle name="Normal 3 2 4 2 9 7" xfId="33471"/>
    <cellStyle name="Normal 3 2 4 2 9 8" xfId="44861"/>
    <cellStyle name="Normal 3 2 4 3" xfId="283"/>
    <cellStyle name="Normal 3 2 4 3 2" xfId="549"/>
    <cellStyle name="Normal 3 2 4 3 2 2" xfId="1648"/>
    <cellStyle name="Normal 3 2 4 3 2 2 2" xfId="3831"/>
    <cellStyle name="Normal 3 2 4 3 2 2 2 2" xfId="10374"/>
    <cellStyle name="Normal 3 2 4 3 2 2 2 2 2" xfId="21293"/>
    <cellStyle name="Normal 3 2 4 3 2 2 2 2 2 2" xfId="33496"/>
    <cellStyle name="Normal 3 2 4 3 2 2 2 2 3" xfId="33495"/>
    <cellStyle name="Normal 3 2 4 3 2 2 2 2 4" xfId="54062"/>
    <cellStyle name="Normal 3 2 4 3 2 2 2 3" xfId="14750"/>
    <cellStyle name="Normal 3 2 4 3 2 2 2 3 2" xfId="33497"/>
    <cellStyle name="Normal 3 2 4 3 2 2 2 4" xfId="33494"/>
    <cellStyle name="Normal 3 2 4 3 2 2 2 5" xfId="47519"/>
    <cellStyle name="Normal 3 2 4 3 2 2 3" xfId="8193"/>
    <cellStyle name="Normal 3 2 4 3 2 2 3 2" xfId="19112"/>
    <cellStyle name="Normal 3 2 4 3 2 2 3 2 2" xfId="33499"/>
    <cellStyle name="Normal 3 2 4 3 2 2 3 3" xfId="33498"/>
    <cellStyle name="Normal 3 2 4 3 2 2 3 4" xfId="51881"/>
    <cellStyle name="Normal 3 2 4 3 2 2 4" xfId="6012"/>
    <cellStyle name="Normal 3 2 4 3 2 2 4 2" xfId="16931"/>
    <cellStyle name="Normal 3 2 4 3 2 2 4 2 2" xfId="33501"/>
    <cellStyle name="Normal 3 2 4 3 2 2 4 3" xfId="33500"/>
    <cellStyle name="Normal 3 2 4 3 2 2 4 4" xfId="49700"/>
    <cellStyle name="Normal 3 2 4 3 2 2 5" xfId="12569"/>
    <cellStyle name="Normal 3 2 4 3 2 2 5 2" xfId="33502"/>
    <cellStyle name="Normal 3 2 4 3 2 2 6" xfId="33493"/>
    <cellStyle name="Normal 3 2 4 3 2 2 7" xfId="45338"/>
    <cellStyle name="Normal 3 2 4 3 2 3" xfId="2740"/>
    <cellStyle name="Normal 3 2 4 3 2 3 2" xfId="9283"/>
    <cellStyle name="Normal 3 2 4 3 2 3 2 2" xfId="20202"/>
    <cellStyle name="Normal 3 2 4 3 2 3 2 2 2" xfId="33505"/>
    <cellStyle name="Normal 3 2 4 3 2 3 2 3" xfId="33504"/>
    <cellStyle name="Normal 3 2 4 3 2 3 2 4" xfId="52971"/>
    <cellStyle name="Normal 3 2 4 3 2 3 3" xfId="13659"/>
    <cellStyle name="Normal 3 2 4 3 2 3 3 2" xfId="33506"/>
    <cellStyle name="Normal 3 2 4 3 2 3 4" xfId="33503"/>
    <cellStyle name="Normal 3 2 4 3 2 3 5" xfId="46428"/>
    <cellStyle name="Normal 3 2 4 3 2 4" xfId="7102"/>
    <cellStyle name="Normal 3 2 4 3 2 4 2" xfId="18021"/>
    <cellStyle name="Normal 3 2 4 3 2 4 2 2" xfId="33508"/>
    <cellStyle name="Normal 3 2 4 3 2 4 3" xfId="33507"/>
    <cellStyle name="Normal 3 2 4 3 2 4 4" xfId="50790"/>
    <cellStyle name="Normal 3 2 4 3 2 5" xfId="4921"/>
    <cellStyle name="Normal 3 2 4 3 2 5 2" xfId="15840"/>
    <cellStyle name="Normal 3 2 4 3 2 5 2 2" xfId="33510"/>
    <cellStyle name="Normal 3 2 4 3 2 5 3" xfId="33509"/>
    <cellStyle name="Normal 3 2 4 3 2 5 4" xfId="48609"/>
    <cellStyle name="Normal 3 2 4 3 2 6" xfId="11478"/>
    <cellStyle name="Normal 3 2 4 3 2 6 2" xfId="33511"/>
    <cellStyle name="Normal 3 2 4 3 2 7" xfId="33492"/>
    <cellStyle name="Normal 3 2 4 3 2 8" xfId="44247"/>
    <cellStyle name="Normal 3 2 4 3 3" xfId="1450"/>
    <cellStyle name="Normal 3 2 4 3 3 2" xfId="3633"/>
    <cellStyle name="Normal 3 2 4 3 3 2 2" xfId="10176"/>
    <cellStyle name="Normal 3 2 4 3 3 2 2 2" xfId="21095"/>
    <cellStyle name="Normal 3 2 4 3 3 2 2 2 2" xfId="33515"/>
    <cellStyle name="Normal 3 2 4 3 3 2 2 3" xfId="33514"/>
    <cellStyle name="Normal 3 2 4 3 3 2 2 4" xfId="53864"/>
    <cellStyle name="Normal 3 2 4 3 3 2 3" xfId="14552"/>
    <cellStyle name="Normal 3 2 4 3 3 2 3 2" xfId="33516"/>
    <cellStyle name="Normal 3 2 4 3 3 2 4" xfId="33513"/>
    <cellStyle name="Normal 3 2 4 3 3 2 5" xfId="47321"/>
    <cellStyle name="Normal 3 2 4 3 3 3" xfId="7995"/>
    <cellStyle name="Normal 3 2 4 3 3 3 2" xfId="18914"/>
    <cellStyle name="Normal 3 2 4 3 3 3 2 2" xfId="33518"/>
    <cellStyle name="Normal 3 2 4 3 3 3 3" xfId="33517"/>
    <cellStyle name="Normal 3 2 4 3 3 3 4" xfId="51683"/>
    <cellStyle name="Normal 3 2 4 3 3 4" xfId="5814"/>
    <cellStyle name="Normal 3 2 4 3 3 4 2" xfId="16733"/>
    <cellStyle name="Normal 3 2 4 3 3 4 2 2" xfId="33520"/>
    <cellStyle name="Normal 3 2 4 3 3 4 3" xfId="33519"/>
    <cellStyle name="Normal 3 2 4 3 3 4 4" xfId="49502"/>
    <cellStyle name="Normal 3 2 4 3 3 5" xfId="12371"/>
    <cellStyle name="Normal 3 2 4 3 3 5 2" xfId="33521"/>
    <cellStyle name="Normal 3 2 4 3 3 6" xfId="33512"/>
    <cellStyle name="Normal 3 2 4 3 3 7" xfId="45140"/>
    <cellStyle name="Normal 3 2 4 3 4" xfId="2542"/>
    <cellStyle name="Normal 3 2 4 3 4 2" xfId="9085"/>
    <cellStyle name="Normal 3 2 4 3 4 2 2" xfId="20004"/>
    <cellStyle name="Normal 3 2 4 3 4 2 2 2" xfId="33524"/>
    <cellStyle name="Normal 3 2 4 3 4 2 3" xfId="33523"/>
    <cellStyle name="Normal 3 2 4 3 4 2 4" xfId="52773"/>
    <cellStyle name="Normal 3 2 4 3 4 3" xfId="13461"/>
    <cellStyle name="Normal 3 2 4 3 4 3 2" xfId="33525"/>
    <cellStyle name="Normal 3 2 4 3 4 4" xfId="33522"/>
    <cellStyle name="Normal 3 2 4 3 4 5" xfId="46230"/>
    <cellStyle name="Normal 3 2 4 3 5" xfId="6904"/>
    <cellStyle name="Normal 3 2 4 3 5 2" xfId="17823"/>
    <cellStyle name="Normal 3 2 4 3 5 2 2" xfId="33527"/>
    <cellStyle name="Normal 3 2 4 3 5 3" xfId="33526"/>
    <cellStyle name="Normal 3 2 4 3 5 4" xfId="50592"/>
    <cellStyle name="Normal 3 2 4 3 6" xfId="4723"/>
    <cellStyle name="Normal 3 2 4 3 6 2" xfId="15642"/>
    <cellStyle name="Normal 3 2 4 3 6 2 2" xfId="33529"/>
    <cellStyle name="Normal 3 2 4 3 6 3" xfId="33528"/>
    <cellStyle name="Normal 3 2 4 3 6 4" xfId="48411"/>
    <cellStyle name="Normal 3 2 4 3 7" xfId="11280"/>
    <cellStyle name="Normal 3 2 4 3 7 2" xfId="33530"/>
    <cellStyle name="Normal 3 2 4 3 8" xfId="33491"/>
    <cellStyle name="Normal 3 2 4 3 9" xfId="44049"/>
    <cellStyle name="Normal 3 2 4 4" xfId="449"/>
    <cellStyle name="Normal 3 2 4 4 2" xfId="1549"/>
    <cellStyle name="Normal 3 2 4 4 2 2" xfId="3732"/>
    <cellStyle name="Normal 3 2 4 4 2 2 2" xfId="10275"/>
    <cellStyle name="Normal 3 2 4 4 2 2 2 2" xfId="21194"/>
    <cellStyle name="Normal 3 2 4 4 2 2 2 2 2" xfId="33535"/>
    <cellStyle name="Normal 3 2 4 4 2 2 2 3" xfId="33534"/>
    <cellStyle name="Normal 3 2 4 4 2 2 2 4" xfId="53963"/>
    <cellStyle name="Normal 3 2 4 4 2 2 3" xfId="14651"/>
    <cellStyle name="Normal 3 2 4 4 2 2 3 2" xfId="33536"/>
    <cellStyle name="Normal 3 2 4 4 2 2 4" xfId="33533"/>
    <cellStyle name="Normal 3 2 4 4 2 2 5" xfId="47420"/>
    <cellStyle name="Normal 3 2 4 4 2 3" xfId="8094"/>
    <cellStyle name="Normal 3 2 4 4 2 3 2" xfId="19013"/>
    <cellStyle name="Normal 3 2 4 4 2 3 2 2" xfId="33538"/>
    <cellStyle name="Normal 3 2 4 4 2 3 3" xfId="33537"/>
    <cellStyle name="Normal 3 2 4 4 2 3 4" xfId="51782"/>
    <cellStyle name="Normal 3 2 4 4 2 4" xfId="5913"/>
    <cellStyle name="Normal 3 2 4 4 2 4 2" xfId="16832"/>
    <cellStyle name="Normal 3 2 4 4 2 4 2 2" xfId="33540"/>
    <cellStyle name="Normal 3 2 4 4 2 4 3" xfId="33539"/>
    <cellStyle name="Normal 3 2 4 4 2 4 4" xfId="49601"/>
    <cellStyle name="Normal 3 2 4 4 2 5" xfId="12470"/>
    <cellStyle name="Normal 3 2 4 4 2 5 2" xfId="33541"/>
    <cellStyle name="Normal 3 2 4 4 2 6" xfId="33532"/>
    <cellStyle name="Normal 3 2 4 4 2 7" xfId="45239"/>
    <cellStyle name="Normal 3 2 4 4 3" xfId="2641"/>
    <cellStyle name="Normal 3 2 4 4 3 2" xfId="9184"/>
    <cellStyle name="Normal 3 2 4 4 3 2 2" xfId="20103"/>
    <cellStyle name="Normal 3 2 4 4 3 2 2 2" xfId="33544"/>
    <cellStyle name="Normal 3 2 4 4 3 2 3" xfId="33543"/>
    <cellStyle name="Normal 3 2 4 4 3 2 4" xfId="52872"/>
    <cellStyle name="Normal 3 2 4 4 3 3" xfId="13560"/>
    <cellStyle name="Normal 3 2 4 4 3 3 2" xfId="33545"/>
    <cellStyle name="Normal 3 2 4 4 3 4" xfId="33542"/>
    <cellStyle name="Normal 3 2 4 4 3 5" xfId="46329"/>
    <cellStyle name="Normal 3 2 4 4 4" xfId="7003"/>
    <cellStyle name="Normal 3 2 4 4 4 2" xfId="17922"/>
    <cellStyle name="Normal 3 2 4 4 4 2 2" xfId="33547"/>
    <cellStyle name="Normal 3 2 4 4 4 3" xfId="33546"/>
    <cellStyle name="Normal 3 2 4 4 4 4" xfId="50691"/>
    <cellStyle name="Normal 3 2 4 4 5" xfId="4822"/>
    <cellStyle name="Normal 3 2 4 4 5 2" xfId="15741"/>
    <cellStyle name="Normal 3 2 4 4 5 2 2" xfId="33549"/>
    <cellStyle name="Normal 3 2 4 4 5 3" xfId="33548"/>
    <cellStyle name="Normal 3 2 4 4 5 4" xfId="48510"/>
    <cellStyle name="Normal 3 2 4 4 6" xfId="11379"/>
    <cellStyle name="Normal 3 2 4 4 6 2" xfId="33550"/>
    <cellStyle name="Normal 3 2 4 4 7" xfId="33531"/>
    <cellStyle name="Normal 3 2 4 4 8" xfId="44148"/>
    <cellStyle name="Normal 3 2 4 5" xfId="636"/>
    <cellStyle name="Normal 3 2 4 5 2" xfId="1735"/>
    <cellStyle name="Normal 3 2 4 5 2 2" xfId="3918"/>
    <cellStyle name="Normal 3 2 4 5 2 2 2" xfId="10461"/>
    <cellStyle name="Normal 3 2 4 5 2 2 2 2" xfId="21380"/>
    <cellStyle name="Normal 3 2 4 5 2 2 2 2 2" xfId="33555"/>
    <cellStyle name="Normal 3 2 4 5 2 2 2 3" xfId="33554"/>
    <cellStyle name="Normal 3 2 4 5 2 2 2 4" xfId="54149"/>
    <cellStyle name="Normal 3 2 4 5 2 2 3" xfId="14837"/>
    <cellStyle name="Normal 3 2 4 5 2 2 3 2" xfId="33556"/>
    <cellStyle name="Normal 3 2 4 5 2 2 4" xfId="33553"/>
    <cellStyle name="Normal 3 2 4 5 2 2 5" xfId="47606"/>
    <cellStyle name="Normal 3 2 4 5 2 3" xfId="8280"/>
    <cellStyle name="Normal 3 2 4 5 2 3 2" xfId="19199"/>
    <cellStyle name="Normal 3 2 4 5 2 3 2 2" xfId="33558"/>
    <cellStyle name="Normal 3 2 4 5 2 3 3" xfId="33557"/>
    <cellStyle name="Normal 3 2 4 5 2 3 4" xfId="51968"/>
    <cellStyle name="Normal 3 2 4 5 2 4" xfId="6099"/>
    <cellStyle name="Normal 3 2 4 5 2 4 2" xfId="17018"/>
    <cellStyle name="Normal 3 2 4 5 2 4 2 2" xfId="33560"/>
    <cellStyle name="Normal 3 2 4 5 2 4 3" xfId="33559"/>
    <cellStyle name="Normal 3 2 4 5 2 4 4" xfId="49787"/>
    <cellStyle name="Normal 3 2 4 5 2 5" xfId="12656"/>
    <cellStyle name="Normal 3 2 4 5 2 5 2" xfId="33561"/>
    <cellStyle name="Normal 3 2 4 5 2 6" xfId="33552"/>
    <cellStyle name="Normal 3 2 4 5 2 7" xfId="45425"/>
    <cellStyle name="Normal 3 2 4 5 3" xfId="2827"/>
    <cellStyle name="Normal 3 2 4 5 3 2" xfId="9370"/>
    <cellStyle name="Normal 3 2 4 5 3 2 2" xfId="20289"/>
    <cellStyle name="Normal 3 2 4 5 3 2 2 2" xfId="33564"/>
    <cellStyle name="Normal 3 2 4 5 3 2 3" xfId="33563"/>
    <cellStyle name="Normal 3 2 4 5 3 2 4" xfId="53058"/>
    <cellStyle name="Normal 3 2 4 5 3 3" xfId="13746"/>
    <cellStyle name="Normal 3 2 4 5 3 3 2" xfId="33565"/>
    <cellStyle name="Normal 3 2 4 5 3 4" xfId="33562"/>
    <cellStyle name="Normal 3 2 4 5 3 5" xfId="46515"/>
    <cellStyle name="Normal 3 2 4 5 4" xfId="7189"/>
    <cellStyle name="Normal 3 2 4 5 4 2" xfId="18108"/>
    <cellStyle name="Normal 3 2 4 5 4 2 2" xfId="33567"/>
    <cellStyle name="Normal 3 2 4 5 4 3" xfId="33566"/>
    <cellStyle name="Normal 3 2 4 5 4 4" xfId="50877"/>
    <cellStyle name="Normal 3 2 4 5 5" xfId="5008"/>
    <cellStyle name="Normal 3 2 4 5 5 2" xfId="15927"/>
    <cellStyle name="Normal 3 2 4 5 5 2 2" xfId="33569"/>
    <cellStyle name="Normal 3 2 4 5 5 3" xfId="33568"/>
    <cellStyle name="Normal 3 2 4 5 5 4" xfId="48696"/>
    <cellStyle name="Normal 3 2 4 5 6" xfId="11565"/>
    <cellStyle name="Normal 3 2 4 5 6 2" xfId="33570"/>
    <cellStyle name="Normal 3 2 4 5 7" xfId="33551"/>
    <cellStyle name="Normal 3 2 4 5 8" xfId="44334"/>
    <cellStyle name="Normal 3 2 4 6" xfId="734"/>
    <cellStyle name="Normal 3 2 4 6 2" xfId="1833"/>
    <cellStyle name="Normal 3 2 4 6 2 2" xfId="4016"/>
    <cellStyle name="Normal 3 2 4 6 2 2 2" xfId="10559"/>
    <cellStyle name="Normal 3 2 4 6 2 2 2 2" xfId="21478"/>
    <cellStyle name="Normal 3 2 4 6 2 2 2 2 2" xfId="33575"/>
    <cellStyle name="Normal 3 2 4 6 2 2 2 3" xfId="33574"/>
    <cellStyle name="Normal 3 2 4 6 2 2 2 4" xfId="54247"/>
    <cellStyle name="Normal 3 2 4 6 2 2 3" xfId="14935"/>
    <cellStyle name="Normal 3 2 4 6 2 2 3 2" xfId="33576"/>
    <cellStyle name="Normal 3 2 4 6 2 2 4" xfId="33573"/>
    <cellStyle name="Normal 3 2 4 6 2 2 5" xfId="47704"/>
    <cellStyle name="Normal 3 2 4 6 2 3" xfId="8378"/>
    <cellStyle name="Normal 3 2 4 6 2 3 2" xfId="19297"/>
    <cellStyle name="Normal 3 2 4 6 2 3 2 2" xfId="33578"/>
    <cellStyle name="Normal 3 2 4 6 2 3 3" xfId="33577"/>
    <cellStyle name="Normal 3 2 4 6 2 3 4" xfId="52066"/>
    <cellStyle name="Normal 3 2 4 6 2 4" xfId="6197"/>
    <cellStyle name="Normal 3 2 4 6 2 4 2" xfId="17116"/>
    <cellStyle name="Normal 3 2 4 6 2 4 2 2" xfId="33580"/>
    <cellStyle name="Normal 3 2 4 6 2 4 3" xfId="33579"/>
    <cellStyle name="Normal 3 2 4 6 2 4 4" xfId="49885"/>
    <cellStyle name="Normal 3 2 4 6 2 5" xfId="12754"/>
    <cellStyle name="Normal 3 2 4 6 2 5 2" xfId="33581"/>
    <cellStyle name="Normal 3 2 4 6 2 6" xfId="33572"/>
    <cellStyle name="Normal 3 2 4 6 2 7" xfId="45523"/>
    <cellStyle name="Normal 3 2 4 6 3" xfId="2925"/>
    <cellStyle name="Normal 3 2 4 6 3 2" xfId="9468"/>
    <cellStyle name="Normal 3 2 4 6 3 2 2" xfId="20387"/>
    <cellStyle name="Normal 3 2 4 6 3 2 2 2" xfId="33584"/>
    <cellStyle name="Normal 3 2 4 6 3 2 3" xfId="33583"/>
    <cellStyle name="Normal 3 2 4 6 3 2 4" xfId="53156"/>
    <cellStyle name="Normal 3 2 4 6 3 3" xfId="13844"/>
    <cellStyle name="Normal 3 2 4 6 3 3 2" xfId="33585"/>
    <cellStyle name="Normal 3 2 4 6 3 4" xfId="33582"/>
    <cellStyle name="Normal 3 2 4 6 3 5" xfId="46613"/>
    <cellStyle name="Normal 3 2 4 6 4" xfId="7287"/>
    <cellStyle name="Normal 3 2 4 6 4 2" xfId="18206"/>
    <cellStyle name="Normal 3 2 4 6 4 2 2" xfId="33587"/>
    <cellStyle name="Normal 3 2 4 6 4 3" xfId="33586"/>
    <cellStyle name="Normal 3 2 4 6 4 4" xfId="50975"/>
    <cellStyle name="Normal 3 2 4 6 5" xfId="5106"/>
    <cellStyle name="Normal 3 2 4 6 5 2" xfId="16025"/>
    <cellStyle name="Normal 3 2 4 6 5 2 2" xfId="33589"/>
    <cellStyle name="Normal 3 2 4 6 5 3" xfId="33588"/>
    <cellStyle name="Normal 3 2 4 6 5 4" xfId="48794"/>
    <cellStyle name="Normal 3 2 4 6 6" xfId="11663"/>
    <cellStyle name="Normal 3 2 4 6 6 2" xfId="33590"/>
    <cellStyle name="Normal 3 2 4 6 7" xfId="33571"/>
    <cellStyle name="Normal 3 2 4 6 8" xfId="44432"/>
    <cellStyle name="Normal 3 2 4 7" xfId="832"/>
    <cellStyle name="Normal 3 2 4 7 2" xfId="1931"/>
    <cellStyle name="Normal 3 2 4 7 2 2" xfId="4114"/>
    <cellStyle name="Normal 3 2 4 7 2 2 2" xfId="10657"/>
    <cellStyle name="Normal 3 2 4 7 2 2 2 2" xfId="21576"/>
    <cellStyle name="Normal 3 2 4 7 2 2 2 2 2" xfId="33595"/>
    <cellStyle name="Normal 3 2 4 7 2 2 2 3" xfId="33594"/>
    <cellStyle name="Normal 3 2 4 7 2 2 2 4" xfId="54345"/>
    <cellStyle name="Normal 3 2 4 7 2 2 3" xfId="15033"/>
    <cellStyle name="Normal 3 2 4 7 2 2 3 2" xfId="33596"/>
    <cellStyle name="Normal 3 2 4 7 2 2 4" xfId="33593"/>
    <cellStyle name="Normal 3 2 4 7 2 2 5" xfId="47802"/>
    <cellStyle name="Normal 3 2 4 7 2 3" xfId="8476"/>
    <cellStyle name="Normal 3 2 4 7 2 3 2" xfId="19395"/>
    <cellStyle name="Normal 3 2 4 7 2 3 2 2" xfId="33598"/>
    <cellStyle name="Normal 3 2 4 7 2 3 3" xfId="33597"/>
    <cellStyle name="Normal 3 2 4 7 2 3 4" xfId="52164"/>
    <cellStyle name="Normal 3 2 4 7 2 4" xfId="6295"/>
    <cellStyle name="Normal 3 2 4 7 2 4 2" xfId="17214"/>
    <cellStyle name="Normal 3 2 4 7 2 4 2 2" xfId="33600"/>
    <cellStyle name="Normal 3 2 4 7 2 4 3" xfId="33599"/>
    <cellStyle name="Normal 3 2 4 7 2 4 4" xfId="49983"/>
    <cellStyle name="Normal 3 2 4 7 2 5" xfId="12852"/>
    <cellStyle name="Normal 3 2 4 7 2 5 2" xfId="33601"/>
    <cellStyle name="Normal 3 2 4 7 2 6" xfId="33592"/>
    <cellStyle name="Normal 3 2 4 7 2 7" xfId="45621"/>
    <cellStyle name="Normal 3 2 4 7 3" xfId="3023"/>
    <cellStyle name="Normal 3 2 4 7 3 2" xfId="9566"/>
    <cellStyle name="Normal 3 2 4 7 3 2 2" xfId="20485"/>
    <cellStyle name="Normal 3 2 4 7 3 2 2 2" xfId="33604"/>
    <cellStyle name="Normal 3 2 4 7 3 2 3" xfId="33603"/>
    <cellStyle name="Normal 3 2 4 7 3 2 4" xfId="53254"/>
    <cellStyle name="Normal 3 2 4 7 3 3" xfId="13942"/>
    <cellStyle name="Normal 3 2 4 7 3 3 2" xfId="33605"/>
    <cellStyle name="Normal 3 2 4 7 3 4" xfId="33602"/>
    <cellStyle name="Normal 3 2 4 7 3 5" xfId="46711"/>
    <cellStyle name="Normal 3 2 4 7 4" xfId="7385"/>
    <cellStyle name="Normal 3 2 4 7 4 2" xfId="18304"/>
    <cellStyle name="Normal 3 2 4 7 4 2 2" xfId="33607"/>
    <cellStyle name="Normal 3 2 4 7 4 3" xfId="33606"/>
    <cellStyle name="Normal 3 2 4 7 4 4" xfId="51073"/>
    <cellStyle name="Normal 3 2 4 7 5" xfId="5204"/>
    <cellStyle name="Normal 3 2 4 7 5 2" xfId="16123"/>
    <cellStyle name="Normal 3 2 4 7 5 2 2" xfId="33609"/>
    <cellStyle name="Normal 3 2 4 7 5 3" xfId="33608"/>
    <cellStyle name="Normal 3 2 4 7 5 4" xfId="48892"/>
    <cellStyle name="Normal 3 2 4 7 6" xfId="11761"/>
    <cellStyle name="Normal 3 2 4 7 6 2" xfId="33610"/>
    <cellStyle name="Normal 3 2 4 7 7" xfId="33591"/>
    <cellStyle name="Normal 3 2 4 7 8" xfId="44530"/>
    <cellStyle name="Normal 3 2 4 8" xfId="944"/>
    <cellStyle name="Normal 3 2 4 8 2" xfId="2042"/>
    <cellStyle name="Normal 3 2 4 8 2 2" xfId="4225"/>
    <cellStyle name="Normal 3 2 4 8 2 2 2" xfId="10768"/>
    <cellStyle name="Normal 3 2 4 8 2 2 2 2" xfId="21687"/>
    <cellStyle name="Normal 3 2 4 8 2 2 2 2 2" xfId="33615"/>
    <cellStyle name="Normal 3 2 4 8 2 2 2 3" xfId="33614"/>
    <cellStyle name="Normal 3 2 4 8 2 2 2 4" xfId="54456"/>
    <cellStyle name="Normal 3 2 4 8 2 2 3" xfId="15144"/>
    <cellStyle name="Normal 3 2 4 8 2 2 3 2" xfId="33616"/>
    <cellStyle name="Normal 3 2 4 8 2 2 4" xfId="33613"/>
    <cellStyle name="Normal 3 2 4 8 2 2 5" xfId="47913"/>
    <cellStyle name="Normal 3 2 4 8 2 3" xfId="8587"/>
    <cellStyle name="Normal 3 2 4 8 2 3 2" xfId="19506"/>
    <cellStyle name="Normal 3 2 4 8 2 3 2 2" xfId="33618"/>
    <cellStyle name="Normal 3 2 4 8 2 3 3" xfId="33617"/>
    <cellStyle name="Normal 3 2 4 8 2 3 4" xfId="52275"/>
    <cellStyle name="Normal 3 2 4 8 2 4" xfId="6406"/>
    <cellStyle name="Normal 3 2 4 8 2 4 2" xfId="17325"/>
    <cellStyle name="Normal 3 2 4 8 2 4 2 2" xfId="33620"/>
    <cellStyle name="Normal 3 2 4 8 2 4 3" xfId="33619"/>
    <cellStyle name="Normal 3 2 4 8 2 4 4" xfId="50094"/>
    <cellStyle name="Normal 3 2 4 8 2 5" xfId="12963"/>
    <cellStyle name="Normal 3 2 4 8 2 5 2" xfId="33621"/>
    <cellStyle name="Normal 3 2 4 8 2 6" xfId="33612"/>
    <cellStyle name="Normal 3 2 4 8 2 7" xfId="45732"/>
    <cellStyle name="Normal 3 2 4 8 3" xfId="3134"/>
    <cellStyle name="Normal 3 2 4 8 3 2" xfId="9677"/>
    <cellStyle name="Normal 3 2 4 8 3 2 2" xfId="20596"/>
    <cellStyle name="Normal 3 2 4 8 3 2 2 2" xfId="33624"/>
    <cellStyle name="Normal 3 2 4 8 3 2 3" xfId="33623"/>
    <cellStyle name="Normal 3 2 4 8 3 2 4" xfId="53365"/>
    <cellStyle name="Normal 3 2 4 8 3 3" xfId="14053"/>
    <cellStyle name="Normal 3 2 4 8 3 3 2" xfId="33625"/>
    <cellStyle name="Normal 3 2 4 8 3 4" xfId="33622"/>
    <cellStyle name="Normal 3 2 4 8 3 5" xfId="46822"/>
    <cellStyle name="Normal 3 2 4 8 4" xfId="7496"/>
    <cellStyle name="Normal 3 2 4 8 4 2" xfId="18415"/>
    <cellStyle name="Normal 3 2 4 8 4 2 2" xfId="33627"/>
    <cellStyle name="Normal 3 2 4 8 4 3" xfId="33626"/>
    <cellStyle name="Normal 3 2 4 8 4 4" xfId="51184"/>
    <cellStyle name="Normal 3 2 4 8 5" xfId="5315"/>
    <cellStyle name="Normal 3 2 4 8 5 2" xfId="16234"/>
    <cellStyle name="Normal 3 2 4 8 5 2 2" xfId="33629"/>
    <cellStyle name="Normal 3 2 4 8 5 3" xfId="33628"/>
    <cellStyle name="Normal 3 2 4 8 5 4" xfId="49003"/>
    <cellStyle name="Normal 3 2 4 8 6" xfId="11872"/>
    <cellStyle name="Normal 3 2 4 8 6 2" xfId="33630"/>
    <cellStyle name="Normal 3 2 4 8 7" xfId="33611"/>
    <cellStyle name="Normal 3 2 4 8 8" xfId="44641"/>
    <cellStyle name="Normal 3 2 4 9" xfId="1030"/>
    <cellStyle name="Normal 3 2 4 9 2" xfId="2128"/>
    <cellStyle name="Normal 3 2 4 9 2 2" xfId="4311"/>
    <cellStyle name="Normal 3 2 4 9 2 2 2" xfId="10854"/>
    <cellStyle name="Normal 3 2 4 9 2 2 2 2" xfId="21773"/>
    <cellStyle name="Normal 3 2 4 9 2 2 2 2 2" xfId="33635"/>
    <cellStyle name="Normal 3 2 4 9 2 2 2 3" xfId="33634"/>
    <cellStyle name="Normal 3 2 4 9 2 2 2 4" xfId="54542"/>
    <cellStyle name="Normal 3 2 4 9 2 2 3" xfId="15230"/>
    <cellStyle name="Normal 3 2 4 9 2 2 3 2" xfId="33636"/>
    <cellStyle name="Normal 3 2 4 9 2 2 4" xfId="33633"/>
    <cellStyle name="Normal 3 2 4 9 2 2 5" xfId="47999"/>
    <cellStyle name="Normal 3 2 4 9 2 3" xfId="8673"/>
    <cellStyle name="Normal 3 2 4 9 2 3 2" xfId="19592"/>
    <cellStyle name="Normal 3 2 4 9 2 3 2 2" xfId="33638"/>
    <cellStyle name="Normal 3 2 4 9 2 3 3" xfId="33637"/>
    <cellStyle name="Normal 3 2 4 9 2 3 4" xfId="52361"/>
    <cellStyle name="Normal 3 2 4 9 2 4" xfId="6492"/>
    <cellStyle name="Normal 3 2 4 9 2 4 2" xfId="17411"/>
    <cellStyle name="Normal 3 2 4 9 2 4 2 2" xfId="33640"/>
    <cellStyle name="Normal 3 2 4 9 2 4 3" xfId="33639"/>
    <cellStyle name="Normal 3 2 4 9 2 4 4" xfId="50180"/>
    <cellStyle name="Normal 3 2 4 9 2 5" xfId="13049"/>
    <cellStyle name="Normal 3 2 4 9 2 5 2" xfId="33641"/>
    <cellStyle name="Normal 3 2 4 9 2 6" xfId="33632"/>
    <cellStyle name="Normal 3 2 4 9 2 7" xfId="45818"/>
    <cellStyle name="Normal 3 2 4 9 3" xfId="3220"/>
    <cellStyle name="Normal 3 2 4 9 3 2" xfId="9763"/>
    <cellStyle name="Normal 3 2 4 9 3 2 2" xfId="20682"/>
    <cellStyle name="Normal 3 2 4 9 3 2 2 2" xfId="33644"/>
    <cellStyle name="Normal 3 2 4 9 3 2 3" xfId="33643"/>
    <cellStyle name="Normal 3 2 4 9 3 2 4" xfId="53451"/>
    <cellStyle name="Normal 3 2 4 9 3 3" xfId="14139"/>
    <cellStyle name="Normal 3 2 4 9 3 3 2" xfId="33645"/>
    <cellStyle name="Normal 3 2 4 9 3 4" xfId="33642"/>
    <cellStyle name="Normal 3 2 4 9 3 5" xfId="46908"/>
    <cellStyle name="Normal 3 2 4 9 4" xfId="7582"/>
    <cellStyle name="Normal 3 2 4 9 4 2" xfId="18501"/>
    <cellStyle name="Normal 3 2 4 9 4 2 2" xfId="33647"/>
    <cellStyle name="Normal 3 2 4 9 4 3" xfId="33646"/>
    <cellStyle name="Normal 3 2 4 9 4 4" xfId="51270"/>
    <cellStyle name="Normal 3 2 4 9 5" xfId="5401"/>
    <cellStyle name="Normal 3 2 4 9 5 2" xfId="16320"/>
    <cellStyle name="Normal 3 2 4 9 5 2 2" xfId="33649"/>
    <cellStyle name="Normal 3 2 4 9 5 3" xfId="33648"/>
    <cellStyle name="Normal 3 2 4 9 5 4" xfId="49089"/>
    <cellStyle name="Normal 3 2 4 9 6" xfId="11958"/>
    <cellStyle name="Normal 3 2 4 9 6 2" xfId="33650"/>
    <cellStyle name="Normal 3 2 4 9 7" xfId="33631"/>
    <cellStyle name="Normal 3 2 4 9 8" xfId="44727"/>
    <cellStyle name="Normal 3 2 5" xfId="133"/>
    <cellStyle name="Normal 3 2 5 10" xfId="1249"/>
    <cellStyle name="Normal 3 2 5 10 2" xfId="2347"/>
    <cellStyle name="Normal 3 2 5 10 2 2" xfId="4528"/>
    <cellStyle name="Normal 3 2 5 10 2 2 2" xfId="11071"/>
    <cellStyle name="Normal 3 2 5 10 2 2 2 2" xfId="21990"/>
    <cellStyle name="Normal 3 2 5 10 2 2 2 2 2" xfId="33656"/>
    <cellStyle name="Normal 3 2 5 10 2 2 2 3" xfId="33655"/>
    <cellStyle name="Normal 3 2 5 10 2 2 2 4" xfId="54759"/>
    <cellStyle name="Normal 3 2 5 10 2 2 3" xfId="15447"/>
    <cellStyle name="Normal 3 2 5 10 2 2 3 2" xfId="33657"/>
    <cellStyle name="Normal 3 2 5 10 2 2 4" xfId="33654"/>
    <cellStyle name="Normal 3 2 5 10 2 2 5" xfId="48216"/>
    <cellStyle name="Normal 3 2 5 10 2 3" xfId="8890"/>
    <cellStyle name="Normal 3 2 5 10 2 3 2" xfId="19809"/>
    <cellStyle name="Normal 3 2 5 10 2 3 2 2" xfId="33659"/>
    <cellStyle name="Normal 3 2 5 10 2 3 3" xfId="33658"/>
    <cellStyle name="Normal 3 2 5 10 2 3 4" xfId="52578"/>
    <cellStyle name="Normal 3 2 5 10 2 4" xfId="6709"/>
    <cellStyle name="Normal 3 2 5 10 2 4 2" xfId="17628"/>
    <cellStyle name="Normal 3 2 5 10 2 4 2 2" xfId="33661"/>
    <cellStyle name="Normal 3 2 5 10 2 4 3" xfId="33660"/>
    <cellStyle name="Normal 3 2 5 10 2 4 4" xfId="50397"/>
    <cellStyle name="Normal 3 2 5 10 2 5" xfId="13266"/>
    <cellStyle name="Normal 3 2 5 10 2 5 2" xfId="33662"/>
    <cellStyle name="Normal 3 2 5 10 2 6" xfId="33653"/>
    <cellStyle name="Normal 3 2 5 10 2 7" xfId="46035"/>
    <cellStyle name="Normal 3 2 5 10 3" xfId="3437"/>
    <cellStyle name="Normal 3 2 5 10 3 2" xfId="9980"/>
    <cellStyle name="Normal 3 2 5 10 3 2 2" xfId="20899"/>
    <cellStyle name="Normal 3 2 5 10 3 2 2 2" xfId="33665"/>
    <cellStyle name="Normal 3 2 5 10 3 2 3" xfId="33664"/>
    <cellStyle name="Normal 3 2 5 10 3 2 4" xfId="53668"/>
    <cellStyle name="Normal 3 2 5 10 3 3" xfId="14356"/>
    <cellStyle name="Normal 3 2 5 10 3 3 2" xfId="33666"/>
    <cellStyle name="Normal 3 2 5 10 3 4" xfId="33663"/>
    <cellStyle name="Normal 3 2 5 10 3 5" xfId="47125"/>
    <cellStyle name="Normal 3 2 5 10 4" xfId="7799"/>
    <cellStyle name="Normal 3 2 5 10 4 2" xfId="18718"/>
    <cellStyle name="Normal 3 2 5 10 4 2 2" xfId="33668"/>
    <cellStyle name="Normal 3 2 5 10 4 3" xfId="33667"/>
    <cellStyle name="Normal 3 2 5 10 4 4" xfId="51487"/>
    <cellStyle name="Normal 3 2 5 10 5" xfId="5618"/>
    <cellStyle name="Normal 3 2 5 10 5 2" xfId="16537"/>
    <cellStyle name="Normal 3 2 5 10 5 2 2" xfId="33670"/>
    <cellStyle name="Normal 3 2 5 10 5 3" xfId="33669"/>
    <cellStyle name="Normal 3 2 5 10 5 4" xfId="49306"/>
    <cellStyle name="Normal 3 2 5 10 6" xfId="12175"/>
    <cellStyle name="Normal 3 2 5 10 6 2" xfId="33671"/>
    <cellStyle name="Normal 3 2 5 10 7" xfId="33652"/>
    <cellStyle name="Normal 3 2 5 10 8" xfId="44944"/>
    <cellStyle name="Normal 3 2 5 11" xfId="1368"/>
    <cellStyle name="Normal 3 2 5 11 2" xfId="3551"/>
    <cellStyle name="Normal 3 2 5 11 2 2" xfId="10094"/>
    <cellStyle name="Normal 3 2 5 11 2 2 2" xfId="21013"/>
    <cellStyle name="Normal 3 2 5 11 2 2 2 2" xfId="33675"/>
    <cellStyle name="Normal 3 2 5 11 2 2 3" xfId="33674"/>
    <cellStyle name="Normal 3 2 5 11 2 2 4" xfId="53782"/>
    <cellStyle name="Normal 3 2 5 11 2 3" xfId="14470"/>
    <cellStyle name="Normal 3 2 5 11 2 3 2" xfId="33676"/>
    <cellStyle name="Normal 3 2 5 11 2 4" xfId="33673"/>
    <cellStyle name="Normal 3 2 5 11 2 5" xfId="47239"/>
    <cellStyle name="Normal 3 2 5 11 3" xfId="7913"/>
    <cellStyle name="Normal 3 2 5 11 3 2" xfId="18832"/>
    <cellStyle name="Normal 3 2 5 11 3 2 2" xfId="33678"/>
    <cellStyle name="Normal 3 2 5 11 3 3" xfId="33677"/>
    <cellStyle name="Normal 3 2 5 11 3 4" xfId="51601"/>
    <cellStyle name="Normal 3 2 5 11 4" xfId="5732"/>
    <cellStyle name="Normal 3 2 5 11 4 2" xfId="16651"/>
    <cellStyle name="Normal 3 2 5 11 4 2 2" xfId="33680"/>
    <cellStyle name="Normal 3 2 5 11 4 3" xfId="33679"/>
    <cellStyle name="Normal 3 2 5 11 4 4" xfId="49420"/>
    <cellStyle name="Normal 3 2 5 11 5" xfId="12289"/>
    <cellStyle name="Normal 3 2 5 11 5 2" xfId="33681"/>
    <cellStyle name="Normal 3 2 5 11 6" xfId="33672"/>
    <cellStyle name="Normal 3 2 5 11 7" xfId="45058"/>
    <cellStyle name="Normal 3 2 5 12" xfId="2448"/>
    <cellStyle name="Normal 3 2 5 12 2" xfId="8991"/>
    <cellStyle name="Normal 3 2 5 12 2 2" xfId="19910"/>
    <cellStyle name="Normal 3 2 5 12 2 2 2" xfId="33684"/>
    <cellStyle name="Normal 3 2 5 12 2 3" xfId="33683"/>
    <cellStyle name="Normal 3 2 5 12 2 4" xfId="52679"/>
    <cellStyle name="Normal 3 2 5 12 3" xfId="13367"/>
    <cellStyle name="Normal 3 2 5 12 3 2" xfId="33685"/>
    <cellStyle name="Normal 3 2 5 12 4" xfId="33682"/>
    <cellStyle name="Normal 3 2 5 12 5" xfId="46136"/>
    <cellStyle name="Normal 3 2 5 13" xfId="6810"/>
    <cellStyle name="Normal 3 2 5 13 2" xfId="17729"/>
    <cellStyle name="Normal 3 2 5 13 2 2" xfId="33687"/>
    <cellStyle name="Normal 3 2 5 13 3" xfId="33686"/>
    <cellStyle name="Normal 3 2 5 13 4" xfId="50498"/>
    <cellStyle name="Normal 3 2 5 14" xfId="4629"/>
    <cellStyle name="Normal 3 2 5 14 2" xfId="15548"/>
    <cellStyle name="Normal 3 2 5 14 2 2" xfId="33689"/>
    <cellStyle name="Normal 3 2 5 14 3" xfId="33688"/>
    <cellStyle name="Normal 3 2 5 14 4" xfId="48317"/>
    <cellStyle name="Normal 3 2 5 15" xfId="11198"/>
    <cellStyle name="Normal 3 2 5 15 2" xfId="33690"/>
    <cellStyle name="Normal 3 2 5 16" xfId="33651"/>
    <cellStyle name="Normal 3 2 5 17" xfId="43955"/>
    <cellStyle name="Normal 3 2 5 2" xfId="303"/>
    <cellStyle name="Normal 3 2 5 2 2" xfId="566"/>
    <cellStyle name="Normal 3 2 5 2 2 2" xfId="1665"/>
    <cellStyle name="Normal 3 2 5 2 2 2 2" xfId="3848"/>
    <cellStyle name="Normal 3 2 5 2 2 2 2 2" xfId="10391"/>
    <cellStyle name="Normal 3 2 5 2 2 2 2 2 2" xfId="21310"/>
    <cellStyle name="Normal 3 2 5 2 2 2 2 2 2 2" xfId="33696"/>
    <cellStyle name="Normal 3 2 5 2 2 2 2 2 3" xfId="33695"/>
    <cellStyle name="Normal 3 2 5 2 2 2 2 2 4" xfId="54079"/>
    <cellStyle name="Normal 3 2 5 2 2 2 2 3" xfId="14767"/>
    <cellStyle name="Normal 3 2 5 2 2 2 2 3 2" xfId="33697"/>
    <cellStyle name="Normal 3 2 5 2 2 2 2 4" xfId="33694"/>
    <cellStyle name="Normal 3 2 5 2 2 2 2 5" xfId="47536"/>
    <cellStyle name="Normal 3 2 5 2 2 2 3" xfId="8210"/>
    <cellStyle name="Normal 3 2 5 2 2 2 3 2" xfId="19129"/>
    <cellStyle name="Normal 3 2 5 2 2 2 3 2 2" xfId="33699"/>
    <cellStyle name="Normal 3 2 5 2 2 2 3 3" xfId="33698"/>
    <cellStyle name="Normal 3 2 5 2 2 2 3 4" xfId="51898"/>
    <cellStyle name="Normal 3 2 5 2 2 2 4" xfId="6029"/>
    <cellStyle name="Normal 3 2 5 2 2 2 4 2" xfId="16948"/>
    <cellStyle name="Normal 3 2 5 2 2 2 4 2 2" xfId="33701"/>
    <cellStyle name="Normal 3 2 5 2 2 2 4 3" xfId="33700"/>
    <cellStyle name="Normal 3 2 5 2 2 2 4 4" xfId="49717"/>
    <cellStyle name="Normal 3 2 5 2 2 2 5" xfId="12586"/>
    <cellStyle name="Normal 3 2 5 2 2 2 5 2" xfId="33702"/>
    <cellStyle name="Normal 3 2 5 2 2 2 6" xfId="33693"/>
    <cellStyle name="Normal 3 2 5 2 2 2 7" xfId="45355"/>
    <cellStyle name="Normal 3 2 5 2 2 3" xfId="2757"/>
    <cellStyle name="Normal 3 2 5 2 2 3 2" xfId="9300"/>
    <cellStyle name="Normal 3 2 5 2 2 3 2 2" xfId="20219"/>
    <cellStyle name="Normal 3 2 5 2 2 3 2 2 2" xfId="33705"/>
    <cellStyle name="Normal 3 2 5 2 2 3 2 3" xfId="33704"/>
    <cellStyle name="Normal 3 2 5 2 2 3 2 4" xfId="52988"/>
    <cellStyle name="Normal 3 2 5 2 2 3 3" xfId="13676"/>
    <cellStyle name="Normal 3 2 5 2 2 3 3 2" xfId="33706"/>
    <cellStyle name="Normal 3 2 5 2 2 3 4" xfId="33703"/>
    <cellStyle name="Normal 3 2 5 2 2 3 5" xfId="46445"/>
    <cellStyle name="Normal 3 2 5 2 2 4" xfId="7119"/>
    <cellStyle name="Normal 3 2 5 2 2 4 2" xfId="18038"/>
    <cellStyle name="Normal 3 2 5 2 2 4 2 2" xfId="33708"/>
    <cellStyle name="Normal 3 2 5 2 2 4 3" xfId="33707"/>
    <cellStyle name="Normal 3 2 5 2 2 4 4" xfId="50807"/>
    <cellStyle name="Normal 3 2 5 2 2 5" xfId="4938"/>
    <cellStyle name="Normal 3 2 5 2 2 5 2" xfId="15857"/>
    <cellStyle name="Normal 3 2 5 2 2 5 2 2" xfId="33710"/>
    <cellStyle name="Normal 3 2 5 2 2 5 3" xfId="33709"/>
    <cellStyle name="Normal 3 2 5 2 2 5 4" xfId="48626"/>
    <cellStyle name="Normal 3 2 5 2 2 6" xfId="11495"/>
    <cellStyle name="Normal 3 2 5 2 2 6 2" xfId="33711"/>
    <cellStyle name="Normal 3 2 5 2 2 7" xfId="33692"/>
    <cellStyle name="Normal 3 2 5 2 2 8" xfId="44264"/>
    <cellStyle name="Normal 3 2 5 2 3" xfId="1467"/>
    <cellStyle name="Normal 3 2 5 2 3 2" xfId="3650"/>
    <cellStyle name="Normal 3 2 5 2 3 2 2" xfId="10193"/>
    <cellStyle name="Normal 3 2 5 2 3 2 2 2" xfId="21112"/>
    <cellStyle name="Normal 3 2 5 2 3 2 2 2 2" xfId="33715"/>
    <cellStyle name="Normal 3 2 5 2 3 2 2 3" xfId="33714"/>
    <cellStyle name="Normal 3 2 5 2 3 2 2 4" xfId="53881"/>
    <cellStyle name="Normal 3 2 5 2 3 2 3" xfId="14569"/>
    <cellStyle name="Normal 3 2 5 2 3 2 3 2" xfId="33716"/>
    <cellStyle name="Normal 3 2 5 2 3 2 4" xfId="33713"/>
    <cellStyle name="Normal 3 2 5 2 3 2 5" xfId="47338"/>
    <cellStyle name="Normal 3 2 5 2 3 3" xfId="8012"/>
    <cellStyle name="Normal 3 2 5 2 3 3 2" xfId="18931"/>
    <cellStyle name="Normal 3 2 5 2 3 3 2 2" xfId="33718"/>
    <cellStyle name="Normal 3 2 5 2 3 3 3" xfId="33717"/>
    <cellStyle name="Normal 3 2 5 2 3 3 4" xfId="51700"/>
    <cellStyle name="Normal 3 2 5 2 3 4" xfId="5831"/>
    <cellStyle name="Normal 3 2 5 2 3 4 2" xfId="16750"/>
    <cellStyle name="Normal 3 2 5 2 3 4 2 2" xfId="33720"/>
    <cellStyle name="Normal 3 2 5 2 3 4 3" xfId="33719"/>
    <cellStyle name="Normal 3 2 5 2 3 4 4" xfId="49519"/>
    <cellStyle name="Normal 3 2 5 2 3 5" xfId="12388"/>
    <cellStyle name="Normal 3 2 5 2 3 5 2" xfId="33721"/>
    <cellStyle name="Normal 3 2 5 2 3 6" xfId="33712"/>
    <cellStyle name="Normal 3 2 5 2 3 7" xfId="45157"/>
    <cellStyle name="Normal 3 2 5 2 4" xfId="2559"/>
    <cellStyle name="Normal 3 2 5 2 4 2" xfId="9102"/>
    <cellStyle name="Normal 3 2 5 2 4 2 2" xfId="20021"/>
    <cellStyle name="Normal 3 2 5 2 4 2 2 2" xfId="33724"/>
    <cellStyle name="Normal 3 2 5 2 4 2 3" xfId="33723"/>
    <cellStyle name="Normal 3 2 5 2 4 2 4" xfId="52790"/>
    <cellStyle name="Normal 3 2 5 2 4 3" xfId="13478"/>
    <cellStyle name="Normal 3 2 5 2 4 3 2" xfId="33725"/>
    <cellStyle name="Normal 3 2 5 2 4 4" xfId="33722"/>
    <cellStyle name="Normal 3 2 5 2 4 5" xfId="46247"/>
    <cellStyle name="Normal 3 2 5 2 5" xfId="6921"/>
    <cellStyle name="Normal 3 2 5 2 5 2" xfId="17840"/>
    <cellStyle name="Normal 3 2 5 2 5 2 2" xfId="33727"/>
    <cellStyle name="Normal 3 2 5 2 5 3" xfId="33726"/>
    <cellStyle name="Normal 3 2 5 2 5 4" xfId="50609"/>
    <cellStyle name="Normal 3 2 5 2 6" xfId="4740"/>
    <cellStyle name="Normal 3 2 5 2 6 2" xfId="15659"/>
    <cellStyle name="Normal 3 2 5 2 6 2 2" xfId="33729"/>
    <cellStyle name="Normal 3 2 5 2 6 3" xfId="33728"/>
    <cellStyle name="Normal 3 2 5 2 6 4" xfId="48428"/>
    <cellStyle name="Normal 3 2 5 2 7" xfId="11297"/>
    <cellStyle name="Normal 3 2 5 2 7 2" xfId="33730"/>
    <cellStyle name="Normal 3 2 5 2 8" xfId="33691"/>
    <cellStyle name="Normal 3 2 5 2 9" xfId="44066"/>
    <cellStyle name="Normal 3 2 5 3" xfId="466"/>
    <cellStyle name="Normal 3 2 5 3 2" xfId="1566"/>
    <cellStyle name="Normal 3 2 5 3 2 2" xfId="3749"/>
    <cellStyle name="Normal 3 2 5 3 2 2 2" xfId="10292"/>
    <cellStyle name="Normal 3 2 5 3 2 2 2 2" xfId="21211"/>
    <cellStyle name="Normal 3 2 5 3 2 2 2 2 2" xfId="33735"/>
    <cellStyle name="Normal 3 2 5 3 2 2 2 3" xfId="33734"/>
    <cellStyle name="Normal 3 2 5 3 2 2 2 4" xfId="53980"/>
    <cellStyle name="Normal 3 2 5 3 2 2 3" xfId="14668"/>
    <cellStyle name="Normal 3 2 5 3 2 2 3 2" xfId="33736"/>
    <cellStyle name="Normal 3 2 5 3 2 2 4" xfId="33733"/>
    <cellStyle name="Normal 3 2 5 3 2 2 5" xfId="47437"/>
    <cellStyle name="Normal 3 2 5 3 2 3" xfId="8111"/>
    <cellStyle name="Normal 3 2 5 3 2 3 2" xfId="19030"/>
    <cellStyle name="Normal 3 2 5 3 2 3 2 2" xfId="33738"/>
    <cellStyle name="Normal 3 2 5 3 2 3 3" xfId="33737"/>
    <cellStyle name="Normal 3 2 5 3 2 3 4" xfId="51799"/>
    <cellStyle name="Normal 3 2 5 3 2 4" xfId="5930"/>
    <cellStyle name="Normal 3 2 5 3 2 4 2" xfId="16849"/>
    <cellStyle name="Normal 3 2 5 3 2 4 2 2" xfId="33740"/>
    <cellStyle name="Normal 3 2 5 3 2 4 3" xfId="33739"/>
    <cellStyle name="Normal 3 2 5 3 2 4 4" xfId="49618"/>
    <cellStyle name="Normal 3 2 5 3 2 5" xfId="12487"/>
    <cellStyle name="Normal 3 2 5 3 2 5 2" xfId="33741"/>
    <cellStyle name="Normal 3 2 5 3 2 6" xfId="33732"/>
    <cellStyle name="Normal 3 2 5 3 2 7" xfId="45256"/>
    <cellStyle name="Normal 3 2 5 3 3" xfId="2658"/>
    <cellStyle name="Normal 3 2 5 3 3 2" xfId="9201"/>
    <cellStyle name="Normal 3 2 5 3 3 2 2" xfId="20120"/>
    <cellStyle name="Normal 3 2 5 3 3 2 2 2" xfId="33744"/>
    <cellStyle name="Normal 3 2 5 3 3 2 3" xfId="33743"/>
    <cellStyle name="Normal 3 2 5 3 3 2 4" xfId="52889"/>
    <cellStyle name="Normal 3 2 5 3 3 3" xfId="13577"/>
    <cellStyle name="Normal 3 2 5 3 3 3 2" xfId="33745"/>
    <cellStyle name="Normal 3 2 5 3 3 4" xfId="33742"/>
    <cellStyle name="Normal 3 2 5 3 3 5" xfId="46346"/>
    <cellStyle name="Normal 3 2 5 3 4" xfId="7020"/>
    <cellStyle name="Normal 3 2 5 3 4 2" xfId="17939"/>
    <cellStyle name="Normal 3 2 5 3 4 2 2" xfId="33747"/>
    <cellStyle name="Normal 3 2 5 3 4 3" xfId="33746"/>
    <cellStyle name="Normal 3 2 5 3 4 4" xfId="50708"/>
    <cellStyle name="Normal 3 2 5 3 5" xfId="4839"/>
    <cellStyle name="Normal 3 2 5 3 5 2" xfId="15758"/>
    <cellStyle name="Normal 3 2 5 3 5 2 2" xfId="33749"/>
    <cellStyle name="Normal 3 2 5 3 5 3" xfId="33748"/>
    <cellStyle name="Normal 3 2 5 3 5 4" xfId="48527"/>
    <cellStyle name="Normal 3 2 5 3 6" xfId="11396"/>
    <cellStyle name="Normal 3 2 5 3 6 2" xfId="33750"/>
    <cellStyle name="Normal 3 2 5 3 7" xfId="33731"/>
    <cellStyle name="Normal 3 2 5 3 8" xfId="44165"/>
    <cellStyle name="Normal 3 2 5 4" xfId="653"/>
    <cellStyle name="Normal 3 2 5 4 2" xfId="1752"/>
    <cellStyle name="Normal 3 2 5 4 2 2" xfId="3935"/>
    <cellStyle name="Normal 3 2 5 4 2 2 2" xfId="10478"/>
    <cellStyle name="Normal 3 2 5 4 2 2 2 2" xfId="21397"/>
    <cellStyle name="Normal 3 2 5 4 2 2 2 2 2" xfId="33755"/>
    <cellStyle name="Normal 3 2 5 4 2 2 2 3" xfId="33754"/>
    <cellStyle name="Normal 3 2 5 4 2 2 2 4" xfId="54166"/>
    <cellStyle name="Normal 3 2 5 4 2 2 3" xfId="14854"/>
    <cellStyle name="Normal 3 2 5 4 2 2 3 2" xfId="33756"/>
    <cellStyle name="Normal 3 2 5 4 2 2 4" xfId="33753"/>
    <cellStyle name="Normal 3 2 5 4 2 2 5" xfId="47623"/>
    <cellStyle name="Normal 3 2 5 4 2 3" xfId="8297"/>
    <cellStyle name="Normal 3 2 5 4 2 3 2" xfId="19216"/>
    <cellStyle name="Normal 3 2 5 4 2 3 2 2" xfId="33758"/>
    <cellStyle name="Normal 3 2 5 4 2 3 3" xfId="33757"/>
    <cellStyle name="Normal 3 2 5 4 2 3 4" xfId="51985"/>
    <cellStyle name="Normal 3 2 5 4 2 4" xfId="6116"/>
    <cellStyle name="Normal 3 2 5 4 2 4 2" xfId="17035"/>
    <cellStyle name="Normal 3 2 5 4 2 4 2 2" xfId="33760"/>
    <cellStyle name="Normal 3 2 5 4 2 4 3" xfId="33759"/>
    <cellStyle name="Normal 3 2 5 4 2 4 4" xfId="49804"/>
    <cellStyle name="Normal 3 2 5 4 2 5" xfId="12673"/>
    <cellStyle name="Normal 3 2 5 4 2 5 2" xfId="33761"/>
    <cellStyle name="Normal 3 2 5 4 2 6" xfId="33752"/>
    <cellStyle name="Normal 3 2 5 4 2 7" xfId="45442"/>
    <cellStyle name="Normal 3 2 5 4 3" xfId="2844"/>
    <cellStyle name="Normal 3 2 5 4 3 2" xfId="9387"/>
    <cellStyle name="Normal 3 2 5 4 3 2 2" xfId="20306"/>
    <cellStyle name="Normal 3 2 5 4 3 2 2 2" xfId="33764"/>
    <cellStyle name="Normal 3 2 5 4 3 2 3" xfId="33763"/>
    <cellStyle name="Normal 3 2 5 4 3 2 4" xfId="53075"/>
    <cellStyle name="Normal 3 2 5 4 3 3" xfId="13763"/>
    <cellStyle name="Normal 3 2 5 4 3 3 2" xfId="33765"/>
    <cellStyle name="Normal 3 2 5 4 3 4" xfId="33762"/>
    <cellStyle name="Normal 3 2 5 4 3 5" xfId="46532"/>
    <cellStyle name="Normal 3 2 5 4 4" xfId="7206"/>
    <cellStyle name="Normal 3 2 5 4 4 2" xfId="18125"/>
    <cellStyle name="Normal 3 2 5 4 4 2 2" xfId="33767"/>
    <cellStyle name="Normal 3 2 5 4 4 3" xfId="33766"/>
    <cellStyle name="Normal 3 2 5 4 4 4" xfId="50894"/>
    <cellStyle name="Normal 3 2 5 4 5" xfId="5025"/>
    <cellStyle name="Normal 3 2 5 4 5 2" xfId="15944"/>
    <cellStyle name="Normal 3 2 5 4 5 2 2" xfId="33769"/>
    <cellStyle name="Normal 3 2 5 4 5 3" xfId="33768"/>
    <cellStyle name="Normal 3 2 5 4 5 4" xfId="48713"/>
    <cellStyle name="Normal 3 2 5 4 6" xfId="11582"/>
    <cellStyle name="Normal 3 2 5 4 6 2" xfId="33770"/>
    <cellStyle name="Normal 3 2 5 4 7" xfId="33751"/>
    <cellStyle name="Normal 3 2 5 4 8" xfId="44351"/>
    <cellStyle name="Normal 3 2 5 5" xfId="751"/>
    <cellStyle name="Normal 3 2 5 5 2" xfId="1850"/>
    <cellStyle name="Normal 3 2 5 5 2 2" xfId="4033"/>
    <cellStyle name="Normal 3 2 5 5 2 2 2" xfId="10576"/>
    <cellStyle name="Normal 3 2 5 5 2 2 2 2" xfId="21495"/>
    <cellStyle name="Normal 3 2 5 5 2 2 2 2 2" xfId="33775"/>
    <cellStyle name="Normal 3 2 5 5 2 2 2 3" xfId="33774"/>
    <cellStyle name="Normal 3 2 5 5 2 2 2 4" xfId="54264"/>
    <cellStyle name="Normal 3 2 5 5 2 2 3" xfId="14952"/>
    <cellStyle name="Normal 3 2 5 5 2 2 3 2" xfId="33776"/>
    <cellStyle name="Normal 3 2 5 5 2 2 4" xfId="33773"/>
    <cellStyle name="Normal 3 2 5 5 2 2 5" xfId="47721"/>
    <cellStyle name="Normal 3 2 5 5 2 3" xfId="8395"/>
    <cellStyle name="Normal 3 2 5 5 2 3 2" xfId="19314"/>
    <cellStyle name="Normal 3 2 5 5 2 3 2 2" xfId="33778"/>
    <cellStyle name="Normal 3 2 5 5 2 3 3" xfId="33777"/>
    <cellStyle name="Normal 3 2 5 5 2 3 4" xfId="52083"/>
    <cellStyle name="Normal 3 2 5 5 2 4" xfId="6214"/>
    <cellStyle name="Normal 3 2 5 5 2 4 2" xfId="17133"/>
    <cellStyle name="Normal 3 2 5 5 2 4 2 2" xfId="33780"/>
    <cellStyle name="Normal 3 2 5 5 2 4 3" xfId="33779"/>
    <cellStyle name="Normal 3 2 5 5 2 4 4" xfId="49902"/>
    <cellStyle name="Normal 3 2 5 5 2 5" xfId="12771"/>
    <cellStyle name="Normal 3 2 5 5 2 5 2" xfId="33781"/>
    <cellStyle name="Normal 3 2 5 5 2 6" xfId="33772"/>
    <cellStyle name="Normal 3 2 5 5 2 7" xfId="45540"/>
    <cellStyle name="Normal 3 2 5 5 3" xfId="2942"/>
    <cellStyle name="Normal 3 2 5 5 3 2" xfId="9485"/>
    <cellStyle name="Normal 3 2 5 5 3 2 2" xfId="20404"/>
    <cellStyle name="Normal 3 2 5 5 3 2 2 2" xfId="33784"/>
    <cellStyle name="Normal 3 2 5 5 3 2 3" xfId="33783"/>
    <cellStyle name="Normal 3 2 5 5 3 2 4" xfId="53173"/>
    <cellStyle name="Normal 3 2 5 5 3 3" xfId="13861"/>
    <cellStyle name="Normal 3 2 5 5 3 3 2" xfId="33785"/>
    <cellStyle name="Normal 3 2 5 5 3 4" xfId="33782"/>
    <cellStyle name="Normal 3 2 5 5 3 5" xfId="46630"/>
    <cellStyle name="Normal 3 2 5 5 4" xfId="7304"/>
    <cellStyle name="Normal 3 2 5 5 4 2" xfId="18223"/>
    <cellStyle name="Normal 3 2 5 5 4 2 2" xfId="33787"/>
    <cellStyle name="Normal 3 2 5 5 4 3" xfId="33786"/>
    <cellStyle name="Normal 3 2 5 5 4 4" xfId="50992"/>
    <cellStyle name="Normal 3 2 5 5 5" xfId="5123"/>
    <cellStyle name="Normal 3 2 5 5 5 2" xfId="16042"/>
    <cellStyle name="Normal 3 2 5 5 5 2 2" xfId="33789"/>
    <cellStyle name="Normal 3 2 5 5 5 3" xfId="33788"/>
    <cellStyle name="Normal 3 2 5 5 5 4" xfId="48811"/>
    <cellStyle name="Normal 3 2 5 5 6" xfId="11680"/>
    <cellStyle name="Normal 3 2 5 5 6 2" xfId="33790"/>
    <cellStyle name="Normal 3 2 5 5 7" xfId="33771"/>
    <cellStyle name="Normal 3 2 5 5 8" xfId="44449"/>
    <cellStyle name="Normal 3 2 5 6" xfId="849"/>
    <cellStyle name="Normal 3 2 5 6 2" xfId="1948"/>
    <cellStyle name="Normal 3 2 5 6 2 2" xfId="4131"/>
    <cellStyle name="Normal 3 2 5 6 2 2 2" xfId="10674"/>
    <cellStyle name="Normal 3 2 5 6 2 2 2 2" xfId="21593"/>
    <cellStyle name="Normal 3 2 5 6 2 2 2 2 2" xfId="33795"/>
    <cellStyle name="Normal 3 2 5 6 2 2 2 3" xfId="33794"/>
    <cellStyle name="Normal 3 2 5 6 2 2 2 4" xfId="54362"/>
    <cellStyle name="Normal 3 2 5 6 2 2 3" xfId="15050"/>
    <cellStyle name="Normal 3 2 5 6 2 2 3 2" xfId="33796"/>
    <cellStyle name="Normal 3 2 5 6 2 2 4" xfId="33793"/>
    <cellStyle name="Normal 3 2 5 6 2 2 5" xfId="47819"/>
    <cellStyle name="Normal 3 2 5 6 2 3" xfId="8493"/>
    <cellStyle name="Normal 3 2 5 6 2 3 2" xfId="19412"/>
    <cellStyle name="Normal 3 2 5 6 2 3 2 2" xfId="33798"/>
    <cellStyle name="Normal 3 2 5 6 2 3 3" xfId="33797"/>
    <cellStyle name="Normal 3 2 5 6 2 3 4" xfId="52181"/>
    <cellStyle name="Normal 3 2 5 6 2 4" xfId="6312"/>
    <cellStyle name="Normal 3 2 5 6 2 4 2" xfId="17231"/>
    <cellStyle name="Normal 3 2 5 6 2 4 2 2" xfId="33800"/>
    <cellStyle name="Normal 3 2 5 6 2 4 3" xfId="33799"/>
    <cellStyle name="Normal 3 2 5 6 2 4 4" xfId="50000"/>
    <cellStyle name="Normal 3 2 5 6 2 5" xfId="12869"/>
    <cellStyle name="Normal 3 2 5 6 2 5 2" xfId="33801"/>
    <cellStyle name="Normal 3 2 5 6 2 6" xfId="33792"/>
    <cellStyle name="Normal 3 2 5 6 2 7" xfId="45638"/>
    <cellStyle name="Normal 3 2 5 6 3" xfId="3040"/>
    <cellStyle name="Normal 3 2 5 6 3 2" xfId="9583"/>
    <cellStyle name="Normal 3 2 5 6 3 2 2" xfId="20502"/>
    <cellStyle name="Normal 3 2 5 6 3 2 2 2" xfId="33804"/>
    <cellStyle name="Normal 3 2 5 6 3 2 3" xfId="33803"/>
    <cellStyle name="Normal 3 2 5 6 3 2 4" xfId="53271"/>
    <cellStyle name="Normal 3 2 5 6 3 3" xfId="13959"/>
    <cellStyle name="Normal 3 2 5 6 3 3 2" xfId="33805"/>
    <cellStyle name="Normal 3 2 5 6 3 4" xfId="33802"/>
    <cellStyle name="Normal 3 2 5 6 3 5" xfId="46728"/>
    <cellStyle name="Normal 3 2 5 6 4" xfId="7402"/>
    <cellStyle name="Normal 3 2 5 6 4 2" xfId="18321"/>
    <cellStyle name="Normal 3 2 5 6 4 2 2" xfId="33807"/>
    <cellStyle name="Normal 3 2 5 6 4 3" xfId="33806"/>
    <cellStyle name="Normal 3 2 5 6 4 4" xfId="51090"/>
    <cellStyle name="Normal 3 2 5 6 5" xfId="5221"/>
    <cellStyle name="Normal 3 2 5 6 5 2" xfId="16140"/>
    <cellStyle name="Normal 3 2 5 6 5 2 2" xfId="33809"/>
    <cellStyle name="Normal 3 2 5 6 5 3" xfId="33808"/>
    <cellStyle name="Normal 3 2 5 6 5 4" xfId="48909"/>
    <cellStyle name="Normal 3 2 5 6 6" xfId="11778"/>
    <cellStyle name="Normal 3 2 5 6 6 2" xfId="33810"/>
    <cellStyle name="Normal 3 2 5 6 7" xfId="33791"/>
    <cellStyle name="Normal 3 2 5 6 8" xfId="44547"/>
    <cellStyle name="Normal 3 2 5 7" xfId="961"/>
    <cellStyle name="Normal 3 2 5 7 2" xfId="2059"/>
    <cellStyle name="Normal 3 2 5 7 2 2" xfId="4242"/>
    <cellStyle name="Normal 3 2 5 7 2 2 2" xfId="10785"/>
    <cellStyle name="Normal 3 2 5 7 2 2 2 2" xfId="21704"/>
    <cellStyle name="Normal 3 2 5 7 2 2 2 2 2" xfId="33815"/>
    <cellStyle name="Normal 3 2 5 7 2 2 2 3" xfId="33814"/>
    <cellStyle name="Normal 3 2 5 7 2 2 2 4" xfId="54473"/>
    <cellStyle name="Normal 3 2 5 7 2 2 3" xfId="15161"/>
    <cellStyle name="Normal 3 2 5 7 2 2 3 2" xfId="33816"/>
    <cellStyle name="Normal 3 2 5 7 2 2 4" xfId="33813"/>
    <cellStyle name="Normal 3 2 5 7 2 2 5" xfId="47930"/>
    <cellStyle name="Normal 3 2 5 7 2 3" xfId="8604"/>
    <cellStyle name="Normal 3 2 5 7 2 3 2" xfId="19523"/>
    <cellStyle name="Normal 3 2 5 7 2 3 2 2" xfId="33818"/>
    <cellStyle name="Normal 3 2 5 7 2 3 3" xfId="33817"/>
    <cellStyle name="Normal 3 2 5 7 2 3 4" xfId="52292"/>
    <cellStyle name="Normal 3 2 5 7 2 4" xfId="6423"/>
    <cellStyle name="Normal 3 2 5 7 2 4 2" xfId="17342"/>
    <cellStyle name="Normal 3 2 5 7 2 4 2 2" xfId="33820"/>
    <cellStyle name="Normal 3 2 5 7 2 4 3" xfId="33819"/>
    <cellStyle name="Normal 3 2 5 7 2 4 4" xfId="50111"/>
    <cellStyle name="Normal 3 2 5 7 2 5" xfId="12980"/>
    <cellStyle name="Normal 3 2 5 7 2 5 2" xfId="33821"/>
    <cellStyle name="Normal 3 2 5 7 2 6" xfId="33812"/>
    <cellStyle name="Normal 3 2 5 7 2 7" xfId="45749"/>
    <cellStyle name="Normal 3 2 5 7 3" xfId="3151"/>
    <cellStyle name="Normal 3 2 5 7 3 2" xfId="9694"/>
    <cellStyle name="Normal 3 2 5 7 3 2 2" xfId="20613"/>
    <cellStyle name="Normal 3 2 5 7 3 2 2 2" xfId="33824"/>
    <cellStyle name="Normal 3 2 5 7 3 2 3" xfId="33823"/>
    <cellStyle name="Normal 3 2 5 7 3 2 4" xfId="53382"/>
    <cellStyle name="Normal 3 2 5 7 3 3" xfId="14070"/>
    <cellStyle name="Normal 3 2 5 7 3 3 2" xfId="33825"/>
    <cellStyle name="Normal 3 2 5 7 3 4" xfId="33822"/>
    <cellStyle name="Normal 3 2 5 7 3 5" xfId="46839"/>
    <cellStyle name="Normal 3 2 5 7 4" xfId="7513"/>
    <cellStyle name="Normal 3 2 5 7 4 2" xfId="18432"/>
    <cellStyle name="Normal 3 2 5 7 4 2 2" xfId="33827"/>
    <cellStyle name="Normal 3 2 5 7 4 3" xfId="33826"/>
    <cellStyle name="Normal 3 2 5 7 4 4" xfId="51201"/>
    <cellStyle name="Normal 3 2 5 7 5" xfId="5332"/>
    <cellStyle name="Normal 3 2 5 7 5 2" xfId="16251"/>
    <cellStyle name="Normal 3 2 5 7 5 2 2" xfId="33829"/>
    <cellStyle name="Normal 3 2 5 7 5 3" xfId="33828"/>
    <cellStyle name="Normal 3 2 5 7 5 4" xfId="49020"/>
    <cellStyle name="Normal 3 2 5 7 6" xfId="11889"/>
    <cellStyle name="Normal 3 2 5 7 6 2" xfId="33830"/>
    <cellStyle name="Normal 3 2 5 7 7" xfId="33811"/>
    <cellStyle name="Normal 3 2 5 7 8" xfId="44658"/>
    <cellStyle name="Normal 3 2 5 8" xfId="1047"/>
    <cellStyle name="Normal 3 2 5 8 2" xfId="2145"/>
    <cellStyle name="Normal 3 2 5 8 2 2" xfId="4328"/>
    <cellStyle name="Normal 3 2 5 8 2 2 2" xfId="10871"/>
    <cellStyle name="Normal 3 2 5 8 2 2 2 2" xfId="21790"/>
    <cellStyle name="Normal 3 2 5 8 2 2 2 2 2" xfId="33835"/>
    <cellStyle name="Normal 3 2 5 8 2 2 2 3" xfId="33834"/>
    <cellStyle name="Normal 3 2 5 8 2 2 2 4" xfId="54559"/>
    <cellStyle name="Normal 3 2 5 8 2 2 3" xfId="15247"/>
    <cellStyle name="Normal 3 2 5 8 2 2 3 2" xfId="33836"/>
    <cellStyle name="Normal 3 2 5 8 2 2 4" xfId="33833"/>
    <cellStyle name="Normal 3 2 5 8 2 2 5" xfId="48016"/>
    <cellStyle name="Normal 3 2 5 8 2 3" xfId="8690"/>
    <cellStyle name="Normal 3 2 5 8 2 3 2" xfId="19609"/>
    <cellStyle name="Normal 3 2 5 8 2 3 2 2" xfId="33838"/>
    <cellStyle name="Normal 3 2 5 8 2 3 3" xfId="33837"/>
    <cellStyle name="Normal 3 2 5 8 2 3 4" xfId="52378"/>
    <cellStyle name="Normal 3 2 5 8 2 4" xfId="6509"/>
    <cellStyle name="Normal 3 2 5 8 2 4 2" xfId="17428"/>
    <cellStyle name="Normal 3 2 5 8 2 4 2 2" xfId="33840"/>
    <cellStyle name="Normal 3 2 5 8 2 4 3" xfId="33839"/>
    <cellStyle name="Normal 3 2 5 8 2 4 4" xfId="50197"/>
    <cellStyle name="Normal 3 2 5 8 2 5" xfId="13066"/>
    <cellStyle name="Normal 3 2 5 8 2 5 2" xfId="33841"/>
    <cellStyle name="Normal 3 2 5 8 2 6" xfId="33832"/>
    <cellStyle name="Normal 3 2 5 8 2 7" xfId="45835"/>
    <cellStyle name="Normal 3 2 5 8 3" xfId="3237"/>
    <cellStyle name="Normal 3 2 5 8 3 2" xfId="9780"/>
    <cellStyle name="Normal 3 2 5 8 3 2 2" xfId="20699"/>
    <cellStyle name="Normal 3 2 5 8 3 2 2 2" xfId="33844"/>
    <cellStyle name="Normal 3 2 5 8 3 2 3" xfId="33843"/>
    <cellStyle name="Normal 3 2 5 8 3 2 4" xfId="53468"/>
    <cellStyle name="Normal 3 2 5 8 3 3" xfId="14156"/>
    <cellStyle name="Normal 3 2 5 8 3 3 2" xfId="33845"/>
    <cellStyle name="Normal 3 2 5 8 3 4" xfId="33842"/>
    <cellStyle name="Normal 3 2 5 8 3 5" xfId="46925"/>
    <cellStyle name="Normal 3 2 5 8 4" xfId="7599"/>
    <cellStyle name="Normal 3 2 5 8 4 2" xfId="18518"/>
    <cellStyle name="Normal 3 2 5 8 4 2 2" xfId="33847"/>
    <cellStyle name="Normal 3 2 5 8 4 3" xfId="33846"/>
    <cellStyle name="Normal 3 2 5 8 4 4" xfId="51287"/>
    <cellStyle name="Normal 3 2 5 8 5" xfId="5418"/>
    <cellStyle name="Normal 3 2 5 8 5 2" xfId="16337"/>
    <cellStyle name="Normal 3 2 5 8 5 2 2" xfId="33849"/>
    <cellStyle name="Normal 3 2 5 8 5 3" xfId="33848"/>
    <cellStyle name="Normal 3 2 5 8 5 4" xfId="49106"/>
    <cellStyle name="Normal 3 2 5 8 6" xfId="11975"/>
    <cellStyle name="Normal 3 2 5 8 6 2" xfId="33850"/>
    <cellStyle name="Normal 3 2 5 8 7" xfId="33831"/>
    <cellStyle name="Normal 3 2 5 8 8" xfId="44744"/>
    <cellStyle name="Normal 3 2 5 9" xfId="1145"/>
    <cellStyle name="Normal 3 2 5 9 2" xfId="2243"/>
    <cellStyle name="Normal 3 2 5 9 2 2" xfId="4426"/>
    <cellStyle name="Normal 3 2 5 9 2 2 2" xfId="10969"/>
    <cellStyle name="Normal 3 2 5 9 2 2 2 2" xfId="21888"/>
    <cellStyle name="Normal 3 2 5 9 2 2 2 2 2" xfId="33855"/>
    <cellStyle name="Normal 3 2 5 9 2 2 2 3" xfId="33854"/>
    <cellStyle name="Normal 3 2 5 9 2 2 2 4" xfId="54657"/>
    <cellStyle name="Normal 3 2 5 9 2 2 3" xfId="15345"/>
    <cellStyle name="Normal 3 2 5 9 2 2 3 2" xfId="33856"/>
    <cellStyle name="Normal 3 2 5 9 2 2 4" xfId="33853"/>
    <cellStyle name="Normal 3 2 5 9 2 2 5" xfId="48114"/>
    <cellStyle name="Normal 3 2 5 9 2 3" xfId="8788"/>
    <cellStyle name="Normal 3 2 5 9 2 3 2" xfId="19707"/>
    <cellStyle name="Normal 3 2 5 9 2 3 2 2" xfId="33858"/>
    <cellStyle name="Normal 3 2 5 9 2 3 3" xfId="33857"/>
    <cellStyle name="Normal 3 2 5 9 2 3 4" xfId="52476"/>
    <cellStyle name="Normal 3 2 5 9 2 4" xfId="6607"/>
    <cellStyle name="Normal 3 2 5 9 2 4 2" xfId="17526"/>
    <cellStyle name="Normal 3 2 5 9 2 4 2 2" xfId="33860"/>
    <cellStyle name="Normal 3 2 5 9 2 4 3" xfId="33859"/>
    <cellStyle name="Normal 3 2 5 9 2 4 4" xfId="50295"/>
    <cellStyle name="Normal 3 2 5 9 2 5" xfId="13164"/>
    <cellStyle name="Normal 3 2 5 9 2 5 2" xfId="33861"/>
    <cellStyle name="Normal 3 2 5 9 2 6" xfId="33852"/>
    <cellStyle name="Normal 3 2 5 9 2 7" xfId="45933"/>
    <cellStyle name="Normal 3 2 5 9 3" xfId="3335"/>
    <cellStyle name="Normal 3 2 5 9 3 2" xfId="9878"/>
    <cellStyle name="Normal 3 2 5 9 3 2 2" xfId="20797"/>
    <cellStyle name="Normal 3 2 5 9 3 2 2 2" xfId="33864"/>
    <cellStyle name="Normal 3 2 5 9 3 2 3" xfId="33863"/>
    <cellStyle name="Normal 3 2 5 9 3 2 4" xfId="53566"/>
    <cellStyle name="Normal 3 2 5 9 3 3" xfId="14254"/>
    <cellStyle name="Normal 3 2 5 9 3 3 2" xfId="33865"/>
    <cellStyle name="Normal 3 2 5 9 3 4" xfId="33862"/>
    <cellStyle name="Normal 3 2 5 9 3 5" xfId="47023"/>
    <cellStyle name="Normal 3 2 5 9 4" xfId="7697"/>
    <cellStyle name="Normal 3 2 5 9 4 2" xfId="18616"/>
    <cellStyle name="Normal 3 2 5 9 4 2 2" xfId="33867"/>
    <cellStyle name="Normal 3 2 5 9 4 3" xfId="33866"/>
    <cellStyle name="Normal 3 2 5 9 4 4" xfId="51385"/>
    <cellStyle name="Normal 3 2 5 9 5" xfId="5516"/>
    <cellStyle name="Normal 3 2 5 9 5 2" xfId="16435"/>
    <cellStyle name="Normal 3 2 5 9 5 2 2" xfId="33869"/>
    <cellStyle name="Normal 3 2 5 9 5 3" xfId="33868"/>
    <cellStyle name="Normal 3 2 5 9 5 4" xfId="49204"/>
    <cellStyle name="Normal 3 2 5 9 6" xfId="12073"/>
    <cellStyle name="Normal 3 2 5 9 6 2" xfId="33870"/>
    <cellStyle name="Normal 3 2 5 9 7" xfId="33851"/>
    <cellStyle name="Normal 3 2 5 9 8" xfId="44842"/>
    <cellStyle name="Normal 3 2 6" xfId="264"/>
    <cellStyle name="Normal 3 2 6 2" xfId="530"/>
    <cellStyle name="Normal 3 2 6 2 2" xfId="1629"/>
    <cellStyle name="Normal 3 2 6 2 2 2" xfId="3812"/>
    <cellStyle name="Normal 3 2 6 2 2 2 2" xfId="10355"/>
    <cellStyle name="Normal 3 2 6 2 2 2 2 2" xfId="21274"/>
    <cellStyle name="Normal 3 2 6 2 2 2 2 2 2" xfId="33876"/>
    <cellStyle name="Normal 3 2 6 2 2 2 2 3" xfId="33875"/>
    <cellStyle name="Normal 3 2 6 2 2 2 2 4" xfId="54043"/>
    <cellStyle name="Normal 3 2 6 2 2 2 3" xfId="14731"/>
    <cellStyle name="Normal 3 2 6 2 2 2 3 2" xfId="33877"/>
    <cellStyle name="Normal 3 2 6 2 2 2 4" xfId="33874"/>
    <cellStyle name="Normal 3 2 6 2 2 2 5" xfId="47500"/>
    <cellStyle name="Normal 3 2 6 2 2 3" xfId="8174"/>
    <cellStyle name="Normal 3 2 6 2 2 3 2" xfId="19093"/>
    <cellStyle name="Normal 3 2 6 2 2 3 2 2" xfId="33879"/>
    <cellStyle name="Normal 3 2 6 2 2 3 3" xfId="33878"/>
    <cellStyle name="Normal 3 2 6 2 2 3 4" xfId="51862"/>
    <cellStyle name="Normal 3 2 6 2 2 4" xfId="5993"/>
    <cellStyle name="Normal 3 2 6 2 2 4 2" xfId="16912"/>
    <cellStyle name="Normal 3 2 6 2 2 4 2 2" xfId="33881"/>
    <cellStyle name="Normal 3 2 6 2 2 4 3" xfId="33880"/>
    <cellStyle name="Normal 3 2 6 2 2 4 4" xfId="49681"/>
    <cellStyle name="Normal 3 2 6 2 2 5" xfId="12550"/>
    <cellStyle name="Normal 3 2 6 2 2 5 2" xfId="33882"/>
    <cellStyle name="Normal 3 2 6 2 2 6" xfId="33873"/>
    <cellStyle name="Normal 3 2 6 2 2 7" xfId="45319"/>
    <cellStyle name="Normal 3 2 6 2 3" xfId="2721"/>
    <cellStyle name="Normal 3 2 6 2 3 2" xfId="9264"/>
    <cellStyle name="Normal 3 2 6 2 3 2 2" xfId="20183"/>
    <cellStyle name="Normal 3 2 6 2 3 2 2 2" xfId="33885"/>
    <cellStyle name="Normal 3 2 6 2 3 2 3" xfId="33884"/>
    <cellStyle name="Normal 3 2 6 2 3 2 4" xfId="52952"/>
    <cellStyle name="Normal 3 2 6 2 3 3" xfId="13640"/>
    <cellStyle name="Normal 3 2 6 2 3 3 2" xfId="33886"/>
    <cellStyle name="Normal 3 2 6 2 3 4" xfId="33883"/>
    <cellStyle name="Normal 3 2 6 2 3 5" xfId="46409"/>
    <cellStyle name="Normal 3 2 6 2 4" xfId="7083"/>
    <cellStyle name="Normal 3 2 6 2 4 2" xfId="18002"/>
    <cellStyle name="Normal 3 2 6 2 4 2 2" xfId="33888"/>
    <cellStyle name="Normal 3 2 6 2 4 3" xfId="33887"/>
    <cellStyle name="Normal 3 2 6 2 4 4" xfId="50771"/>
    <cellStyle name="Normal 3 2 6 2 5" xfId="4902"/>
    <cellStyle name="Normal 3 2 6 2 5 2" xfId="15821"/>
    <cellStyle name="Normal 3 2 6 2 5 2 2" xfId="33890"/>
    <cellStyle name="Normal 3 2 6 2 5 3" xfId="33889"/>
    <cellStyle name="Normal 3 2 6 2 5 4" xfId="48590"/>
    <cellStyle name="Normal 3 2 6 2 6" xfId="11459"/>
    <cellStyle name="Normal 3 2 6 2 6 2" xfId="33891"/>
    <cellStyle name="Normal 3 2 6 2 7" xfId="33872"/>
    <cellStyle name="Normal 3 2 6 2 8" xfId="44228"/>
    <cellStyle name="Normal 3 2 6 3" xfId="1431"/>
    <cellStyle name="Normal 3 2 6 3 2" xfId="3614"/>
    <cellStyle name="Normal 3 2 6 3 2 2" xfId="10157"/>
    <cellStyle name="Normal 3 2 6 3 2 2 2" xfId="21076"/>
    <cellStyle name="Normal 3 2 6 3 2 2 2 2" xfId="33895"/>
    <cellStyle name="Normal 3 2 6 3 2 2 3" xfId="33894"/>
    <cellStyle name="Normal 3 2 6 3 2 2 4" xfId="53845"/>
    <cellStyle name="Normal 3 2 6 3 2 3" xfId="14533"/>
    <cellStyle name="Normal 3 2 6 3 2 3 2" xfId="33896"/>
    <cellStyle name="Normal 3 2 6 3 2 4" xfId="33893"/>
    <cellStyle name="Normal 3 2 6 3 2 5" xfId="47302"/>
    <cellStyle name="Normal 3 2 6 3 3" xfId="7976"/>
    <cellStyle name="Normal 3 2 6 3 3 2" xfId="18895"/>
    <cellStyle name="Normal 3 2 6 3 3 2 2" xfId="33898"/>
    <cellStyle name="Normal 3 2 6 3 3 3" xfId="33897"/>
    <cellStyle name="Normal 3 2 6 3 3 4" xfId="51664"/>
    <cellStyle name="Normal 3 2 6 3 4" xfId="5795"/>
    <cellStyle name="Normal 3 2 6 3 4 2" xfId="16714"/>
    <cellStyle name="Normal 3 2 6 3 4 2 2" xfId="33900"/>
    <cellStyle name="Normal 3 2 6 3 4 3" xfId="33899"/>
    <cellStyle name="Normal 3 2 6 3 4 4" xfId="49483"/>
    <cellStyle name="Normal 3 2 6 3 5" xfId="12352"/>
    <cellStyle name="Normal 3 2 6 3 5 2" xfId="33901"/>
    <cellStyle name="Normal 3 2 6 3 6" xfId="33892"/>
    <cellStyle name="Normal 3 2 6 3 7" xfId="45121"/>
    <cellStyle name="Normal 3 2 6 4" xfId="2523"/>
    <cellStyle name="Normal 3 2 6 4 2" xfId="9066"/>
    <cellStyle name="Normal 3 2 6 4 2 2" xfId="19985"/>
    <cellStyle name="Normal 3 2 6 4 2 2 2" xfId="33904"/>
    <cellStyle name="Normal 3 2 6 4 2 3" xfId="33903"/>
    <cellStyle name="Normal 3 2 6 4 2 4" xfId="52754"/>
    <cellStyle name="Normal 3 2 6 4 3" xfId="13442"/>
    <cellStyle name="Normal 3 2 6 4 3 2" xfId="33905"/>
    <cellStyle name="Normal 3 2 6 4 4" xfId="33902"/>
    <cellStyle name="Normal 3 2 6 4 5" xfId="46211"/>
    <cellStyle name="Normal 3 2 6 5" xfId="6885"/>
    <cellStyle name="Normal 3 2 6 5 2" xfId="17804"/>
    <cellStyle name="Normal 3 2 6 5 2 2" xfId="33907"/>
    <cellStyle name="Normal 3 2 6 5 3" xfId="33906"/>
    <cellStyle name="Normal 3 2 6 5 4" xfId="50573"/>
    <cellStyle name="Normal 3 2 6 6" xfId="4704"/>
    <cellStyle name="Normal 3 2 6 6 2" xfId="15623"/>
    <cellStyle name="Normal 3 2 6 6 2 2" xfId="33909"/>
    <cellStyle name="Normal 3 2 6 6 3" xfId="33908"/>
    <cellStyle name="Normal 3 2 6 6 4" xfId="48392"/>
    <cellStyle name="Normal 3 2 6 7" xfId="11261"/>
    <cellStyle name="Normal 3 2 6 7 2" xfId="33910"/>
    <cellStyle name="Normal 3 2 6 8" xfId="33871"/>
    <cellStyle name="Normal 3 2 6 9" xfId="44030"/>
    <cellStyle name="Normal 3 2 7" xfId="430"/>
    <cellStyle name="Normal 3 2 7 2" xfId="1530"/>
    <cellStyle name="Normal 3 2 7 2 2" xfId="3713"/>
    <cellStyle name="Normal 3 2 7 2 2 2" xfId="10256"/>
    <cellStyle name="Normal 3 2 7 2 2 2 2" xfId="21175"/>
    <cellStyle name="Normal 3 2 7 2 2 2 2 2" xfId="33915"/>
    <cellStyle name="Normal 3 2 7 2 2 2 3" xfId="33914"/>
    <cellStyle name="Normal 3 2 7 2 2 2 4" xfId="53944"/>
    <cellStyle name="Normal 3 2 7 2 2 3" xfId="14632"/>
    <cellStyle name="Normal 3 2 7 2 2 3 2" xfId="33916"/>
    <cellStyle name="Normal 3 2 7 2 2 4" xfId="33913"/>
    <cellStyle name="Normal 3 2 7 2 2 5" xfId="47401"/>
    <cellStyle name="Normal 3 2 7 2 3" xfId="8075"/>
    <cellStyle name="Normal 3 2 7 2 3 2" xfId="18994"/>
    <cellStyle name="Normal 3 2 7 2 3 2 2" xfId="33918"/>
    <cellStyle name="Normal 3 2 7 2 3 3" xfId="33917"/>
    <cellStyle name="Normal 3 2 7 2 3 4" xfId="51763"/>
    <cellStyle name="Normal 3 2 7 2 4" xfId="5894"/>
    <cellStyle name="Normal 3 2 7 2 4 2" xfId="16813"/>
    <cellStyle name="Normal 3 2 7 2 4 2 2" xfId="33920"/>
    <cellStyle name="Normal 3 2 7 2 4 3" xfId="33919"/>
    <cellStyle name="Normal 3 2 7 2 4 4" xfId="49582"/>
    <cellStyle name="Normal 3 2 7 2 5" xfId="12451"/>
    <cellStyle name="Normal 3 2 7 2 5 2" xfId="33921"/>
    <cellStyle name="Normal 3 2 7 2 6" xfId="33912"/>
    <cellStyle name="Normal 3 2 7 2 7" xfId="45220"/>
    <cellStyle name="Normal 3 2 7 3" xfId="2622"/>
    <cellStyle name="Normal 3 2 7 3 2" xfId="9165"/>
    <cellStyle name="Normal 3 2 7 3 2 2" xfId="20084"/>
    <cellStyle name="Normal 3 2 7 3 2 2 2" xfId="33924"/>
    <cellStyle name="Normal 3 2 7 3 2 3" xfId="33923"/>
    <cellStyle name="Normal 3 2 7 3 2 4" xfId="52853"/>
    <cellStyle name="Normal 3 2 7 3 3" xfId="13541"/>
    <cellStyle name="Normal 3 2 7 3 3 2" xfId="33925"/>
    <cellStyle name="Normal 3 2 7 3 4" xfId="33922"/>
    <cellStyle name="Normal 3 2 7 3 5" xfId="46310"/>
    <cellStyle name="Normal 3 2 7 4" xfId="6984"/>
    <cellStyle name="Normal 3 2 7 4 2" xfId="17903"/>
    <cellStyle name="Normal 3 2 7 4 2 2" xfId="33927"/>
    <cellStyle name="Normal 3 2 7 4 3" xfId="33926"/>
    <cellStyle name="Normal 3 2 7 4 4" xfId="50672"/>
    <cellStyle name="Normal 3 2 7 5" xfId="4803"/>
    <cellStyle name="Normal 3 2 7 5 2" xfId="15722"/>
    <cellStyle name="Normal 3 2 7 5 2 2" xfId="33929"/>
    <cellStyle name="Normal 3 2 7 5 3" xfId="33928"/>
    <cellStyle name="Normal 3 2 7 5 4" xfId="48491"/>
    <cellStyle name="Normal 3 2 7 6" xfId="11360"/>
    <cellStyle name="Normal 3 2 7 6 2" xfId="33930"/>
    <cellStyle name="Normal 3 2 7 7" xfId="33911"/>
    <cellStyle name="Normal 3 2 7 8" xfId="44129"/>
    <cellStyle name="Normal 3 2 8" xfId="617"/>
    <cellStyle name="Normal 3 2 8 2" xfId="1716"/>
    <cellStyle name="Normal 3 2 8 2 2" xfId="3899"/>
    <cellStyle name="Normal 3 2 8 2 2 2" xfId="10442"/>
    <cellStyle name="Normal 3 2 8 2 2 2 2" xfId="21361"/>
    <cellStyle name="Normal 3 2 8 2 2 2 2 2" xfId="33935"/>
    <cellStyle name="Normal 3 2 8 2 2 2 3" xfId="33934"/>
    <cellStyle name="Normal 3 2 8 2 2 2 4" xfId="54130"/>
    <cellStyle name="Normal 3 2 8 2 2 3" xfId="14818"/>
    <cellStyle name="Normal 3 2 8 2 2 3 2" xfId="33936"/>
    <cellStyle name="Normal 3 2 8 2 2 4" xfId="33933"/>
    <cellStyle name="Normal 3 2 8 2 2 5" xfId="47587"/>
    <cellStyle name="Normal 3 2 8 2 3" xfId="8261"/>
    <cellStyle name="Normal 3 2 8 2 3 2" xfId="19180"/>
    <cellStyle name="Normal 3 2 8 2 3 2 2" xfId="33938"/>
    <cellStyle name="Normal 3 2 8 2 3 3" xfId="33937"/>
    <cellStyle name="Normal 3 2 8 2 3 4" xfId="51949"/>
    <cellStyle name="Normal 3 2 8 2 4" xfId="6080"/>
    <cellStyle name="Normal 3 2 8 2 4 2" xfId="16999"/>
    <cellStyle name="Normal 3 2 8 2 4 2 2" xfId="33940"/>
    <cellStyle name="Normal 3 2 8 2 4 3" xfId="33939"/>
    <cellStyle name="Normal 3 2 8 2 4 4" xfId="49768"/>
    <cellStyle name="Normal 3 2 8 2 5" xfId="12637"/>
    <cellStyle name="Normal 3 2 8 2 5 2" xfId="33941"/>
    <cellStyle name="Normal 3 2 8 2 6" xfId="33932"/>
    <cellStyle name="Normal 3 2 8 2 7" xfId="45406"/>
    <cellStyle name="Normal 3 2 8 3" xfId="2808"/>
    <cellStyle name="Normal 3 2 8 3 2" xfId="9351"/>
    <cellStyle name="Normal 3 2 8 3 2 2" xfId="20270"/>
    <cellStyle name="Normal 3 2 8 3 2 2 2" xfId="33944"/>
    <cellStyle name="Normal 3 2 8 3 2 3" xfId="33943"/>
    <cellStyle name="Normal 3 2 8 3 2 4" xfId="53039"/>
    <cellStyle name="Normal 3 2 8 3 3" xfId="13727"/>
    <cellStyle name="Normal 3 2 8 3 3 2" xfId="33945"/>
    <cellStyle name="Normal 3 2 8 3 4" xfId="33942"/>
    <cellStyle name="Normal 3 2 8 3 5" xfId="46496"/>
    <cellStyle name="Normal 3 2 8 4" xfId="7170"/>
    <cellStyle name="Normal 3 2 8 4 2" xfId="18089"/>
    <cellStyle name="Normal 3 2 8 4 2 2" xfId="33947"/>
    <cellStyle name="Normal 3 2 8 4 3" xfId="33946"/>
    <cellStyle name="Normal 3 2 8 4 4" xfId="50858"/>
    <cellStyle name="Normal 3 2 8 5" xfId="4989"/>
    <cellStyle name="Normal 3 2 8 5 2" xfId="15908"/>
    <cellStyle name="Normal 3 2 8 5 2 2" xfId="33949"/>
    <cellStyle name="Normal 3 2 8 5 3" xfId="33948"/>
    <cellStyle name="Normal 3 2 8 5 4" xfId="48677"/>
    <cellStyle name="Normal 3 2 8 6" xfId="11546"/>
    <cellStyle name="Normal 3 2 8 6 2" xfId="33950"/>
    <cellStyle name="Normal 3 2 8 7" xfId="33931"/>
    <cellStyle name="Normal 3 2 8 8" xfId="44315"/>
    <cellStyle name="Normal 3 2 9" xfId="715"/>
    <cellStyle name="Normal 3 2 9 2" xfId="1814"/>
    <cellStyle name="Normal 3 2 9 2 2" xfId="3997"/>
    <cellStyle name="Normal 3 2 9 2 2 2" xfId="10540"/>
    <cellStyle name="Normal 3 2 9 2 2 2 2" xfId="21459"/>
    <cellStyle name="Normal 3 2 9 2 2 2 2 2" xfId="33955"/>
    <cellStyle name="Normal 3 2 9 2 2 2 3" xfId="33954"/>
    <cellStyle name="Normal 3 2 9 2 2 2 4" xfId="54228"/>
    <cellStyle name="Normal 3 2 9 2 2 3" xfId="14916"/>
    <cellStyle name="Normal 3 2 9 2 2 3 2" xfId="33956"/>
    <cellStyle name="Normal 3 2 9 2 2 4" xfId="33953"/>
    <cellStyle name="Normal 3 2 9 2 2 5" xfId="47685"/>
    <cellStyle name="Normal 3 2 9 2 3" xfId="8359"/>
    <cellStyle name="Normal 3 2 9 2 3 2" xfId="19278"/>
    <cellStyle name="Normal 3 2 9 2 3 2 2" xfId="33958"/>
    <cellStyle name="Normal 3 2 9 2 3 3" xfId="33957"/>
    <cellStyle name="Normal 3 2 9 2 3 4" xfId="52047"/>
    <cellStyle name="Normal 3 2 9 2 4" xfId="6178"/>
    <cellStyle name="Normal 3 2 9 2 4 2" xfId="17097"/>
    <cellStyle name="Normal 3 2 9 2 4 2 2" xfId="33960"/>
    <cellStyle name="Normal 3 2 9 2 4 3" xfId="33959"/>
    <cellStyle name="Normal 3 2 9 2 4 4" xfId="49866"/>
    <cellStyle name="Normal 3 2 9 2 5" xfId="12735"/>
    <cellStyle name="Normal 3 2 9 2 5 2" xfId="33961"/>
    <cellStyle name="Normal 3 2 9 2 6" xfId="33952"/>
    <cellStyle name="Normal 3 2 9 2 7" xfId="45504"/>
    <cellStyle name="Normal 3 2 9 3" xfId="2906"/>
    <cellStyle name="Normal 3 2 9 3 2" xfId="9449"/>
    <cellStyle name="Normal 3 2 9 3 2 2" xfId="20368"/>
    <cellStyle name="Normal 3 2 9 3 2 2 2" xfId="33964"/>
    <cellStyle name="Normal 3 2 9 3 2 3" xfId="33963"/>
    <cellStyle name="Normal 3 2 9 3 2 4" xfId="53137"/>
    <cellStyle name="Normal 3 2 9 3 3" xfId="13825"/>
    <cellStyle name="Normal 3 2 9 3 3 2" xfId="33965"/>
    <cellStyle name="Normal 3 2 9 3 4" xfId="33962"/>
    <cellStyle name="Normal 3 2 9 3 5" xfId="46594"/>
    <cellStyle name="Normal 3 2 9 4" xfId="7268"/>
    <cellStyle name="Normal 3 2 9 4 2" xfId="18187"/>
    <cellStyle name="Normal 3 2 9 4 2 2" xfId="33967"/>
    <cellStyle name="Normal 3 2 9 4 3" xfId="33966"/>
    <cellStyle name="Normal 3 2 9 4 4" xfId="50956"/>
    <cellStyle name="Normal 3 2 9 5" xfId="5087"/>
    <cellStyle name="Normal 3 2 9 5 2" xfId="16006"/>
    <cellStyle name="Normal 3 2 9 5 2 2" xfId="33969"/>
    <cellStyle name="Normal 3 2 9 5 3" xfId="33968"/>
    <cellStyle name="Normal 3 2 9 5 4" xfId="48775"/>
    <cellStyle name="Normal 3 2 9 6" xfId="11644"/>
    <cellStyle name="Normal 3 2 9 6 2" xfId="33970"/>
    <cellStyle name="Normal 3 2 9 7" xfId="33951"/>
    <cellStyle name="Normal 3 2 9 8" xfId="44413"/>
    <cellStyle name="Normal 3 20" xfId="55668"/>
    <cellStyle name="Normal 3 21" xfId="55693"/>
    <cellStyle name="Normal 3 22" xfId="79"/>
    <cellStyle name="Normal 3 3" xfId="31330"/>
    <cellStyle name="Normal 3 4" xfId="54846"/>
    <cellStyle name="Normal 3 5" xfId="55200"/>
    <cellStyle name="Normal 3 6" xfId="55315"/>
    <cellStyle name="Normal 3 7" xfId="55317"/>
    <cellStyle name="Normal 3 8" xfId="55331"/>
    <cellStyle name="Normal 3 9" xfId="55387"/>
    <cellStyle name="Normal 30" xfId="132"/>
    <cellStyle name="Normal 30 2" xfId="302"/>
    <cellStyle name="Normal 30 3" xfId="55002"/>
    <cellStyle name="Normal 30 4" xfId="55302"/>
    <cellStyle name="Normal 31" xfId="172"/>
    <cellStyle name="Normal 31 10" xfId="1285"/>
    <cellStyle name="Normal 31 10 2" xfId="2383"/>
    <cellStyle name="Normal 31 10 2 2" xfId="4564"/>
    <cellStyle name="Normal 31 10 2 2 2" xfId="11107"/>
    <cellStyle name="Normal 31 10 2 2 2 2" xfId="22026"/>
    <cellStyle name="Normal 31 10 2 2 2 2 2" xfId="33976"/>
    <cellStyle name="Normal 31 10 2 2 2 3" xfId="33975"/>
    <cellStyle name="Normal 31 10 2 2 2 4" xfId="54795"/>
    <cellStyle name="Normal 31 10 2 2 3" xfId="15483"/>
    <cellStyle name="Normal 31 10 2 2 3 2" xfId="33977"/>
    <cellStyle name="Normal 31 10 2 2 4" xfId="33974"/>
    <cellStyle name="Normal 31 10 2 2 5" xfId="48252"/>
    <cellStyle name="Normal 31 10 2 3" xfId="8926"/>
    <cellStyle name="Normal 31 10 2 3 2" xfId="19845"/>
    <cellStyle name="Normal 31 10 2 3 2 2" xfId="33979"/>
    <cellStyle name="Normal 31 10 2 3 3" xfId="33978"/>
    <cellStyle name="Normal 31 10 2 3 4" xfId="52614"/>
    <cellStyle name="Normal 31 10 2 4" xfId="6745"/>
    <cellStyle name="Normal 31 10 2 4 2" xfId="17664"/>
    <cellStyle name="Normal 31 10 2 4 2 2" xfId="33981"/>
    <cellStyle name="Normal 31 10 2 4 3" xfId="33980"/>
    <cellStyle name="Normal 31 10 2 4 4" xfId="50433"/>
    <cellStyle name="Normal 31 10 2 5" xfId="13302"/>
    <cellStyle name="Normal 31 10 2 5 2" xfId="33982"/>
    <cellStyle name="Normal 31 10 2 6" xfId="33973"/>
    <cellStyle name="Normal 31 10 2 7" xfId="46071"/>
    <cellStyle name="Normal 31 10 3" xfId="3473"/>
    <cellStyle name="Normal 31 10 3 2" xfId="10016"/>
    <cellStyle name="Normal 31 10 3 2 2" xfId="20935"/>
    <cellStyle name="Normal 31 10 3 2 2 2" xfId="33985"/>
    <cellStyle name="Normal 31 10 3 2 3" xfId="33984"/>
    <cellStyle name="Normal 31 10 3 2 4" xfId="53704"/>
    <cellStyle name="Normal 31 10 3 3" xfId="14392"/>
    <cellStyle name="Normal 31 10 3 3 2" xfId="33986"/>
    <cellStyle name="Normal 31 10 3 4" xfId="33983"/>
    <cellStyle name="Normal 31 10 3 5" xfId="47161"/>
    <cellStyle name="Normal 31 10 4" xfId="7835"/>
    <cellStyle name="Normal 31 10 4 2" xfId="18754"/>
    <cellStyle name="Normal 31 10 4 2 2" xfId="33988"/>
    <cellStyle name="Normal 31 10 4 3" xfId="33987"/>
    <cellStyle name="Normal 31 10 4 4" xfId="51523"/>
    <cellStyle name="Normal 31 10 5" xfId="5654"/>
    <cellStyle name="Normal 31 10 5 2" xfId="16573"/>
    <cellStyle name="Normal 31 10 5 2 2" xfId="33990"/>
    <cellStyle name="Normal 31 10 5 3" xfId="33989"/>
    <cellStyle name="Normal 31 10 5 4" xfId="49342"/>
    <cellStyle name="Normal 31 10 6" xfId="12211"/>
    <cellStyle name="Normal 31 10 6 2" xfId="33991"/>
    <cellStyle name="Normal 31 10 7" xfId="33972"/>
    <cellStyle name="Normal 31 10 8" xfId="44980"/>
    <cellStyle name="Normal 31 11" xfId="1404"/>
    <cellStyle name="Normal 31 11 2" xfId="3587"/>
    <cellStyle name="Normal 31 11 2 2" xfId="10130"/>
    <cellStyle name="Normal 31 11 2 2 2" xfId="21049"/>
    <cellStyle name="Normal 31 11 2 2 2 2" xfId="33995"/>
    <cellStyle name="Normal 31 11 2 2 3" xfId="33994"/>
    <cellStyle name="Normal 31 11 2 2 4" xfId="53818"/>
    <cellStyle name="Normal 31 11 2 3" xfId="14506"/>
    <cellStyle name="Normal 31 11 2 3 2" xfId="33996"/>
    <cellStyle name="Normal 31 11 2 4" xfId="33993"/>
    <cellStyle name="Normal 31 11 2 5" xfId="47275"/>
    <cellStyle name="Normal 31 11 3" xfId="7949"/>
    <cellStyle name="Normal 31 11 3 2" xfId="18868"/>
    <cellStyle name="Normal 31 11 3 2 2" xfId="33998"/>
    <cellStyle name="Normal 31 11 3 3" xfId="33997"/>
    <cellStyle name="Normal 31 11 3 4" xfId="51637"/>
    <cellStyle name="Normal 31 11 4" xfId="5768"/>
    <cellStyle name="Normal 31 11 4 2" xfId="16687"/>
    <cellStyle name="Normal 31 11 4 2 2" xfId="34000"/>
    <cellStyle name="Normal 31 11 4 3" xfId="33999"/>
    <cellStyle name="Normal 31 11 4 4" xfId="49456"/>
    <cellStyle name="Normal 31 11 5" xfId="12325"/>
    <cellStyle name="Normal 31 11 5 2" xfId="34001"/>
    <cellStyle name="Normal 31 11 6" xfId="33992"/>
    <cellStyle name="Normal 31 11 7" xfId="45094"/>
    <cellStyle name="Normal 31 12" xfId="2484"/>
    <cellStyle name="Normal 31 12 2" xfId="9027"/>
    <cellStyle name="Normal 31 12 2 2" xfId="19946"/>
    <cellStyle name="Normal 31 12 2 2 2" xfId="34004"/>
    <cellStyle name="Normal 31 12 2 3" xfId="34003"/>
    <cellStyle name="Normal 31 12 2 4" xfId="52715"/>
    <cellStyle name="Normal 31 12 3" xfId="13403"/>
    <cellStyle name="Normal 31 12 3 2" xfId="34005"/>
    <cellStyle name="Normal 31 12 4" xfId="34002"/>
    <cellStyle name="Normal 31 12 5" xfId="46172"/>
    <cellStyle name="Normal 31 13" xfId="6846"/>
    <cellStyle name="Normal 31 13 2" xfId="17765"/>
    <cellStyle name="Normal 31 13 2 2" xfId="34007"/>
    <cellStyle name="Normal 31 13 3" xfId="34006"/>
    <cellStyle name="Normal 31 13 4" xfId="50534"/>
    <cellStyle name="Normal 31 14" xfId="4665"/>
    <cellStyle name="Normal 31 14 2" xfId="15584"/>
    <cellStyle name="Normal 31 14 2 2" xfId="34009"/>
    <cellStyle name="Normal 31 14 3" xfId="34008"/>
    <cellStyle name="Normal 31 14 4" xfId="48353"/>
    <cellStyle name="Normal 31 15" xfId="11234"/>
    <cellStyle name="Normal 31 15 2" xfId="34010"/>
    <cellStyle name="Normal 31 16" xfId="33971"/>
    <cellStyle name="Normal 31 17" xfId="43991"/>
    <cellStyle name="Normal 31 2" xfId="339"/>
    <cellStyle name="Normal 31 2 2" xfId="602"/>
    <cellStyle name="Normal 31 2 2 2" xfId="1701"/>
    <cellStyle name="Normal 31 2 2 2 2" xfId="3884"/>
    <cellStyle name="Normal 31 2 2 2 2 2" xfId="10427"/>
    <cellStyle name="Normal 31 2 2 2 2 2 2" xfId="21346"/>
    <cellStyle name="Normal 31 2 2 2 2 2 2 2" xfId="34016"/>
    <cellStyle name="Normal 31 2 2 2 2 2 3" xfId="34015"/>
    <cellStyle name="Normal 31 2 2 2 2 2 4" xfId="54115"/>
    <cellStyle name="Normal 31 2 2 2 2 3" xfId="14803"/>
    <cellStyle name="Normal 31 2 2 2 2 3 2" xfId="34017"/>
    <cellStyle name="Normal 31 2 2 2 2 4" xfId="34014"/>
    <cellStyle name="Normal 31 2 2 2 2 5" xfId="47572"/>
    <cellStyle name="Normal 31 2 2 2 3" xfId="8246"/>
    <cellStyle name="Normal 31 2 2 2 3 2" xfId="19165"/>
    <cellStyle name="Normal 31 2 2 2 3 2 2" xfId="34019"/>
    <cellStyle name="Normal 31 2 2 2 3 3" xfId="34018"/>
    <cellStyle name="Normal 31 2 2 2 3 4" xfId="51934"/>
    <cellStyle name="Normal 31 2 2 2 4" xfId="6065"/>
    <cellStyle name="Normal 31 2 2 2 4 2" xfId="16984"/>
    <cellStyle name="Normal 31 2 2 2 4 2 2" xfId="34021"/>
    <cellStyle name="Normal 31 2 2 2 4 3" xfId="34020"/>
    <cellStyle name="Normal 31 2 2 2 4 4" xfId="49753"/>
    <cellStyle name="Normal 31 2 2 2 5" xfId="12622"/>
    <cellStyle name="Normal 31 2 2 2 5 2" xfId="34022"/>
    <cellStyle name="Normal 31 2 2 2 6" xfId="34013"/>
    <cellStyle name="Normal 31 2 2 2 7" xfId="45391"/>
    <cellStyle name="Normal 31 2 2 3" xfId="2793"/>
    <cellStyle name="Normal 31 2 2 3 2" xfId="9336"/>
    <cellStyle name="Normal 31 2 2 3 2 2" xfId="20255"/>
    <cellStyle name="Normal 31 2 2 3 2 2 2" xfId="34025"/>
    <cellStyle name="Normal 31 2 2 3 2 3" xfId="34024"/>
    <cellStyle name="Normal 31 2 2 3 2 4" xfId="53024"/>
    <cellStyle name="Normal 31 2 2 3 3" xfId="13712"/>
    <cellStyle name="Normal 31 2 2 3 3 2" xfId="34026"/>
    <cellStyle name="Normal 31 2 2 3 4" xfId="34023"/>
    <cellStyle name="Normal 31 2 2 3 5" xfId="46481"/>
    <cellStyle name="Normal 31 2 2 4" xfId="7155"/>
    <cellStyle name="Normal 31 2 2 4 2" xfId="18074"/>
    <cellStyle name="Normal 31 2 2 4 2 2" xfId="34028"/>
    <cellStyle name="Normal 31 2 2 4 3" xfId="34027"/>
    <cellStyle name="Normal 31 2 2 4 4" xfId="50843"/>
    <cellStyle name="Normal 31 2 2 5" xfId="4974"/>
    <cellStyle name="Normal 31 2 2 5 2" xfId="15893"/>
    <cellStyle name="Normal 31 2 2 5 2 2" xfId="34030"/>
    <cellStyle name="Normal 31 2 2 5 3" xfId="34029"/>
    <cellStyle name="Normal 31 2 2 5 4" xfId="48662"/>
    <cellStyle name="Normal 31 2 2 6" xfId="11531"/>
    <cellStyle name="Normal 31 2 2 6 2" xfId="34031"/>
    <cellStyle name="Normal 31 2 2 7" xfId="34012"/>
    <cellStyle name="Normal 31 2 2 8" xfId="44300"/>
    <cellStyle name="Normal 31 2 3" xfId="1503"/>
    <cellStyle name="Normal 31 2 3 2" xfId="3686"/>
    <cellStyle name="Normal 31 2 3 2 2" xfId="10229"/>
    <cellStyle name="Normal 31 2 3 2 2 2" xfId="21148"/>
    <cellStyle name="Normal 31 2 3 2 2 2 2" xfId="34035"/>
    <cellStyle name="Normal 31 2 3 2 2 3" xfId="34034"/>
    <cellStyle name="Normal 31 2 3 2 2 4" xfId="53917"/>
    <cellStyle name="Normal 31 2 3 2 3" xfId="14605"/>
    <cellStyle name="Normal 31 2 3 2 3 2" xfId="34036"/>
    <cellStyle name="Normal 31 2 3 2 4" xfId="34033"/>
    <cellStyle name="Normal 31 2 3 2 5" xfId="47374"/>
    <cellStyle name="Normal 31 2 3 3" xfId="8048"/>
    <cellStyle name="Normal 31 2 3 3 2" xfId="18967"/>
    <cellStyle name="Normal 31 2 3 3 2 2" xfId="34038"/>
    <cellStyle name="Normal 31 2 3 3 3" xfId="34037"/>
    <cellStyle name="Normal 31 2 3 3 4" xfId="51736"/>
    <cellStyle name="Normal 31 2 3 4" xfId="5867"/>
    <cellStyle name="Normal 31 2 3 4 2" xfId="16786"/>
    <cellStyle name="Normal 31 2 3 4 2 2" xfId="34040"/>
    <cellStyle name="Normal 31 2 3 4 3" xfId="34039"/>
    <cellStyle name="Normal 31 2 3 4 4" xfId="49555"/>
    <cellStyle name="Normal 31 2 3 5" xfId="12424"/>
    <cellStyle name="Normal 31 2 3 5 2" xfId="34041"/>
    <cellStyle name="Normal 31 2 3 6" xfId="34032"/>
    <cellStyle name="Normal 31 2 3 7" xfId="45193"/>
    <cellStyle name="Normal 31 2 4" xfId="2595"/>
    <cellStyle name="Normal 31 2 4 2" xfId="9138"/>
    <cellStyle name="Normal 31 2 4 2 2" xfId="20057"/>
    <cellStyle name="Normal 31 2 4 2 2 2" xfId="34044"/>
    <cellStyle name="Normal 31 2 4 2 3" xfId="34043"/>
    <cellStyle name="Normal 31 2 4 2 4" xfId="52826"/>
    <cellStyle name="Normal 31 2 4 3" xfId="13514"/>
    <cellStyle name="Normal 31 2 4 3 2" xfId="34045"/>
    <cellStyle name="Normal 31 2 4 4" xfId="34042"/>
    <cellStyle name="Normal 31 2 4 5" xfId="46283"/>
    <cellStyle name="Normal 31 2 5" xfId="6957"/>
    <cellStyle name="Normal 31 2 5 2" xfId="17876"/>
    <cellStyle name="Normal 31 2 5 2 2" xfId="34047"/>
    <cellStyle name="Normal 31 2 5 3" xfId="34046"/>
    <cellStyle name="Normal 31 2 5 4" xfId="50645"/>
    <cellStyle name="Normal 31 2 6" xfId="4776"/>
    <cellStyle name="Normal 31 2 6 2" xfId="15695"/>
    <cellStyle name="Normal 31 2 6 2 2" xfId="34049"/>
    <cellStyle name="Normal 31 2 6 3" xfId="34048"/>
    <cellStyle name="Normal 31 2 6 4" xfId="48464"/>
    <cellStyle name="Normal 31 2 7" xfId="11333"/>
    <cellStyle name="Normal 31 2 7 2" xfId="34050"/>
    <cellStyle name="Normal 31 2 8" xfId="34011"/>
    <cellStyle name="Normal 31 2 9" xfId="44102"/>
    <cellStyle name="Normal 31 3" xfId="502"/>
    <cellStyle name="Normal 31 3 2" xfId="1602"/>
    <cellStyle name="Normal 31 3 2 2" xfId="3785"/>
    <cellStyle name="Normal 31 3 2 2 2" xfId="10328"/>
    <cellStyle name="Normal 31 3 2 2 2 2" xfId="21247"/>
    <cellStyle name="Normal 31 3 2 2 2 2 2" xfId="34055"/>
    <cellStyle name="Normal 31 3 2 2 2 3" xfId="34054"/>
    <cellStyle name="Normal 31 3 2 2 2 4" xfId="54016"/>
    <cellStyle name="Normal 31 3 2 2 3" xfId="14704"/>
    <cellStyle name="Normal 31 3 2 2 3 2" xfId="34056"/>
    <cellStyle name="Normal 31 3 2 2 4" xfId="34053"/>
    <cellStyle name="Normal 31 3 2 2 5" xfId="47473"/>
    <cellStyle name="Normal 31 3 2 3" xfId="8147"/>
    <cellStyle name="Normal 31 3 2 3 2" xfId="19066"/>
    <cellStyle name="Normal 31 3 2 3 2 2" xfId="34058"/>
    <cellStyle name="Normal 31 3 2 3 3" xfId="34057"/>
    <cellStyle name="Normal 31 3 2 3 4" xfId="51835"/>
    <cellStyle name="Normal 31 3 2 4" xfId="5966"/>
    <cellStyle name="Normal 31 3 2 4 2" xfId="16885"/>
    <cellStyle name="Normal 31 3 2 4 2 2" xfId="34060"/>
    <cellStyle name="Normal 31 3 2 4 3" xfId="34059"/>
    <cellStyle name="Normal 31 3 2 4 4" xfId="49654"/>
    <cellStyle name="Normal 31 3 2 5" xfId="12523"/>
    <cellStyle name="Normal 31 3 2 5 2" xfId="34061"/>
    <cellStyle name="Normal 31 3 2 6" xfId="34052"/>
    <cellStyle name="Normal 31 3 2 7" xfId="45292"/>
    <cellStyle name="Normal 31 3 3" xfId="2694"/>
    <cellStyle name="Normal 31 3 3 2" xfId="9237"/>
    <cellStyle name="Normal 31 3 3 2 2" xfId="20156"/>
    <cellStyle name="Normal 31 3 3 2 2 2" xfId="34064"/>
    <cellStyle name="Normal 31 3 3 2 3" xfId="34063"/>
    <cellStyle name="Normal 31 3 3 2 4" xfId="52925"/>
    <cellStyle name="Normal 31 3 3 3" xfId="13613"/>
    <cellStyle name="Normal 31 3 3 3 2" xfId="34065"/>
    <cellStyle name="Normal 31 3 3 4" xfId="34062"/>
    <cellStyle name="Normal 31 3 3 5" xfId="46382"/>
    <cellStyle name="Normal 31 3 4" xfId="7056"/>
    <cellStyle name="Normal 31 3 4 2" xfId="17975"/>
    <cellStyle name="Normal 31 3 4 2 2" xfId="34067"/>
    <cellStyle name="Normal 31 3 4 3" xfId="34066"/>
    <cellStyle name="Normal 31 3 4 4" xfId="50744"/>
    <cellStyle name="Normal 31 3 5" xfId="4875"/>
    <cellStyle name="Normal 31 3 5 2" xfId="15794"/>
    <cellStyle name="Normal 31 3 5 2 2" xfId="34069"/>
    <cellStyle name="Normal 31 3 5 3" xfId="34068"/>
    <cellStyle name="Normal 31 3 5 4" xfId="48563"/>
    <cellStyle name="Normal 31 3 6" xfId="11432"/>
    <cellStyle name="Normal 31 3 6 2" xfId="34070"/>
    <cellStyle name="Normal 31 3 7" xfId="34051"/>
    <cellStyle name="Normal 31 3 8" xfId="44201"/>
    <cellStyle name="Normal 31 4" xfId="689"/>
    <cellStyle name="Normal 31 4 2" xfId="1788"/>
    <cellStyle name="Normal 31 4 2 2" xfId="3971"/>
    <cellStyle name="Normal 31 4 2 2 2" xfId="10514"/>
    <cellStyle name="Normal 31 4 2 2 2 2" xfId="21433"/>
    <cellStyle name="Normal 31 4 2 2 2 2 2" xfId="34075"/>
    <cellStyle name="Normal 31 4 2 2 2 3" xfId="34074"/>
    <cellStyle name="Normal 31 4 2 2 2 4" xfId="54202"/>
    <cellStyle name="Normal 31 4 2 2 3" xfId="14890"/>
    <cellStyle name="Normal 31 4 2 2 3 2" xfId="34076"/>
    <cellStyle name="Normal 31 4 2 2 4" xfId="34073"/>
    <cellStyle name="Normal 31 4 2 2 5" xfId="47659"/>
    <cellStyle name="Normal 31 4 2 3" xfId="8333"/>
    <cellStyle name="Normal 31 4 2 3 2" xfId="19252"/>
    <cellStyle name="Normal 31 4 2 3 2 2" xfId="34078"/>
    <cellStyle name="Normal 31 4 2 3 3" xfId="34077"/>
    <cellStyle name="Normal 31 4 2 3 4" xfId="52021"/>
    <cellStyle name="Normal 31 4 2 4" xfId="6152"/>
    <cellStyle name="Normal 31 4 2 4 2" xfId="17071"/>
    <cellStyle name="Normal 31 4 2 4 2 2" xfId="34080"/>
    <cellStyle name="Normal 31 4 2 4 3" xfId="34079"/>
    <cellStyle name="Normal 31 4 2 4 4" xfId="49840"/>
    <cellStyle name="Normal 31 4 2 5" xfId="12709"/>
    <cellStyle name="Normal 31 4 2 5 2" xfId="34081"/>
    <cellStyle name="Normal 31 4 2 6" xfId="34072"/>
    <cellStyle name="Normal 31 4 2 7" xfId="45478"/>
    <cellStyle name="Normal 31 4 3" xfId="2880"/>
    <cellStyle name="Normal 31 4 3 2" xfId="9423"/>
    <cellStyle name="Normal 31 4 3 2 2" xfId="20342"/>
    <cellStyle name="Normal 31 4 3 2 2 2" xfId="34084"/>
    <cellStyle name="Normal 31 4 3 2 3" xfId="34083"/>
    <cellStyle name="Normal 31 4 3 2 4" xfId="53111"/>
    <cellStyle name="Normal 31 4 3 3" xfId="13799"/>
    <cellStyle name="Normal 31 4 3 3 2" xfId="34085"/>
    <cellStyle name="Normal 31 4 3 4" xfId="34082"/>
    <cellStyle name="Normal 31 4 3 5" xfId="46568"/>
    <cellStyle name="Normal 31 4 4" xfId="7242"/>
    <cellStyle name="Normal 31 4 4 2" xfId="18161"/>
    <cellStyle name="Normal 31 4 4 2 2" xfId="34087"/>
    <cellStyle name="Normal 31 4 4 3" xfId="34086"/>
    <cellStyle name="Normal 31 4 4 4" xfId="50930"/>
    <cellStyle name="Normal 31 4 5" xfId="5061"/>
    <cellStyle name="Normal 31 4 5 2" xfId="15980"/>
    <cellStyle name="Normal 31 4 5 2 2" xfId="34089"/>
    <cellStyle name="Normal 31 4 5 3" xfId="34088"/>
    <cellStyle name="Normal 31 4 5 4" xfId="48749"/>
    <cellStyle name="Normal 31 4 6" xfId="11618"/>
    <cellStyle name="Normal 31 4 6 2" xfId="34090"/>
    <cellStyle name="Normal 31 4 7" xfId="34071"/>
    <cellStyle name="Normal 31 4 8" xfId="44387"/>
    <cellStyle name="Normal 31 5" xfId="787"/>
    <cellStyle name="Normal 31 5 2" xfId="1886"/>
    <cellStyle name="Normal 31 5 2 2" xfId="4069"/>
    <cellStyle name="Normal 31 5 2 2 2" xfId="10612"/>
    <cellStyle name="Normal 31 5 2 2 2 2" xfId="21531"/>
    <cellStyle name="Normal 31 5 2 2 2 2 2" xfId="34095"/>
    <cellStyle name="Normal 31 5 2 2 2 3" xfId="34094"/>
    <cellStyle name="Normal 31 5 2 2 2 4" xfId="54300"/>
    <cellStyle name="Normal 31 5 2 2 3" xfId="14988"/>
    <cellStyle name="Normal 31 5 2 2 3 2" xfId="34096"/>
    <cellStyle name="Normal 31 5 2 2 4" xfId="34093"/>
    <cellStyle name="Normal 31 5 2 2 5" xfId="47757"/>
    <cellStyle name="Normal 31 5 2 3" xfId="8431"/>
    <cellStyle name="Normal 31 5 2 3 2" xfId="19350"/>
    <cellStyle name="Normal 31 5 2 3 2 2" xfId="34098"/>
    <cellStyle name="Normal 31 5 2 3 3" xfId="34097"/>
    <cellStyle name="Normal 31 5 2 3 4" xfId="52119"/>
    <cellStyle name="Normal 31 5 2 4" xfId="6250"/>
    <cellStyle name="Normal 31 5 2 4 2" xfId="17169"/>
    <cellStyle name="Normal 31 5 2 4 2 2" xfId="34100"/>
    <cellStyle name="Normal 31 5 2 4 3" xfId="34099"/>
    <cellStyle name="Normal 31 5 2 4 4" xfId="49938"/>
    <cellStyle name="Normal 31 5 2 5" xfId="12807"/>
    <cellStyle name="Normal 31 5 2 5 2" xfId="34101"/>
    <cellStyle name="Normal 31 5 2 6" xfId="34092"/>
    <cellStyle name="Normal 31 5 2 7" xfId="45576"/>
    <cellStyle name="Normal 31 5 3" xfId="2978"/>
    <cellStyle name="Normal 31 5 3 2" xfId="9521"/>
    <cellStyle name="Normal 31 5 3 2 2" xfId="20440"/>
    <cellStyle name="Normal 31 5 3 2 2 2" xfId="34104"/>
    <cellStyle name="Normal 31 5 3 2 3" xfId="34103"/>
    <cellStyle name="Normal 31 5 3 2 4" xfId="53209"/>
    <cellStyle name="Normal 31 5 3 3" xfId="13897"/>
    <cellStyle name="Normal 31 5 3 3 2" xfId="34105"/>
    <cellStyle name="Normal 31 5 3 4" xfId="34102"/>
    <cellStyle name="Normal 31 5 3 5" xfId="46666"/>
    <cellStyle name="Normal 31 5 4" xfId="7340"/>
    <cellStyle name="Normal 31 5 4 2" xfId="18259"/>
    <cellStyle name="Normal 31 5 4 2 2" xfId="34107"/>
    <cellStyle name="Normal 31 5 4 3" xfId="34106"/>
    <cellStyle name="Normal 31 5 4 4" xfId="51028"/>
    <cellStyle name="Normal 31 5 5" xfId="5159"/>
    <cellStyle name="Normal 31 5 5 2" xfId="16078"/>
    <cellStyle name="Normal 31 5 5 2 2" xfId="34109"/>
    <cellStyle name="Normal 31 5 5 3" xfId="34108"/>
    <cellStyle name="Normal 31 5 5 4" xfId="48847"/>
    <cellStyle name="Normal 31 5 6" xfId="11716"/>
    <cellStyle name="Normal 31 5 6 2" xfId="34110"/>
    <cellStyle name="Normal 31 5 7" xfId="34091"/>
    <cellStyle name="Normal 31 5 8" xfId="44485"/>
    <cellStyle name="Normal 31 6" xfId="885"/>
    <cellStyle name="Normal 31 6 2" xfId="1984"/>
    <cellStyle name="Normal 31 6 2 2" xfId="4167"/>
    <cellStyle name="Normal 31 6 2 2 2" xfId="10710"/>
    <cellStyle name="Normal 31 6 2 2 2 2" xfId="21629"/>
    <cellStyle name="Normal 31 6 2 2 2 2 2" xfId="34115"/>
    <cellStyle name="Normal 31 6 2 2 2 3" xfId="34114"/>
    <cellStyle name="Normal 31 6 2 2 2 4" xfId="54398"/>
    <cellStyle name="Normal 31 6 2 2 3" xfId="15086"/>
    <cellStyle name="Normal 31 6 2 2 3 2" xfId="34116"/>
    <cellStyle name="Normal 31 6 2 2 4" xfId="34113"/>
    <cellStyle name="Normal 31 6 2 2 5" xfId="47855"/>
    <cellStyle name="Normal 31 6 2 3" xfId="8529"/>
    <cellStyle name="Normal 31 6 2 3 2" xfId="19448"/>
    <cellStyle name="Normal 31 6 2 3 2 2" xfId="34118"/>
    <cellStyle name="Normal 31 6 2 3 3" xfId="34117"/>
    <cellStyle name="Normal 31 6 2 3 4" xfId="52217"/>
    <cellStyle name="Normal 31 6 2 4" xfId="6348"/>
    <cellStyle name="Normal 31 6 2 4 2" xfId="17267"/>
    <cellStyle name="Normal 31 6 2 4 2 2" xfId="34120"/>
    <cellStyle name="Normal 31 6 2 4 3" xfId="34119"/>
    <cellStyle name="Normal 31 6 2 4 4" xfId="50036"/>
    <cellStyle name="Normal 31 6 2 5" xfId="12905"/>
    <cellStyle name="Normal 31 6 2 5 2" xfId="34121"/>
    <cellStyle name="Normal 31 6 2 6" xfId="34112"/>
    <cellStyle name="Normal 31 6 2 7" xfId="45674"/>
    <cellStyle name="Normal 31 6 3" xfId="3076"/>
    <cellStyle name="Normal 31 6 3 2" xfId="9619"/>
    <cellStyle name="Normal 31 6 3 2 2" xfId="20538"/>
    <cellStyle name="Normal 31 6 3 2 2 2" xfId="34124"/>
    <cellStyle name="Normal 31 6 3 2 3" xfId="34123"/>
    <cellStyle name="Normal 31 6 3 2 4" xfId="53307"/>
    <cellStyle name="Normal 31 6 3 3" xfId="13995"/>
    <cellStyle name="Normal 31 6 3 3 2" xfId="34125"/>
    <cellStyle name="Normal 31 6 3 4" xfId="34122"/>
    <cellStyle name="Normal 31 6 3 5" xfId="46764"/>
    <cellStyle name="Normal 31 6 4" xfId="7438"/>
    <cellStyle name="Normal 31 6 4 2" xfId="18357"/>
    <cellStyle name="Normal 31 6 4 2 2" xfId="34127"/>
    <cellStyle name="Normal 31 6 4 3" xfId="34126"/>
    <cellStyle name="Normal 31 6 4 4" xfId="51126"/>
    <cellStyle name="Normal 31 6 5" xfId="5257"/>
    <cellStyle name="Normal 31 6 5 2" xfId="16176"/>
    <cellStyle name="Normal 31 6 5 2 2" xfId="34129"/>
    <cellStyle name="Normal 31 6 5 3" xfId="34128"/>
    <cellStyle name="Normal 31 6 5 4" xfId="48945"/>
    <cellStyle name="Normal 31 6 6" xfId="11814"/>
    <cellStyle name="Normal 31 6 6 2" xfId="34130"/>
    <cellStyle name="Normal 31 6 7" xfId="34111"/>
    <cellStyle name="Normal 31 6 8" xfId="44583"/>
    <cellStyle name="Normal 31 7" xfId="997"/>
    <cellStyle name="Normal 31 7 2" xfId="2095"/>
    <cellStyle name="Normal 31 7 2 2" xfId="4278"/>
    <cellStyle name="Normal 31 7 2 2 2" xfId="10821"/>
    <cellStyle name="Normal 31 7 2 2 2 2" xfId="21740"/>
    <cellStyle name="Normal 31 7 2 2 2 2 2" xfId="34135"/>
    <cellStyle name="Normal 31 7 2 2 2 3" xfId="34134"/>
    <cellStyle name="Normal 31 7 2 2 2 4" xfId="54509"/>
    <cellStyle name="Normal 31 7 2 2 3" xfId="15197"/>
    <cellStyle name="Normal 31 7 2 2 3 2" xfId="34136"/>
    <cellStyle name="Normal 31 7 2 2 4" xfId="34133"/>
    <cellStyle name="Normal 31 7 2 2 5" xfId="47966"/>
    <cellStyle name="Normal 31 7 2 3" xfId="8640"/>
    <cellStyle name="Normal 31 7 2 3 2" xfId="19559"/>
    <cellStyle name="Normal 31 7 2 3 2 2" xfId="34138"/>
    <cellStyle name="Normal 31 7 2 3 3" xfId="34137"/>
    <cellStyle name="Normal 31 7 2 3 4" xfId="52328"/>
    <cellStyle name="Normal 31 7 2 4" xfId="6459"/>
    <cellStyle name="Normal 31 7 2 4 2" xfId="17378"/>
    <cellStyle name="Normal 31 7 2 4 2 2" xfId="34140"/>
    <cellStyle name="Normal 31 7 2 4 3" xfId="34139"/>
    <cellStyle name="Normal 31 7 2 4 4" xfId="50147"/>
    <cellStyle name="Normal 31 7 2 5" xfId="13016"/>
    <cellStyle name="Normal 31 7 2 5 2" xfId="34141"/>
    <cellStyle name="Normal 31 7 2 6" xfId="34132"/>
    <cellStyle name="Normal 31 7 2 7" xfId="45785"/>
    <cellStyle name="Normal 31 7 3" xfId="3187"/>
    <cellStyle name="Normal 31 7 3 2" xfId="9730"/>
    <cellStyle name="Normal 31 7 3 2 2" xfId="20649"/>
    <cellStyle name="Normal 31 7 3 2 2 2" xfId="34144"/>
    <cellStyle name="Normal 31 7 3 2 3" xfId="34143"/>
    <cellStyle name="Normal 31 7 3 2 4" xfId="53418"/>
    <cellStyle name="Normal 31 7 3 3" xfId="14106"/>
    <cellStyle name="Normal 31 7 3 3 2" xfId="34145"/>
    <cellStyle name="Normal 31 7 3 4" xfId="34142"/>
    <cellStyle name="Normal 31 7 3 5" xfId="46875"/>
    <cellStyle name="Normal 31 7 4" xfId="7549"/>
    <cellStyle name="Normal 31 7 4 2" xfId="18468"/>
    <cellStyle name="Normal 31 7 4 2 2" xfId="34147"/>
    <cellStyle name="Normal 31 7 4 3" xfId="34146"/>
    <cellStyle name="Normal 31 7 4 4" xfId="51237"/>
    <cellStyle name="Normal 31 7 5" xfId="5368"/>
    <cellStyle name="Normal 31 7 5 2" xfId="16287"/>
    <cellStyle name="Normal 31 7 5 2 2" xfId="34149"/>
    <cellStyle name="Normal 31 7 5 3" xfId="34148"/>
    <cellStyle name="Normal 31 7 5 4" xfId="49056"/>
    <cellStyle name="Normal 31 7 6" xfId="11925"/>
    <cellStyle name="Normal 31 7 6 2" xfId="34150"/>
    <cellStyle name="Normal 31 7 7" xfId="34131"/>
    <cellStyle name="Normal 31 7 8" xfId="44694"/>
    <cellStyle name="Normal 31 8" xfId="1083"/>
    <cellStyle name="Normal 31 8 2" xfId="2181"/>
    <cellStyle name="Normal 31 8 2 2" xfId="4364"/>
    <cellStyle name="Normal 31 8 2 2 2" xfId="10907"/>
    <cellStyle name="Normal 31 8 2 2 2 2" xfId="21826"/>
    <cellStyle name="Normal 31 8 2 2 2 2 2" xfId="34155"/>
    <cellStyle name="Normal 31 8 2 2 2 3" xfId="34154"/>
    <cellStyle name="Normal 31 8 2 2 2 4" xfId="54595"/>
    <cellStyle name="Normal 31 8 2 2 3" xfId="15283"/>
    <cellStyle name="Normal 31 8 2 2 3 2" xfId="34156"/>
    <cellStyle name="Normal 31 8 2 2 4" xfId="34153"/>
    <cellStyle name="Normal 31 8 2 2 5" xfId="48052"/>
    <cellStyle name="Normal 31 8 2 3" xfId="8726"/>
    <cellStyle name="Normal 31 8 2 3 2" xfId="19645"/>
    <cellStyle name="Normal 31 8 2 3 2 2" xfId="34158"/>
    <cellStyle name="Normal 31 8 2 3 3" xfId="34157"/>
    <cellStyle name="Normal 31 8 2 3 4" xfId="52414"/>
    <cellStyle name="Normal 31 8 2 4" xfId="6545"/>
    <cellStyle name="Normal 31 8 2 4 2" xfId="17464"/>
    <cellStyle name="Normal 31 8 2 4 2 2" xfId="34160"/>
    <cellStyle name="Normal 31 8 2 4 3" xfId="34159"/>
    <cellStyle name="Normal 31 8 2 4 4" xfId="50233"/>
    <cellStyle name="Normal 31 8 2 5" xfId="13102"/>
    <cellStyle name="Normal 31 8 2 5 2" xfId="34161"/>
    <cellStyle name="Normal 31 8 2 6" xfId="34152"/>
    <cellStyle name="Normal 31 8 2 7" xfId="45871"/>
    <cellStyle name="Normal 31 8 3" xfId="3273"/>
    <cellStyle name="Normal 31 8 3 2" xfId="9816"/>
    <cellStyle name="Normal 31 8 3 2 2" xfId="20735"/>
    <cellStyle name="Normal 31 8 3 2 2 2" xfId="34164"/>
    <cellStyle name="Normal 31 8 3 2 3" xfId="34163"/>
    <cellStyle name="Normal 31 8 3 2 4" xfId="53504"/>
    <cellStyle name="Normal 31 8 3 3" xfId="14192"/>
    <cellStyle name="Normal 31 8 3 3 2" xfId="34165"/>
    <cellStyle name="Normal 31 8 3 4" xfId="34162"/>
    <cellStyle name="Normal 31 8 3 5" xfId="46961"/>
    <cellStyle name="Normal 31 8 4" xfId="7635"/>
    <cellStyle name="Normal 31 8 4 2" xfId="18554"/>
    <cellStyle name="Normal 31 8 4 2 2" xfId="34167"/>
    <cellStyle name="Normal 31 8 4 3" xfId="34166"/>
    <cellStyle name="Normal 31 8 4 4" xfId="51323"/>
    <cellStyle name="Normal 31 8 5" xfId="5454"/>
    <cellStyle name="Normal 31 8 5 2" xfId="16373"/>
    <cellStyle name="Normal 31 8 5 2 2" xfId="34169"/>
    <cellStyle name="Normal 31 8 5 3" xfId="34168"/>
    <cellStyle name="Normal 31 8 5 4" xfId="49142"/>
    <cellStyle name="Normal 31 8 6" xfId="12011"/>
    <cellStyle name="Normal 31 8 6 2" xfId="34170"/>
    <cellStyle name="Normal 31 8 7" xfId="34151"/>
    <cellStyle name="Normal 31 8 8" xfId="44780"/>
    <cellStyle name="Normal 31 9" xfId="1181"/>
    <cellStyle name="Normal 31 9 2" xfId="2279"/>
    <cellStyle name="Normal 31 9 2 2" xfId="4462"/>
    <cellStyle name="Normal 31 9 2 2 2" xfId="11005"/>
    <cellStyle name="Normal 31 9 2 2 2 2" xfId="21924"/>
    <cellStyle name="Normal 31 9 2 2 2 2 2" xfId="34175"/>
    <cellStyle name="Normal 31 9 2 2 2 3" xfId="34174"/>
    <cellStyle name="Normal 31 9 2 2 2 4" xfId="54693"/>
    <cellStyle name="Normal 31 9 2 2 3" xfId="15381"/>
    <cellStyle name="Normal 31 9 2 2 3 2" xfId="34176"/>
    <cellStyle name="Normal 31 9 2 2 4" xfId="34173"/>
    <cellStyle name="Normal 31 9 2 2 5" xfId="48150"/>
    <cellStyle name="Normal 31 9 2 3" xfId="8824"/>
    <cellStyle name="Normal 31 9 2 3 2" xfId="19743"/>
    <cellStyle name="Normal 31 9 2 3 2 2" xfId="34178"/>
    <cellStyle name="Normal 31 9 2 3 3" xfId="34177"/>
    <cellStyle name="Normal 31 9 2 3 4" xfId="52512"/>
    <cellStyle name="Normal 31 9 2 4" xfId="6643"/>
    <cellStyle name="Normal 31 9 2 4 2" xfId="17562"/>
    <cellStyle name="Normal 31 9 2 4 2 2" xfId="34180"/>
    <cellStyle name="Normal 31 9 2 4 3" xfId="34179"/>
    <cellStyle name="Normal 31 9 2 4 4" xfId="50331"/>
    <cellStyle name="Normal 31 9 2 5" xfId="13200"/>
    <cellStyle name="Normal 31 9 2 5 2" xfId="34181"/>
    <cellStyle name="Normal 31 9 2 6" xfId="34172"/>
    <cellStyle name="Normal 31 9 2 7" xfId="45969"/>
    <cellStyle name="Normal 31 9 3" xfId="3371"/>
    <cellStyle name="Normal 31 9 3 2" xfId="9914"/>
    <cellStyle name="Normal 31 9 3 2 2" xfId="20833"/>
    <cellStyle name="Normal 31 9 3 2 2 2" xfId="34184"/>
    <cellStyle name="Normal 31 9 3 2 3" xfId="34183"/>
    <cellStyle name="Normal 31 9 3 2 4" xfId="53602"/>
    <cellStyle name="Normal 31 9 3 3" xfId="14290"/>
    <cellStyle name="Normal 31 9 3 3 2" xfId="34185"/>
    <cellStyle name="Normal 31 9 3 4" xfId="34182"/>
    <cellStyle name="Normal 31 9 3 5" xfId="47059"/>
    <cellStyle name="Normal 31 9 4" xfId="7733"/>
    <cellStyle name="Normal 31 9 4 2" xfId="18652"/>
    <cellStyle name="Normal 31 9 4 2 2" xfId="34187"/>
    <cellStyle name="Normal 31 9 4 3" xfId="34186"/>
    <cellStyle name="Normal 31 9 4 4" xfId="51421"/>
    <cellStyle name="Normal 31 9 5" xfId="5552"/>
    <cellStyle name="Normal 31 9 5 2" xfId="16471"/>
    <cellStyle name="Normal 31 9 5 2 2" xfId="34189"/>
    <cellStyle name="Normal 31 9 5 3" xfId="34188"/>
    <cellStyle name="Normal 31 9 5 4" xfId="49240"/>
    <cellStyle name="Normal 31 9 6" xfId="12109"/>
    <cellStyle name="Normal 31 9 6 2" xfId="34190"/>
    <cellStyle name="Normal 31 9 7" xfId="34171"/>
    <cellStyle name="Normal 31 9 8" xfId="44878"/>
    <cellStyle name="Normal 32" xfId="173"/>
    <cellStyle name="Normal 32 10" xfId="1286"/>
    <cellStyle name="Normal 32 10 2" xfId="2384"/>
    <cellStyle name="Normal 32 10 2 2" xfId="4565"/>
    <cellStyle name="Normal 32 10 2 2 2" xfId="11108"/>
    <cellStyle name="Normal 32 10 2 2 2 2" xfId="22027"/>
    <cellStyle name="Normal 32 10 2 2 2 2 2" xfId="34196"/>
    <cellStyle name="Normal 32 10 2 2 2 3" xfId="34195"/>
    <cellStyle name="Normal 32 10 2 2 2 4" xfId="54796"/>
    <cellStyle name="Normal 32 10 2 2 3" xfId="15484"/>
    <cellStyle name="Normal 32 10 2 2 3 2" xfId="34197"/>
    <cellStyle name="Normal 32 10 2 2 4" xfId="34194"/>
    <cellStyle name="Normal 32 10 2 2 5" xfId="48253"/>
    <cellStyle name="Normal 32 10 2 3" xfId="8927"/>
    <cellStyle name="Normal 32 10 2 3 2" xfId="19846"/>
    <cellStyle name="Normal 32 10 2 3 2 2" xfId="34199"/>
    <cellStyle name="Normal 32 10 2 3 3" xfId="34198"/>
    <cellStyle name="Normal 32 10 2 3 4" xfId="52615"/>
    <cellStyle name="Normal 32 10 2 4" xfId="6746"/>
    <cellStyle name="Normal 32 10 2 4 2" xfId="17665"/>
    <cellStyle name="Normal 32 10 2 4 2 2" xfId="34201"/>
    <cellStyle name="Normal 32 10 2 4 3" xfId="34200"/>
    <cellStyle name="Normal 32 10 2 4 4" xfId="50434"/>
    <cellStyle name="Normal 32 10 2 5" xfId="13303"/>
    <cellStyle name="Normal 32 10 2 5 2" xfId="34202"/>
    <cellStyle name="Normal 32 10 2 6" xfId="34193"/>
    <cellStyle name="Normal 32 10 2 7" xfId="46072"/>
    <cellStyle name="Normal 32 10 3" xfId="3474"/>
    <cellStyle name="Normal 32 10 3 2" xfId="10017"/>
    <cellStyle name="Normal 32 10 3 2 2" xfId="20936"/>
    <cellStyle name="Normal 32 10 3 2 2 2" xfId="34205"/>
    <cellStyle name="Normal 32 10 3 2 3" xfId="34204"/>
    <cellStyle name="Normal 32 10 3 2 4" xfId="53705"/>
    <cellStyle name="Normal 32 10 3 3" xfId="14393"/>
    <cellStyle name="Normal 32 10 3 3 2" xfId="34206"/>
    <cellStyle name="Normal 32 10 3 4" xfId="34203"/>
    <cellStyle name="Normal 32 10 3 5" xfId="47162"/>
    <cellStyle name="Normal 32 10 4" xfId="7836"/>
    <cellStyle name="Normal 32 10 4 2" xfId="18755"/>
    <cellStyle name="Normal 32 10 4 2 2" xfId="34208"/>
    <cellStyle name="Normal 32 10 4 3" xfId="34207"/>
    <cellStyle name="Normal 32 10 4 4" xfId="51524"/>
    <cellStyle name="Normal 32 10 5" xfId="5655"/>
    <cellStyle name="Normal 32 10 5 2" xfId="16574"/>
    <cellStyle name="Normal 32 10 5 2 2" xfId="34210"/>
    <cellStyle name="Normal 32 10 5 3" xfId="34209"/>
    <cellStyle name="Normal 32 10 5 4" xfId="49343"/>
    <cellStyle name="Normal 32 10 6" xfId="12212"/>
    <cellStyle name="Normal 32 10 6 2" xfId="34211"/>
    <cellStyle name="Normal 32 10 7" xfId="34192"/>
    <cellStyle name="Normal 32 10 8" xfId="44981"/>
    <cellStyle name="Normal 32 11" xfId="1405"/>
    <cellStyle name="Normal 32 11 2" xfId="3588"/>
    <cellStyle name="Normal 32 11 2 2" xfId="10131"/>
    <cellStyle name="Normal 32 11 2 2 2" xfId="21050"/>
    <cellStyle name="Normal 32 11 2 2 2 2" xfId="34215"/>
    <cellStyle name="Normal 32 11 2 2 3" xfId="34214"/>
    <cellStyle name="Normal 32 11 2 2 4" xfId="53819"/>
    <cellStyle name="Normal 32 11 2 3" xfId="14507"/>
    <cellStyle name="Normal 32 11 2 3 2" xfId="34216"/>
    <cellStyle name="Normal 32 11 2 4" xfId="34213"/>
    <cellStyle name="Normal 32 11 2 5" xfId="47276"/>
    <cellStyle name="Normal 32 11 3" xfId="7950"/>
    <cellStyle name="Normal 32 11 3 2" xfId="18869"/>
    <cellStyle name="Normal 32 11 3 2 2" xfId="34218"/>
    <cellStyle name="Normal 32 11 3 3" xfId="34217"/>
    <cellStyle name="Normal 32 11 3 4" xfId="51638"/>
    <cellStyle name="Normal 32 11 4" xfId="5769"/>
    <cellStyle name="Normal 32 11 4 2" xfId="16688"/>
    <cellStyle name="Normal 32 11 4 2 2" xfId="34220"/>
    <cellStyle name="Normal 32 11 4 3" xfId="34219"/>
    <cellStyle name="Normal 32 11 4 4" xfId="49457"/>
    <cellStyle name="Normal 32 11 5" xfId="12326"/>
    <cellStyle name="Normal 32 11 5 2" xfId="34221"/>
    <cellStyle name="Normal 32 11 6" xfId="34212"/>
    <cellStyle name="Normal 32 11 7" xfId="45095"/>
    <cellStyle name="Normal 32 12" xfId="2485"/>
    <cellStyle name="Normal 32 12 2" xfId="9028"/>
    <cellStyle name="Normal 32 12 2 2" xfId="19947"/>
    <cellStyle name="Normal 32 12 2 2 2" xfId="34224"/>
    <cellStyle name="Normal 32 12 2 3" xfId="34223"/>
    <cellStyle name="Normal 32 12 2 4" xfId="52716"/>
    <cellStyle name="Normal 32 12 3" xfId="13404"/>
    <cellStyle name="Normal 32 12 3 2" xfId="34225"/>
    <cellStyle name="Normal 32 12 4" xfId="34222"/>
    <cellStyle name="Normal 32 12 5" xfId="46173"/>
    <cellStyle name="Normal 32 13" xfId="6847"/>
    <cellStyle name="Normal 32 13 2" xfId="17766"/>
    <cellStyle name="Normal 32 13 2 2" xfId="34227"/>
    <cellStyle name="Normal 32 13 3" xfId="34226"/>
    <cellStyle name="Normal 32 13 4" xfId="50535"/>
    <cellStyle name="Normal 32 14" xfId="4666"/>
    <cellStyle name="Normal 32 14 2" xfId="15585"/>
    <cellStyle name="Normal 32 14 2 2" xfId="34229"/>
    <cellStyle name="Normal 32 14 3" xfId="34228"/>
    <cellStyle name="Normal 32 14 4" xfId="48354"/>
    <cellStyle name="Normal 32 15" xfId="11235"/>
    <cellStyle name="Normal 32 15 2" xfId="34230"/>
    <cellStyle name="Normal 32 16" xfId="34191"/>
    <cellStyle name="Normal 32 17" xfId="43992"/>
    <cellStyle name="Normal 32 2" xfId="340"/>
    <cellStyle name="Normal 32 2 2" xfId="603"/>
    <cellStyle name="Normal 32 2 2 2" xfId="1702"/>
    <cellStyle name="Normal 32 2 2 2 2" xfId="3885"/>
    <cellStyle name="Normal 32 2 2 2 2 2" xfId="10428"/>
    <cellStyle name="Normal 32 2 2 2 2 2 2" xfId="21347"/>
    <cellStyle name="Normal 32 2 2 2 2 2 2 2" xfId="34236"/>
    <cellStyle name="Normal 32 2 2 2 2 2 3" xfId="34235"/>
    <cellStyle name="Normal 32 2 2 2 2 2 4" xfId="54116"/>
    <cellStyle name="Normal 32 2 2 2 2 3" xfId="14804"/>
    <cellStyle name="Normal 32 2 2 2 2 3 2" xfId="34237"/>
    <cellStyle name="Normal 32 2 2 2 2 4" xfId="34234"/>
    <cellStyle name="Normal 32 2 2 2 2 5" xfId="47573"/>
    <cellStyle name="Normal 32 2 2 2 3" xfId="8247"/>
    <cellStyle name="Normal 32 2 2 2 3 2" xfId="19166"/>
    <cellStyle name="Normal 32 2 2 2 3 2 2" xfId="34239"/>
    <cellStyle name="Normal 32 2 2 2 3 3" xfId="34238"/>
    <cellStyle name="Normal 32 2 2 2 3 4" xfId="51935"/>
    <cellStyle name="Normal 32 2 2 2 4" xfId="6066"/>
    <cellStyle name="Normal 32 2 2 2 4 2" xfId="16985"/>
    <cellStyle name="Normal 32 2 2 2 4 2 2" xfId="34241"/>
    <cellStyle name="Normal 32 2 2 2 4 3" xfId="34240"/>
    <cellStyle name="Normal 32 2 2 2 4 4" xfId="49754"/>
    <cellStyle name="Normal 32 2 2 2 5" xfId="12623"/>
    <cellStyle name="Normal 32 2 2 2 5 2" xfId="34242"/>
    <cellStyle name="Normal 32 2 2 2 6" xfId="34233"/>
    <cellStyle name="Normal 32 2 2 2 7" xfId="45392"/>
    <cellStyle name="Normal 32 2 2 3" xfId="2794"/>
    <cellStyle name="Normal 32 2 2 3 2" xfId="9337"/>
    <cellStyle name="Normal 32 2 2 3 2 2" xfId="20256"/>
    <cellStyle name="Normal 32 2 2 3 2 2 2" xfId="34245"/>
    <cellStyle name="Normal 32 2 2 3 2 3" xfId="34244"/>
    <cellStyle name="Normal 32 2 2 3 2 4" xfId="53025"/>
    <cellStyle name="Normal 32 2 2 3 3" xfId="13713"/>
    <cellStyle name="Normal 32 2 2 3 3 2" xfId="34246"/>
    <cellStyle name="Normal 32 2 2 3 4" xfId="34243"/>
    <cellStyle name="Normal 32 2 2 3 5" xfId="46482"/>
    <cellStyle name="Normal 32 2 2 4" xfId="7156"/>
    <cellStyle name="Normal 32 2 2 4 2" xfId="18075"/>
    <cellStyle name="Normal 32 2 2 4 2 2" xfId="34248"/>
    <cellStyle name="Normal 32 2 2 4 3" xfId="34247"/>
    <cellStyle name="Normal 32 2 2 4 4" xfId="50844"/>
    <cellStyle name="Normal 32 2 2 5" xfId="4975"/>
    <cellStyle name="Normal 32 2 2 5 2" xfId="15894"/>
    <cellStyle name="Normal 32 2 2 5 2 2" xfId="34250"/>
    <cellStyle name="Normal 32 2 2 5 3" xfId="34249"/>
    <cellStyle name="Normal 32 2 2 5 4" xfId="48663"/>
    <cellStyle name="Normal 32 2 2 6" xfId="11532"/>
    <cellStyle name="Normal 32 2 2 6 2" xfId="34251"/>
    <cellStyle name="Normal 32 2 2 7" xfId="34232"/>
    <cellStyle name="Normal 32 2 2 8" xfId="44301"/>
    <cellStyle name="Normal 32 2 3" xfId="1504"/>
    <cellStyle name="Normal 32 2 3 2" xfId="3687"/>
    <cellStyle name="Normal 32 2 3 2 2" xfId="10230"/>
    <cellStyle name="Normal 32 2 3 2 2 2" xfId="21149"/>
    <cellStyle name="Normal 32 2 3 2 2 2 2" xfId="34255"/>
    <cellStyle name="Normal 32 2 3 2 2 3" xfId="34254"/>
    <cellStyle name="Normal 32 2 3 2 2 4" xfId="53918"/>
    <cellStyle name="Normal 32 2 3 2 3" xfId="14606"/>
    <cellStyle name="Normal 32 2 3 2 3 2" xfId="34256"/>
    <cellStyle name="Normal 32 2 3 2 4" xfId="34253"/>
    <cellStyle name="Normal 32 2 3 2 5" xfId="47375"/>
    <cellStyle name="Normal 32 2 3 3" xfId="8049"/>
    <cellStyle name="Normal 32 2 3 3 2" xfId="18968"/>
    <cellStyle name="Normal 32 2 3 3 2 2" xfId="34258"/>
    <cellStyle name="Normal 32 2 3 3 3" xfId="34257"/>
    <cellStyle name="Normal 32 2 3 3 4" xfId="51737"/>
    <cellStyle name="Normal 32 2 3 4" xfId="5868"/>
    <cellStyle name="Normal 32 2 3 4 2" xfId="16787"/>
    <cellStyle name="Normal 32 2 3 4 2 2" xfId="34260"/>
    <cellStyle name="Normal 32 2 3 4 3" xfId="34259"/>
    <cellStyle name="Normal 32 2 3 4 4" xfId="49556"/>
    <cellStyle name="Normal 32 2 3 5" xfId="12425"/>
    <cellStyle name="Normal 32 2 3 5 2" xfId="34261"/>
    <cellStyle name="Normal 32 2 3 6" xfId="34252"/>
    <cellStyle name="Normal 32 2 3 7" xfId="45194"/>
    <cellStyle name="Normal 32 2 4" xfId="2596"/>
    <cellStyle name="Normal 32 2 4 2" xfId="9139"/>
    <cellStyle name="Normal 32 2 4 2 2" xfId="20058"/>
    <cellStyle name="Normal 32 2 4 2 2 2" xfId="34264"/>
    <cellStyle name="Normal 32 2 4 2 3" xfId="34263"/>
    <cellStyle name="Normal 32 2 4 2 4" xfId="52827"/>
    <cellStyle name="Normal 32 2 4 3" xfId="13515"/>
    <cellStyle name="Normal 32 2 4 3 2" xfId="34265"/>
    <cellStyle name="Normal 32 2 4 4" xfId="34262"/>
    <cellStyle name="Normal 32 2 4 5" xfId="46284"/>
    <cellStyle name="Normal 32 2 5" xfId="6958"/>
    <cellStyle name="Normal 32 2 5 2" xfId="17877"/>
    <cellStyle name="Normal 32 2 5 2 2" xfId="34267"/>
    <cellStyle name="Normal 32 2 5 3" xfId="34266"/>
    <cellStyle name="Normal 32 2 5 4" xfId="50646"/>
    <cellStyle name="Normal 32 2 6" xfId="4777"/>
    <cellStyle name="Normal 32 2 6 2" xfId="15696"/>
    <cellStyle name="Normal 32 2 6 2 2" xfId="34269"/>
    <cellStyle name="Normal 32 2 6 3" xfId="34268"/>
    <cellStyle name="Normal 32 2 6 4" xfId="48465"/>
    <cellStyle name="Normal 32 2 7" xfId="11334"/>
    <cellStyle name="Normal 32 2 7 2" xfId="34270"/>
    <cellStyle name="Normal 32 2 8" xfId="34231"/>
    <cellStyle name="Normal 32 2 9" xfId="44103"/>
    <cellStyle name="Normal 32 3" xfId="503"/>
    <cellStyle name="Normal 32 3 2" xfId="1603"/>
    <cellStyle name="Normal 32 3 2 2" xfId="3786"/>
    <cellStyle name="Normal 32 3 2 2 2" xfId="10329"/>
    <cellStyle name="Normal 32 3 2 2 2 2" xfId="21248"/>
    <cellStyle name="Normal 32 3 2 2 2 2 2" xfId="34275"/>
    <cellStyle name="Normal 32 3 2 2 2 3" xfId="34274"/>
    <cellStyle name="Normal 32 3 2 2 2 4" xfId="54017"/>
    <cellStyle name="Normal 32 3 2 2 3" xfId="14705"/>
    <cellStyle name="Normal 32 3 2 2 3 2" xfId="34276"/>
    <cellStyle name="Normal 32 3 2 2 4" xfId="34273"/>
    <cellStyle name="Normal 32 3 2 2 5" xfId="47474"/>
    <cellStyle name="Normal 32 3 2 3" xfId="8148"/>
    <cellStyle name="Normal 32 3 2 3 2" xfId="19067"/>
    <cellStyle name="Normal 32 3 2 3 2 2" xfId="34278"/>
    <cellStyle name="Normal 32 3 2 3 3" xfId="34277"/>
    <cellStyle name="Normal 32 3 2 3 4" xfId="51836"/>
    <cellStyle name="Normal 32 3 2 4" xfId="5967"/>
    <cellStyle name="Normal 32 3 2 4 2" xfId="16886"/>
    <cellStyle name="Normal 32 3 2 4 2 2" xfId="34280"/>
    <cellStyle name="Normal 32 3 2 4 3" xfId="34279"/>
    <cellStyle name="Normal 32 3 2 4 4" xfId="49655"/>
    <cellStyle name="Normal 32 3 2 5" xfId="12524"/>
    <cellStyle name="Normal 32 3 2 5 2" xfId="34281"/>
    <cellStyle name="Normal 32 3 2 6" xfId="34272"/>
    <cellStyle name="Normal 32 3 2 7" xfId="45293"/>
    <cellStyle name="Normal 32 3 3" xfId="2695"/>
    <cellStyle name="Normal 32 3 3 2" xfId="9238"/>
    <cellStyle name="Normal 32 3 3 2 2" xfId="20157"/>
    <cellStyle name="Normal 32 3 3 2 2 2" xfId="34284"/>
    <cellStyle name="Normal 32 3 3 2 3" xfId="34283"/>
    <cellStyle name="Normal 32 3 3 2 4" xfId="52926"/>
    <cellStyle name="Normal 32 3 3 3" xfId="13614"/>
    <cellStyle name="Normal 32 3 3 3 2" xfId="34285"/>
    <cellStyle name="Normal 32 3 3 4" xfId="34282"/>
    <cellStyle name="Normal 32 3 3 5" xfId="46383"/>
    <cellStyle name="Normal 32 3 4" xfId="7057"/>
    <cellStyle name="Normal 32 3 4 2" xfId="17976"/>
    <cellStyle name="Normal 32 3 4 2 2" xfId="34287"/>
    <cellStyle name="Normal 32 3 4 3" xfId="34286"/>
    <cellStyle name="Normal 32 3 4 4" xfId="50745"/>
    <cellStyle name="Normal 32 3 5" xfId="4876"/>
    <cellStyle name="Normal 32 3 5 2" xfId="15795"/>
    <cellStyle name="Normal 32 3 5 2 2" xfId="34289"/>
    <cellStyle name="Normal 32 3 5 3" xfId="34288"/>
    <cellStyle name="Normal 32 3 5 4" xfId="48564"/>
    <cellStyle name="Normal 32 3 6" xfId="11433"/>
    <cellStyle name="Normal 32 3 6 2" xfId="34290"/>
    <cellStyle name="Normal 32 3 7" xfId="34271"/>
    <cellStyle name="Normal 32 3 8" xfId="44202"/>
    <cellStyle name="Normal 32 4" xfId="690"/>
    <cellStyle name="Normal 32 4 2" xfId="1789"/>
    <cellStyle name="Normal 32 4 2 2" xfId="3972"/>
    <cellStyle name="Normal 32 4 2 2 2" xfId="10515"/>
    <cellStyle name="Normal 32 4 2 2 2 2" xfId="21434"/>
    <cellStyle name="Normal 32 4 2 2 2 2 2" xfId="34295"/>
    <cellStyle name="Normal 32 4 2 2 2 3" xfId="34294"/>
    <cellStyle name="Normal 32 4 2 2 2 4" xfId="54203"/>
    <cellStyle name="Normal 32 4 2 2 3" xfId="14891"/>
    <cellStyle name="Normal 32 4 2 2 3 2" xfId="34296"/>
    <cellStyle name="Normal 32 4 2 2 4" xfId="34293"/>
    <cellStyle name="Normal 32 4 2 2 5" xfId="47660"/>
    <cellStyle name="Normal 32 4 2 3" xfId="8334"/>
    <cellStyle name="Normal 32 4 2 3 2" xfId="19253"/>
    <cellStyle name="Normal 32 4 2 3 2 2" xfId="34298"/>
    <cellStyle name="Normal 32 4 2 3 3" xfId="34297"/>
    <cellStyle name="Normal 32 4 2 3 4" xfId="52022"/>
    <cellStyle name="Normal 32 4 2 4" xfId="6153"/>
    <cellStyle name="Normal 32 4 2 4 2" xfId="17072"/>
    <cellStyle name="Normal 32 4 2 4 2 2" xfId="34300"/>
    <cellStyle name="Normal 32 4 2 4 3" xfId="34299"/>
    <cellStyle name="Normal 32 4 2 4 4" xfId="49841"/>
    <cellStyle name="Normal 32 4 2 5" xfId="12710"/>
    <cellStyle name="Normal 32 4 2 5 2" xfId="34301"/>
    <cellStyle name="Normal 32 4 2 6" xfId="34292"/>
    <cellStyle name="Normal 32 4 2 7" xfId="45479"/>
    <cellStyle name="Normal 32 4 3" xfId="2881"/>
    <cellStyle name="Normal 32 4 3 2" xfId="9424"/>
    <cellStyle name="Normal 32 4 3 2 2" xfId="20343"/>
    <cellStyle name="Normal 32 4 3 2 2 2" xfId="34304"/>
    <cellStyle name="Normal 32 4 3 2 3" xfId="34303"/>
    <cellStyle name="Normal 32 4 3 2 4" xfId="53112"/>
    <cellStyle name="Normal 32 4 3 3" xfId="13800"/>
    <cellStyle name="Normal 32 4 3 3 2" xfId="34305"/>
    <cellStyle name="Normal 32 4 3 4" xfId="34302"/>
    <cellStyle name="Normal 32 4 3 5" xfId="46569"/>
    <cellStyle name="Normal 32 4 4" xfId="7243"/>
    <cellStyle name="Normal 32 4 4 2" xfId="18162"/>
    <cellStyle name="Normal 32 4 4 2 2" xfId="34307"/>
    <cellStyle name="Normal 32 4 4 3" xfId="34306"/>
    <cellStyle name="Normal 32 4 4 4" xfId="50931"/>
    <cellStyle name="Normal 32 4 5" xfId="5062"/>
    <cellStyle name="Normal 32 4 5 2" xfId="15981"/>
    <cellStyle name="Normal 32 4 5 2 2" xfId="34309"/>
    <cellStyle name="Normal 32 4 5 3" xfId="34308"/>
    <cellStyle name="Normal 32 4 5 4" xfId="48750"/>
    <cellStyle name="Normal 32 4 6" xfId="11619"/>
    <cellStyle name="Normal 32 4 6 2" xfId="34310"/>
    <cellStyle name="Normal 32 4 7" xfId="34291"/>
    <cellStyle name="Normal 32 4 8" xfId="44388"/>
    <cellStyle name="Normal 32 5" xfId="788"/>
    <cellStyle name="Normal 32 5 2" xfId="1887"/>
    <cellStyle name="Normal 32 5 2 2" xfId="4070"/>
    <cellStyle name="Normal 32 5 2 2 2" xfId="10613"/>
    <cellStyle name="Normal 32 5 2 2 2 2" xfId="21532"/>
    <cellStyle name="Normal 32 5 2 2 2 2 2" xfId="34315"/>
    <cellStyle name="Normal 32 5 2 2 2 3" xfId="34314"/>
    <cellStyle name="Normal 32 5 2 2 2 4" xfId="54301"/>
    <cellStyle name="Normal 32 5 2 2 3" xfId="14989"/>
    <cellStyle name="Normal 32 5 2 2 3 2" xfId="34316"/>
    <cellStyle name="Normal 32 5 2 2 4" xfId="34313"/>
    <cellStyle name="Normal 32 5 2 2 5" xfId="47758"/>
    <cellStyle name="Normal 32 5 2 3" xfId="8432"/>
    <cellStyle name="Normal 32 5 2 3 2" xfId="19351"/>
    <cellStyle name="Normal 32 5 2 3 2 2" xfId="34318"/>
    <cellStyle name="Normal 32 5 2 3 3" xfId="34317"/>
    <cellStyle name="Normal 32 5 2 3 4" xfId="52120"/>
    <cellStyle name="Normal 32 5 2 4" xfId="6251"/>
    <cellStyle name="Normal 32 5 2 4 2" xfId="17170"/>
    <cellStyle name="Normal 32 5 2 4 2 2" xfId="34320"/>
    <cellStyle name="Normal 32 5 2 4 3" xfId="34319"/>
    <cellStyle name="Normal 32 5 2 4 4" xfId="49939"/>
    <cellStyle name="Normal 32 5 2 5" xfId="12808"/>
    <cellStyle name="Normal 32 5 2 5 2" xfId="34321"/>
    <cellStyle name="Normal 32 5 2 6" xfId="34312"/>
    <cellStyle name="Normal 32 5 2 7" xfId="45577"/>
    <cellStyle name="Normal 32 5 3" xfId="2979"/>
    <cellStyle name="Normal 32 5 3 2" xfId="9522"/>
    <cellStyle name="Normal 32 5 3 2 2" xfId="20441"/>
    <cellStyle name="Normal 32 5 3 2 2 2" xfId="34324"/>
    <cellStyle name="Normal 32 5 3 2 3" xfId="34323"/>
    <cellStyle name="Normal 32 5 3 2 4" xfId="53210"/>
    <cellStyle name="Normal 32 5 3 3" xfId="13898"/>
    <cellStyle name="Normal 32 5 3 3 2" xfId="34325"/>
    <cellStyle name="Normal 32 5 3 4" xfId="34322"/>
    <cellStyle name="Normal 32 5 3 5" xfId="46667"/>
    <cellStyle name="Normal 32 5 4" xfId="7341"/>
    <cellStyle name="Normal 32 5 4 2" xfId="18260"/>
    <cellStyle name="Normal 32 5 4 2 2" xfId="34327"/>
    <cellStyle name="Normal 32 5 4 3" xfId="34326"/>
    <cellStyle name="Normal 32 5 4 4" xfId="51029"/>
    <cellStyle name="Normal 32 5 5" xfId="5160"/>
    <cellStyle name="Normal 32 5 5 2" xfId="16079"/>
    <cellStyle name="Normal 32 5 5 2 2" xfId="34329"/>
    <cellStyle name="Normal 32 5 5 3" xfId="34328"/>
    <cellStyle name="Normal 32 5 5 4" xfId="48848"/>
    <cellStyle name="Normal 32 5 6" xfId="11717"/>
    <cellStyle name="Normal 32 5 6 2" xfId="34330"/>
    <cellStyle name="Normal 32 5 7" xfId="34311"/>
    <cellStyle name="Normal 32 5 8" xfId="44486"/>
    <cellStyle name="Normal 32 6" xfId="886"/>
    <cellStyle name="Normal 32 6 2" xfId="1985"/>
    <cellStyle name="Normal 32 6 2 2" xfId="4168"/>
    <cellStyle name="Normal 32 6 2 2 2" xfId="10711"/>
    <cellStyle name="Normal 32 6 2 2 2 2" xfId="21630"/>
    <cellStyle name="Normal 32 6 2 2 2 2 2" xfId="34335"/>
    <cellStyle name="Normal 32 6 2 2 2 3" xfId="34334"/>
    <cellStyle name="Normal 32 6 2 2 2 4" xfId="54399"/>
    <cellStyle name="Normal 32 6 2 2 3" xfId="15087"/>
    <cellStyle name="Normal 32 6 2 2 3 2" xfId="34336"/>
    <cellStyle name="Normal 32 6 2 2 4" xfId="34333"/>
    <cellStyle name="Normal 32 6 2 2 5" xfId="47856"/>
    <cellStyle name="Normal 32 6 2 3" xfId="8530"/>
    <cellStyle name="Normal 32 6 2 3 2" xfId="19449"/>
    <cellStyle name="Normal 32 6 2 3 2 2" xfId="34338"/>
    <cellStyle name="Normal 32 6 2 3 3" xfId="34337"/>
    <cellStyle name="Normal 32 6 2 3 4" xfId="52218"/>
    <cellStyle name="Normal 32 6 2 4" xfId="6349"/>
    <cellStyle name="Normal 32 6 2 4 2" xfId="17268"/>
    <cellStyle name="Normal 32 6 2 4 2 2" xfId="34340"/>
    <cellStyle name="Normal 32 6 2 4 3" xfId="34339"/>
    <cellStyle name="Normal 32 6 2 4 4" xfId="50037"/>
    <cellStyle name="Normal 32 6 2 5" xfId="12906"/>
    <cellStyle name="Normal 32 6 2 5 2" xfId="34341"/>
    <cellStyle name="Normal 32 6 2 6" xfId="34332"/>
    <cellStyle name="Normal 32 6 2 7" xfId="45675"/>
    <cellStyle name="Normal 32 6 3" xfId="3077"/>
    <cellStyle name="Normal 32 6 3 2" xfId="9620"/>
    <cellStyle name="Normal 32 6 3 2 2" xfId="20539"/>
    <cellStyle name="Normal 32 6 3 2 2 2" xfId="34344"/>
    <cellStyle name="Normal 32 6 3 2 3" xfId="34343"/>
    <cellStyle name="Normal 32 6 3 2 4" xfId="53308"/>
    <cellStyle name="Normal 32 6 3 3" xfId="13996"/>
    <cellStyle name="Normal 32 6 3 3 2" xfId="34345"/>
    <cellStyle name="Normal 32 6 3 4" xfId="34342"/>
    <cellStyle name="Normal 32 6 3 5" xfId="46765"/>
    <cellStyle name="Normal 32 6 4" xfId="7439"/>
    <cellStyle name="Normal 32 6 4 2" xfId="18358"/>
    <cellStyle name="Normal 32 6 4 2 2" xfId="34347"/>
    <cellStyle name="Normal 32 6 4 3" xfId="34346"/>
    <cellStyle name="Normal 32 6 4 4" xfId="51127"/>
    <cellStyle name="Normal 32 6 5" xfId="5258"/>
    <cellStyle name="Normal 32 6 5 2" xfId="16177"/>
    <cellStyle name="Normal 32 6 5 2 2" xfId="34349"/>
    <cellStyle name="Normal 32 6 5 3" xfId="34348"/>
    <cellStyle name="Normal 32 6 5 4" xfId="48946"/>
    <cellStyle name="Normal 32 6 6" xfId="11815"/>
    <cellStyle name="Normal 32 6 6 2" xfId="34350"/>
    <cellStyle name="Normal 32 6 7" xfId="34331"/>
    <cellStyle name="Normal 32 6 8" xfId="44584"/>
    <cellStyle name="Normal 32 7" xfId="998"/>
    <cellStyle name="Normal 32 7 2" xfId="2096"/>
    <cellStyle name="Normal 32 7 2 2" xfId="4279"/>
    <cellStyle name="Normal 32 7 2 2 2" xfId="10822"/>
    <cellStyle name="Normal 32 7 2 2 2 2" xfId="21741"/>
    <cellStyle name="Normal 32 7 2 2 2 2 2" xfId="34355"/>
    <cellStyle name="Normal 32 7 2 2 2 3" xfId="34354"/>
    <cellStyle name="Normal 32 7 2 2 2 4" xfId="54510"/>
    <cellStyle name="Normal 32 7 2 2 3" xfId="15198"/>
    <cellStyle name="Normal 32 7 2 2 3 2" xfId="34356"/>
    <cellStyle name="Normal 32 7 2 2 4" xfId="34353"/>
    <cellStyle name="Normal 32 7 2 2 5" xfId="47967"/>
    <cellStyle name="Normal 32 7 2 3" xfId="8641"/>
    <cellStyle name="Normal 32 7 2 3 2" xfId="19560"/>
    <cellStyle name="Normal 32 7 2 3 2 2" xfId="34358"/>
    <cellStyle name="Normal 32 7 2 3 3" xfId="34357"/>
    <cellStyle name="Normal 32 7 2 3 4" xfId="52329"/>
    <cellStyle name="Normal 32 7 2 4" xfId="6460"/>
    <cellStyle name="Normal 32 7 2 4 2" xfId="17379"/>
    <cellStyle name="Normal 32 7 2 4 2 2" xfId="34360"/>
    <cellStyle name="Normal 32 7 2 4 3" xfId="34359"/>
    <cellStyle name="Normal 32 7 2 4 4" xfId="50148"/>
    <cellStyle name="Normal 32 7 2 5" xfId="13017"/>
    <cellStyle name="Normal 32 7 2 5 2" xfId="34361"/>
    <cellStyle name="Normal 32 7 2 6" xfId="34352"/>
    <cellStyle name="Normal 32 7 2 7" xfId="45786"/>
    <cellStyle name="Normal 32 7 3" xfId="3188"/>
    <cellStyle name="Normal 32 7 3 2" xfId="9731"/>
    <cellStyle name="Normal 32 7 3 2 2" xfId="20650"/>
    <cellStyle name="Normal 32 7 3 2 2 2" xfId="34364"/>
    <cellStyle name="Normal 32 7 3 2 3" xfId="34363"/>
    <cellStyle name="Normal 32 7 3 2 4" xfId="53419"/>
    <cellStyle name="Normal 32 7 3 3" xfId="14107"/>
    <cellStyle name="Normal 32 7 3 3 2" xfId="34365"/>
    <cellStyle name="Normal 32 7 3 4" xfId="34362"/>
    <cellStyle name="Normal 32 7 3 5" xfId="46876"/>
    <cellStyle name="Normal 32 7 4" xfId="7550"/>
    <cellStyle name="Normal 32 7 4 2" xfId="18469"/>
    <cellStyle name="Normal 32 7 4 2 2" xfId="34367"/>
    <cellStyle name="Normal 32 7 4 3" xfId="34366"/>
    <cellStyle name="Normal 32 7 4 4" xfId="51238"/>
    <cellStyle name="Normal 32 7 5" xfId="5369"/>
    <cellStyle name="Normal 32 7 5 2" xfId="16288"/>
    <cellStyle name="Normal 32 7 5 2 2" xfId="34369"/>
    <cellStyle name="Normal 32 7 5 3" xfId="34368"/>
    <cellStyle name="Normal 32 7 5 4" xfId="49057"/>
    <cellStyle name="Normal 32 7 6" xfId="11926"/>
    <cellStyle name="Normal 32 7 6 2" xfId="34370"/>
    <cellStyle name="Normal 32 7 7" xfId="34351"/>
    <cellStyle name="Normal 32 7 8" xfId="44695"/>
    <cellStyle name="Normal 32 8" xfId="1084"/>
    <cellStyle name="Normal 32 8 2" xfId="2182"/>
    <cellStyle name="Normal 32 8 2 2" xfId="4365"/>
    <cellStyle name="Normal 32 8 2 2 2" xfId="10908"/>
    <cellStyle name="Normal 32 8 2 2 2 2" xfId="21827"/>
    <cellStyle name="Normal 32 8 2 2 2 2 2" xfId="34375"/>
    <cellStyle name="Normal 32 8 2 2 2 3" xfId="34374"/>
    <cellStyle name="Normal 32 8 2 2 2 4" xfId="54596"/>
    <cellStyle name="Normal 32 8 2 2 3" xfId="15284"/>
    <cellStyle name="Normal 32 8 2 2 3 2" xfId="34376"/>
    <cellStyle name="Normal 32 8 2 2 4" xfId="34373"/>
    <cellStyle name="Normal 32 8 2 2 5" xfId="48053"/>
    <cellStyle name="Normal 32 8 2 3" xfId="8727"/>
    <cellStyle name="Normal 32 8 2 3 2" xfId="19646"/>
    <cellStyle name="Normal 32 8 2 3 2 2" xfId="34378"/>
    <cellStyle name="Normal 32 8 2 3 3" xfId="34377"/>
    <cellStyle name="Normal 32 8 2 3 4" xfId="52415"/>
    <cellStyle name="Normal 32 8 2 4" xfId="6546"/>
    <cellStyle name="Normal 32 8 2 4 2" xfId="17465"/>
    <cellStyle name="Normal 32 8 2 4 2 2" xfId="34380"/>
    <cellStyle name="Normal 32 8 2 4 3" xfId="34379"/>
    <cellStyle name="Normal 32 8 2 4 4" xfId="50234"/>
    <cellStyle name="Normal 32 8 2 5" xfId="13103"/>
    <cellStyle name="Normal 32 8 2 5 2" xfId="34381"/>
    <cellStyle name="Normal 32 8 2 6" xfId="34372"/>
    <cellStyle name="Normal 32 8 2 7" xfId="45872"/>
    <cellStyle name="Normal 32 8 3" xfId="3274"/>
    <cellStyle name="Normal 32 8 3 2" xfId="9817"/>
    <cellStyle name="Normal 32 8 3 2 2" xfId="20736"/>
    <cellStyle name="Normal 32 8 3 2 2 2" xfId="34384"/>
    <cellStyle name="Normal 32 8 3 2 3" xfId="34383"/>
    <cellStyle name="Normal 32 8 3 2 4" xfId="53505"/>
    <cellStyle name="Normal 32 8 3 3" xfId="14193"/>
    <cellStyle name="Normal 32 8 3 3 2" xfId="34385"/>
    <cellStyle name="Normal 32 8 3 4" xfId="34382"/>
    <cellStyle name="Normal 32 8 3 5" xfId="46962"/>
    <cellStyle name="Normal 32 8 4" xfId="7636"/>
    <cellStyle name="Normal 32 8 4 2" xfId="18555"/>
    <cellStyle name="Normal 32 8 4 2 2" xfId="34387"/>
    <cellStyle name="Normal 32 8 4 3" xfId="34386"/>
    <cellStyle name="Normal 32 8 4 4" xfId="51324"/>
    <cellStyle name="Normal 32 8 5" xfId="5455"/>
    <cellStyle name="Normal 32 8 5 2" xfId="16374"/>
    <cellStyle name="Normal 32 8 5 2 2" xfId="34389"/>
    <cellStyle name="Normal 32 8 5 3" xfId="34388"/>
    <cellStyle name="Normal 32 8 5 4" xfId="49143"/>
    <cellStyle name="Normal 32 8 6" xfId="12012"/>
    <cellStyle name="Normal 32 8 6 2" xfId="34390"/>
    <cellStyle name="Normal 32 8 7" xfId="34371"/>
    <cellStyle name="Normal 32 8 8" xfId="44781"/>
    <cellStyle name="Normal 32 9" xfId="1182"/>
    <cellStyle name="Normal 32 9 2" xfId="2280"/>
    <cellStyle name="Normal 32 9 2 2" xfId="4463"/>
    <cellStyle name="Normal 32 9 2 2 2" xfId="11006"/>
    <cellStyle name="Normal 32 9 2 2 2 2" xfId="21925"/>
    <cellStyle name="Normal 32 9 2 2 2 2 2" xfId="34395"/>
    <cellStyle name="Normal 32 9 2 2 2 3" xfId="34394"/>
    <cellStyle name="Normal 32 9 2 2 2 4" xfId="54694"/>
    <cellStyle name="Normal 32 9 2 2 3" xfId="15382"/>
    <cellStyle name="Normal 32 9 2 2 3 2" xfId="34396"/>
    <cellStyle name="Normal 32 9 2 2 4" xfId="34393"/>
    <cellStyle name="Normal 32 9 2 2 5" xfId="48151"/>
    <cellStyle name="Normal 32 9 2 3" xfId="8825"/>
    <cellStyle name="Normal 32 9 2 3 2" xfId="19744"/>
    <cellStyle name="Normal 32 9 2 3 2 2" xfId="34398"/>
    <cellStyle name="Normal 32 9 2 3 3" xfId="34397"/>
    <cellStyle name="Normal 32 9 2 3 4" xfId="52513"/>
    <cellStyle name="Normal 32 9 2 4" xfId="6644"/>
    <cellStyle name="Normal 32 9 2 4 2" xfId="17563"/>
    <cellStyle name="Normal 32 9 2 4 2 2" xfId="34400"/>
    <cellStyle name="Normal 32 9 2 4 3" xfId="34399"/>
    <cellStyle name="Normal 32 9 2 4 4" xfId="50332"/>
    <cellStyle name="Normal 32 9 2 5" xfId="13201"/>
    <cellStyle name="Normal 32 9 2 5 2" xfId="34401"/>
    <cellStyle name="Normal 32 9 2 6" xfId="34392"/>
    <cellStyle name="Normal 32 9 2 7" xfId="45970"/>
    <cellStyle name="Normal 32 9 3" xfId="3372"/>
    <cellStyle name="Normal 32 9 3 2" xfId="9915"/>
    <cellStyle name="Normal 32 9 3 2 2" xfId="20834"/>
    <cellStyle name="Normal 32 9 3 2 2 2" xfId="34404"/>
    <cellStyle name="Normal 32 9 3 2 3" xfId="34403"/>
    <cellStyle name="Normal 32 9 3 2 4" xfId="53603"/>
    <cellStyle name="Normal 32 9 3 3" xfId="14291"/>
    <cellStyle name="Normal 32 9 3 3 2" xfId="34405"/>
    <cellStyle name="Normal 32 9 3 4" xfId="34402"/>
    <cellStyle name="Normal 32 9 3 5" xfId="47060"/>
    <cellStyle name="Normal 32 9 4" xfId="7734"/>
    <cellStyle name="Normal 32 9 4 2" xfId="18653"/>
    <cellStyle name="Normal 32 9 4 2 2" xfId="34407"/>
    <cellStyle name="Normal 32 9 4 3" xfId="34406"/>
    <cellStyle name="Normal 32 9 4 4" xfId="51422"/>
    <cellStyle name="Normal 32 9 5" xfId="5553"/>
    <cellStyle name="Normal 32 9 5 2" xfId="16472"/>
    <cellStyle name="Normal 32 9 5 2 2" xfId="34409"/>
    <cellStyle name="Normal 32 9 5 3" xfId="34408"/>
    <cellStyle name="Normal 32 9 5 4" xfId="49241"/>
    <cellStyle name="Normal 32 9 6" xfId="12110"/>
    <cellStyle name="Normal 32 9 6 2" xfId="34410"/>
    <cellStyle name="Normal 32 9 7" xfId="34391"/>
    <cellStyle name="Normal 32 9 8" xfId="44879"/>
    <cellStyle name="Normal 33" xfId="174"/>
    <cellStyle name="Normal 33 10" xfId="1287"/>
    <cellStyle name="Normal 33 10 2" xfId="2385"/>
    <cellStyle name="Normal 33 10 2 2" xfId="4566"/>
    <cellStyle name="Normal 33 10 2 2 2" xfId="11109"/>
    <cellStyle name="Normal 33 10 2 2 2 2" xfId="22028"/>
    <cellStyle name="Normal 33 10 2 2 2 2 2" xfId="34416"/>
    <cellStyle name="Normal 33 10 2 2 2 3" xfId="34415"/>
    <cellStyle name="Normal 33 10 2 2 2 4" xfId="54797"/>
    <cellStyle name="Normal 33 10 2 2 3" xfId="15485"/>
    <cellStyle name="Normal 33 10 2 2 3 2" xfId="34417"/>
    <cellStyle name="Normal 33 10 2 2 4" xfId="34414"/>
    <cellStyle name="Normal 33 10 2 2 5" xfId="48254"/>
    <cellStyle name="Normal 33 10 2 3" xfId="8928"/>
    <cellStyle name="Normal 33 10 2 3 2" xfId="19847"/>
    <cellStyle name="Normal 33 10 2 3 2 2" xfId="34419"/>
    <cellStyle name="Normal 33 10 2 3 3" xfId="34418"/>
    <cellStyle name="Normal 33 10 2 3 4" xfId="52616"/>
    <cellStyle name="Normal 33 10 2 4" xfId="6747"/>
    <cellStyle name="Normal 33 10 2 4 2" xfId="17666"/>
    <cellStyle name="Normal 33 10 2 4 2 2" xfId="34421"/>
    <cellStyle name="Normal 33 10 2 4 3" xfId="34420"/>
    <cellStyle name="Normal 33 10 2 4 4" xfId="50435"/>
    <cellStyle name="Normal 33 10 2 5" xfId="13304"/>
    <cellStyle name="Normal 33 10 2 5 2" xfId="34422"/>
    <cellStyle name="Normal 33 10 2 6" xfId="34413"/>
    <cellStyle name="Normal 33 10 2 7" xfId="46073"/>
    <cellStyle name="Normal 33 10 3" xfId="3475"/>
    <cellStyle name="Normal 33 10 3 2" xfId="10018"/>
    <cellStyle name="Normal 33 10 3 2 2" xfId="20937"/>
    <cellStyle name="Normal 33 10 3 2 2 2" xfId="34425"/>
    <cellStyle name="Normal 33 10 3 2 3" xfId="34424"/>
    <cellStyle name="Normal 33 10 3 2 4" xfId="53706"/>
    <cellStyle name="Normal 33 10 3 3" xfId="14394"/>
    <cellStyle name="Normal 33 10 3 3 2" xfId="34426"/>
    <cellStyle name="Normal 33 10 3 4" xfId="34423"/>
    <cellStyle name="Normal 33 10 3 5" xfId="47163"/>
    <cellStyle name="Normal 33 10 4" xfId="7837"/>
    <cellStyle name="Normal 33 10 4 2" xfId="18756"/>
    <cellStyle name="Normal 33 10 4 2 2" xfId="34428"/>
    <cellStyle name="Normal 33 10 4 3" xfId="34427"/>
    <cellStyle name="Normal 33 10 4 4" xfId="51525"/>
    <cellStyle name="Normal 33 10 5" xfId="5656"/>
    <cellStyle name="Normal 33 10 5 2" xfId="16575"/>
    <cellStyle name="Normal 33 10 5 2 2" xfId="34430"/>
    <cellStyle name="Normal 33 10 5 3" xfId="34429"/>
    <cellStyle name="Normal 33 10 5 4" xfId="49344"/>
    <cellStyle name="Normal 33 10 6" xfId="12213"/>
    <cellStyle name="Normal 33 10 6 2" xfId="34431"/>
    <cellStyle name="Normal 33 10 7" xfId="34412"/>
    <cellStyle name="Normal 33 10 8" xfId="44982"/>
    <cellStyle name="Normal 33 11" xfId="1406"/>
    <cellStyle name="Normal 33 11 2" xfId="3589"/>
    <cellStyle name="Normal 33 11 2 2" xfId="10132"/>
    <cellStyle name="Normal 33 11 2 2 2" xfId="21051"/>
    <cellStyle name="Normal 33 11 2 2 2 2" xfId="34435"/>
    <cellStyle name="Normal 33 11 2 2 3" xfId="34434"/>
    <cellStyle name="Normal 33 11 2 2 4" xfId="53820"/>
    <cellStyle name="Normal 33 11 2 3" xfId="14508"/>
    <cellStyle name="Normal 33 11 2 3 2" xfId="34436"/>
    <cellStyle name="Normal 33 11 2 4" xfId="34433"/>
    <cellStyle name="Normal 33 11 2 5" xfId="47277"/>
    <cellStyle name="Normal 33 11 3" xfId="7951"/>
    <cellStyle name="Normal 33 11 3 2" xfId="18870"/>
    <cellStyle name="Normal 33 11 3 2 2" xfId="34438"/>
    <cellStyle name="Normal 33 11 3 3" xfId="34437"/>
    <cellStyle name="Normal 33 11 3 4" xfId="51639"/>
    <cellStyle name="Normal 33 11 4" xfId="5770"/>
    <cellStyle name="Normal 33 11 4 2" xfId="16689"/>
    <cellStyle name="Normal 33 11 4 2 2" xfId="34440"/>
    <cellStyle name="Normal 33 11 4 3" xfId="34439"/>
    <cellStyle name="Normal 33 11 4 4" xfId="49458"/>
    <cellStyle name="Normal 33 11 5" xfId="12327"/>
    <cellStyle name="Normal 33 11 5 2" xfId="34441"/>
    <cellStyle name="Normal 33 11 6" xfId="34432"/>
    <cellStyle name="Normal 33 11 7" xfId="45096"/>
    <cellStyle name="Normal 33 12" xfId="2486"/>
    <cellStyle name="Normal 33 12 2" xfId="9029"/>
    <cellStyle name="Normal 33 12 2 2" xfId="19948"/>
    <cellStyle name="Normal 33 12 2 2 2" xfId="34444"/>
    <cellStyle name="Normal 33 12 2 3" xfId="34443"/>
    <cellStyle name="Normal 33 12 2 4" xfId="52717"/>
    <cellStyle name="Normal 33 12 3" xfId="13405"/>
    <cellStyle name="Normal 33 12 3 2" xfId="34445"/>
    <cellStyle name="Normal 33 12 4" xfId="34442"/>
    <cellStyle name="Normal 33 12 5" xfId="46174"/>
    <cellStyle name="Normal 33 13" xfId="6848"/>
    <cellStyle name="Normal 33 13 2" xfId="17767"/>
    <cellStyle name="Normal 33 13 2 2" xfId="34447"/>
    <cellStyle name="Normal 33 13 3" xfId="34446"/>
    <cellStyle name="Normal 33 13 4" xfId="50536"/>
    <cellStyle name="Normal 33 14" xfId="4667"/>
    <cellStyle name="Normal 33 14 2" xfId="15586"/>
    <cellStyle name="Normal 33 14 2 2" xfId="34449"/>
    <cellStyle name="Normal 33 14 3" xfId="34448"/>
    <cellStyle name="Normal 33 14 4" xfId="48355"/>
    <cellStyle name="Normal 33 15" xfId="11236"/>
    <cellStyle name="Normal 33 15 2" xfId="34450"/>
    <cellStyle name="Normal 33 16" xfId="34411"/>
    <cellStyle name="Normal 33 17" xfId="43993"/>
    <cellStyle name="Normal 33 2" xfId="341"/>
    <cellStyle name="Normal 33 2 2" xfId="604"/>
    <cellStyle name="Normal 33 2 2 2" xfId="1703"/>
    <cellStyle name="Normal 33 2 2 2 2" xfId="3886"/>
    <cellStyle name="Normal 33 2 2 2 2 2" xfId="10429"/>
    <cellStyle name="Normal 33 2 2 2 2 2 2" xfId="21348"/>
    <cellStyle name="Normal 33 2 2 2 2 2 2 2" xfId="34456"/>
    <cellStyle name="Normal 33 2 2 2 2 2 3" xfId="34455"/>
    <cellStyle name="Normal 33 2 2 2 2 2 4" xfId="54117"/>
    <cellStyle name="Normal 33 2 2 2 2 3" xfId="14805"/>
    <cellStyle name="Normal 33 2 2 2 2 3 2" xfId="34457"/>
    <cellStyle name="Normal 33 2 2 2 2 4" xfId="34454"/>
    <cellStyle name="Normal 33 2 2 2 2 5" xfId="47574"/>
    <cellStyle name="Normal 33 2 2 2 3" xfId="8248"/>
    <cellStyle name="Normal 33 2 2 2 3 2" xfId="19167"/>
    <cellStyle name="Normal 33 2 2 2 3 2 2" xfId="34459"/>
    <cellStyle name="Normal 33 2 2 2 3 3" xfId="34458"/>
    <cellStyle name="Normal 33 2 2 2 3 4" xfId="51936"/>
    <cellStyle name="Normal 33 2 2 2 4" xfId="6067"/>
    <cellStyle name="Normal 33 2 2 2 4 2" xfId="16986"/>
    <cellStyle name="Normal 33 2 2 2 4 2 2" xfId="34461"/>
    <cellStyle name="Normal 33 2 2 2 4 3" xfId="34460"/>
    <cellStyle name="Normal 33 2 2 2 4 4" xfId="49755"/>
    <cellStyle name="Normal 33 2 2 2 5" xfId="12624"/>
    <cellStyle name="Normal 33 2 2 2 5 2" xfId="34462"/>
    <cellStyle name="Normal 33 2 2 2 6" xfId="34453"/>
    <cellStyle name="Normal 33 2 2 2 7" xfId="45393"/>
    <cellStyle name="Normal 33 2 2 3" xfId="2795"/>
    <cellStyle name="Normal 33 2 2 3 2" xfId="9338"/>
    <cellStyle name="Normal 33 2 2 3 2 2" xfId="20257"/>
    <cellStyle name="Normal 33 2 2 3 2 2 2" xfId="34465"/>
    <cellStyle name="Normal 33 2 2 3 2 3" xfId="34464"/>
    <cellStyle name="Normal 33 2 2 3 2 4" xfId="53026"/>
    <cellStyle name="Normal 33 2 2 3 3" xfId="13714"/>
    <cellStyle name="Normal 33 2 2 3 3 2" xfId="34466"/>
    <cellStyle name="Normal 33 2 2 3 4" xfId="34463"/>
    <cellStyle name="Normal 33 2 2 3 5" xfId="46483"/>
    <cellStyle name="Normal 33 2 2 4" xfId="7157"/>
    <cellStyle name="Normal 33 2 2 4 2" xfId="18076"/>
    <cellStyle name="Normal 33 2 2 4 2 2" xfId="34468"/>
    <cellStyle name="Normal 33 2 2 4 3" xfId="34467"/>
    <cellStyle name="Normal 33 2 2 4 4" xfId="50845"/>
    <cellStyle name="Normal 33 2 2 5" xfId="4976"/>
    <cellStyle name="Normal 33 2 2 5 2" xfId="15895"/>
    <cellStyle name="Normal 33 2 2 5 2 2" xfId="34470"/>
    <cellStyle name="Normal 33 2 2 5 3" xfId="34469"/>
    <cellStyle name="Normal 33 2 2 5 4" xfId="48664"/>
    <cellStyle name="Normal 33 2 2 6" xfId="11533"/>
    <cellStyle name="Normal 33 2 2 6 2" xfId="34471"/>
    <cellStyle name="Normal 33 2 2 7" xfId="34452"/>
    <cellStyle name="Normal 33 2 2 8" xfId="44302"/>
    <cellStyle name="Normal 33 2 3" xfId="1505"/>
    <cellStyle name="Normal 33 2 3 2" xfId="3688"/>
    <cellStyle name="Normal 33 2 3 2 2" xfId="10231"/>
    <cellStyle name="Normal 33 2 3 2 2 2" xfId="21150"/>
    <cellStyle name="Normal 33 2 3 2 2 2 2" xfId="34475"/>
    <cellStyle name="Normal 33 2 3 2 2 3" xfId="34474"/>
    <cellStyle name="Normal 33 2 3 2 2 4" xfId="53919"/>
    <cellStyle name="Normal 33 2 3 2 3" xfId="14607"/>
    <cellStyle name="Normal 33 2 3 2 3 2" xfId="34476"/>
    <cellStyle name="Normal 33 2 3 2 4" xfId="34473"/>
    <cellStyle name="Normal 33 2 3 2 5" xfId="47376"/>
    <cellStyle name="Normal 33 2 3 3" xfId="8050"/>
    <cellStyle name="Normal 33 2 3 3 2" xfId="18969"/>
    <cellStyle name="Normal 33 2 3 3 2 2" xfId="34478"/>
    <cellStyle name="Normal 33 2 3 3 3" xfId="34477"/>
    <cellStyle name="Normal 33 2 3 3 4" xfId="51738"/>
    <cellStyle name="Normal 33 2 3 4" xfId="5869"/>
    <cellStyle name="Normal 33 2 3 4 2" xfId="16788"/>
    <cellStyle name="Normal 33 2 3 4 2 2" xfId="34480"/>
    <cellStyle name="Normal 33 2 3 4 3" xfId="34479"/>
    <cellStyle name="Normal 33 2 3 4 4" xfId="49557"/>
    <cellStyle name="Normal 33 2 3 5" xfId="12426"/>
    <cellStyle name="Normal 33 2 3 5 2" xfId="34481"/>
    <cellStyle name="Normal 33 2 3 6" xfId="34472"/>
    <cellStyle name="Normal 33 2 3 7" xfId="45195"/>
    <cellStyle name="Normal 33 2 4" xfId="2597"/>
    <cellStyle name="Normal 33 2 4 2" xfId="9140"/>
    <cellStyle name="Normal 33 2 4 2 2" xfId="20059"/>
    <cellStyle name="Normal 33 2 4 2 2 2" xfId="34484"/>
    <cellStyle name="Normal 33 2 4 2 3" xfId="34483"/>
    <cellStyle name="Normal 33 2 4 2 4" xfId="52828"/>
    <cellStyle name="Normal 33 2 4 3" xfId="13516"/>
    <cellStyle name="Normal 33 2 4 3 2" xfId="34485"/>
    <cellStyle name="Normal 33 2 4 4" xfId="34482"/>
    <cellStyle name="Normal 33 2 4 5" xfId="46285"/>
    <cellStyle name="Normal 33 2 5" xfId="6959"/>
    <cellStyle name="Normal 33 2 5 2" xfId="17878"/>
    <cellStyle name="Normal 33 2 5 2 2" xfId="34487"/>
    <cellStyle name="Normal 33 2 5 3" xfId="34486"/>
    <cellStyle name="Normal 33 2 5 4" xfId="50647"/>
    <cellStyle name="Normal 33 2 6" xfId="4778"/>
    <cellStyle name="Normal 33 2 6 2" xfId="15697"/>
    <cellStyle name="Normal 33 2 6 2 2" xfId="34489"/>
    <cellStyle name="Normal 33 2 6 3" xfId="34488"/>
    <cellStyle name="Normal 33 2 6 4" xfId="48466"/>
    <cellStyle name="Normal 33 2 7" xfId="11335"/>
    <cellStyle name="Normal 33 2 7 2" xfId="34490"/>
    <cellStyle name="Normal 33 2 8" xfId="34451"/>
    <cellStyle name="Normal 33 2 9" xfId="44104"/>
    <cellStyle name="Normal 33 3" xfId="504"/>
    <cellStyle name="Normal 33 3 2" xfId="1604"/>
    <cellStyle name="Normal 33 3 2 2" xfId="3787"/>
    <cellStyle name="Normal 33 3 2 2 2" xfId="10330"/>
    <cellStyle name="Normal 33 3 2 2 2 2" xfId="21249"/>
    <cellStyle name="Normal 33 3 2 2 2 2 2" xfId="34495"/>
    <cellStyle name="Normal 33 3 2 2 2 3" xfId="34494"/>
    <cellStyle name="Normal 33 3 2 2 2 4" xfId="54018"/>
    <cellStyle name="Normal 33 3 2 2 3" xfId="14706"/>
    <cellStyle name="Normal 33 3 2 2 3 2" xfId="34496"/>
    <cellStyle name="Normal 33 3 2 2 4" xfId="34493"/>
    <cellStyle name="Normal 33 3 2 2 5" xfId="47475"/>
    <cellStyle name="Normal 33 3 2 3" xfId="8149"/>
    <cellStyle name="Normal 33 3 2 3 2" xfId="19068"/>
    <cellStyle name="Normal 33 3 2 3 2 2" xfId="34498"/>
    <cellStyle name="Normal 33 3 2 3 3" xfId="34497"/>
    <cellStyle name="Normal 33 3 2 3 4" xfId="51837"/>
    <cellStyle name="Normal 33 3 2 4" xfId="5968"/>
    <cellStyle name="Normal 33 3 2 4 2" xfId="16887"/>
    <cellStyle name="Normal 33 3 2 4 2 2" xfId="34500"/>
    <cellStyle name="Normal 33 3 2 4 3" xfId="34499"/>
    <cellStyle name="Normal 33 3 2 4 4" xfId="49656"/>
    <cellStyle name="Normal 33 3 2 5" xfId="12525"/>
    <cellStyle name="Normal 33 3 2 5 2" xfId="34501"/>
    <cellStyle name="Normal 33 3 2 6" xfId="34492"/>
    <cellStyle name="Normal 33 3 2 7" xfId="45294"/>
    <cellStyle name="Normal 33 3 3" xfId="2696"/>
    <cellStyle name="Normal 33 3 3 2" xfId="9239"/>
    <cellStyle name="Normal 33 3 3 2 2" xfId="20158"/>
    <cellStyle name="Normal 33 3 3 2 2 2" xfId="34504"/>
    <cellStyle name="Normal 33 3 3 2 3" xfId="34503"/>
    <cellStyle name="Normal 33 3 3 2 4" xfId="52927"/>
    <cellStyle name="Normal 33 3 3 3" xfId="13615"/>
    <cellStyle name="Normal 33 3 3 3 2" xfId="34505"/>
    <cellStyle name="Normal 33 3 3 4" xfId="34502"/>
    <cellStyle name="Normal 33 3 3 5" xfId="46384"/>
    <cellStyle name="Normal 33 3 4" xfId="7058"/>
    <cellStyle name="Normal 33 3 4 2" xfId="17977"/>
    <cellStyle name="Normal 33 3 4 2 2" xfId="34507"/>
    <cellStyle name="Normal 33 3 4 3" xfId="34506"/>
    <cellStyle name="Normal 33 3 4 4" xfId="50746"/>
    <cellStyle name="Normal 33 3 5" xfId="4877"/>
    <cellStyle name="Normal 33 3 5 2" xfId="15796"/>
    <cellStyle name="Normal 33 3 5 2 2" xfId="34509"/>
    <cellStyle name="Normal 33 3 5 3" xfId="34508"/>
    <cellStyle name="Normal 33 3 5 4" xfId="48565"/>
    <cellStyle name="Normal 33 3 6" xfId="11434"/>
    <cellStyle name="Normal 33 3 6 2" xfId="34510"/>
    <cellStyle name="Normal 33 3 7" xfId="34491"/>
    <cellStyle name="Normal 33 3 8" xfId="44203"/>
    <cellStyle name="Normal 33 4" xfId="691"/>
    <cellStyle name="Normal 33 4 2" xfId="1790"/>
    <cellStyle name="Normal 33 4 2 2" xfId="3973"/>
    <cellStyle name="Normal 33 4 2 2 2" xfId="10516"/>
    <cellStyle name="Normal 33 4 2 2 2 2" xfId="21435"/>
    <cellStyle name="Normal 33 4 2 2 2 2 2" xfId="34515"/>
    <cellStyle name="Normal 33 4 2 2 2 3" xfId="34514"/>
    <cellStyle name="Normal 33 4 2 2 2 4" xfId="54204"/>
    <cellStyle name="Normal 33 4 2 2 3" xfId="14892"/>
    <cellStyle name="Normal 33 4 2 2 3 2" xfId="34516"/>
    <cellStyle name="Normal 33 4 2 2 4" xfId="34513"/>
    <cellStyle name="Normal 33 4 2 2 5" xfId="47661"/>
    <cellStyle name="Normal 33 4 2 3" xfId="8335"/>
    <cellStyle name="Normal 33 4 2 3 2" xfId="19254"/>
    <cellStyle name="Normal 33 4 2 3 2 2" xfId="34518"/>
    <cellStyle name="Normal 33 4 2 3 3" xfId="34517"/>
    <cellStyle name="Normal 33 4 2 3 4" xfId="52023"/>
    <cellStyle name="Normal 33 4 2 4" xfId="6154"/>
    <cellStyle name="Normal 33 4 2 4 2" xfId="17073"/>
    <cellStyle name="Normal 33 4 2 4 2 2" xfId="34520"/>
    <cellStyle name="Normal 33 4 2 4 3" xfId="34519"/>
    <cellStyle name="Normal 33 4 2 4 4" xfId="49842"/>
    <cellStyle name="Normal 33 4 2 5" xfId="12711"/>
    <cellStyle name="Normal 33 4 2 5 2" xfId="34521"/>
    <cellStyle name="Normal 33 4 2 6" xfId="34512"/>
    <cellStyle name="Normal 33 4 2 7" xfId="45480"/>
    <cellStyle name="Normal 33 4 3" xfId="2882"/>
    <cellStyle name="Normal 33 4 3 2" xfId="9425"/>
    <cellStyle name="Normal 33 4 3 2 2" xfId="20344"/>
    <cellStyle name="Normal 33 4 3 2 2 2" xfId="34524"/>
    <cellStyle name="Normal 33 4 3 2 3" xfId="34523"/>
    <cellStyle name="Normal 33 4 3 2 4" xfId="53113"/>
    <cellStyle name="Normal 33 4 3 3" xfId="13801"/>
    <cellStyle name="Normal 33 4 3 3 2" xfId="34525"/>
    <cellStyle name="Normal 33 4 3 4" xfId="34522"/>
    <cellStyle name="Normal 33 4 3 5" xfId="46570"/>
    <cellStyle name="Normal 33 4 4" xfId="7244"/>
    <cellStyle name="Normal 33 4 4 2" xfId="18163"/>
    <cellStyle name="Normal 33 4 4 2 2" xfId="34527"/>
    <cellStyle name="Normal 33 4 4 3" xfId="34526"/>
    <cellStyle name="Normal 33 4 4 4" xfId="50932"/>
    <cellStyle name="Normal 33 4 5" xfId="5063"/>
    <cellStyle name="Normal 33 4 5 2" xfId="15982"/>
    <cellStyle name="Normal 33 4 5 2 2" xfId="34529"/>
    <cellStyle name="Normal 33 4 5 3" xfId="34528"/>
    <cellStyle name="Normal 33 4 5 4" xfId="48751"/>
    <cellStyle name="Normal 33 4 6" xfId="11620"/>
    <cellStyle name="Normal 33 4 6 2" xfId="34530"/>
    <cellStyle name="Normal 33 4 7" xfId="34511"/>
    <cellStyle name="Normal 33 4 8" xfId="44389"/>
    <cellStyle name="Normal 33 5" xfId="789"/>
    <cellStyle name="Normal 33 5 2" xfId="1888"/>
    <cellStyle name="Normal 33 5 2 2" xfId="4071"/>
    <cellStyle name="Normal 33 5 2 2 2" xfId="10614"/>
    <cellStyle name="Normal 33 5 2 2 2 2" xfId="21533"/>
    <cellStyle name="Normal 33 5 2 2 2 2 2" xfId="34535"/>
    <cellStyle name="Normal 33 5 2 2 2 3" xfId="34534"/>
    <cellStyle name="Normal 33 5 2 2 2 4" xfId="54302"/>
    <cellStyle name="Normal 33 5 2 2 3" xfId="14990"/>
    <cellStyle name="Normal 33 5 2 2 3 2" xfId="34536"/>
    <cellStyle name="Normal 33 5 2 2 4" xfId="34533"/>
    <cellStyle name="Normal 33 5 2 2 5" xfId="47759"/>
    <cellStyle name="Normal 33 5 2 3" xfId="8433"/>
    <cellStyle name="Normal 33 5 2 3 2" xfId="19352"/>
    <cellStyle name="Normal 33 5 2 3 2 2" xfId="34538"/>
    <cellStyle name="Normal 33 5 2 3 3" xfId="34537"/>
    <cellStyle name="Normal 33 5 2 3 4" xfId="52121"/>
    <cellStyle name="Normal 33 5 2 4" xfId="6252"/>
    <cellStyle name="Normal 33 5 2 4 2" xfId="17171"/>
    <cellStyle name="Normal 33 5 2 4 2 2" xfId="34540"/>
    <cellStyle name="Normal 33 5 2 4 3" xfId="34539"/>
    <cellStyle name="Normal 33 5 2 4 4" xfId="49940"/>
    <cellStyle name="Normal 33 5 2 5" xfId="12809"/>
    <cellStyle name="Normal 33 5 2 5 2" xfId="34541"/>
    <cellStyle name="Normal 33 5 2 6" xfId="34532"/>
    <cellStyle name="Normal 33 5 2 7" xfId="45578"/>
    <cellStyle name="Normal 33 5 3" xfId="2980"/>
    <cellStyle name="Normal 33 5 3 2" xfId="9523"/>
    <cellStyle name="Normal 33 5 3 2 2" xfId="20442"/>
    <cellStyle name="Normal 33 5 3 2 2 2" xfId="34544"/>
    <cellStyle name="Normal 33 5 3 2 3" xfId="34543"/>
    <cellStyle name="Normal 33 5 3 2 4" xfId="53211"/>
    <cellStyle name="Normal 33 5 3 3" xfId="13899"/>
    <cellStyle name="Normal 33 5 3 3 2" xfId="34545"/>
    <cellStyle name="Normal 33 5 3 4" xfId="34542"/>
    <cellStyle name="Normal 33 5 3 5" xfId="46668"/>
    <cellStyle name="Normal 33 5 4" xfId="7342"/>
    <cellStyle name="Normal 33 5 4 2" xfId="18261"/>
    <cellStyle name="Normal 33 5 4 2 2" xfId="34547"/>
    <cellStyle name="Normal 33 5 4 3" xfId="34546"/>
    <cellStyle name="Normal 33 5 4 4" xfId="51030"/>
    <cellStyle name="Normal 33 5 5" xfId="5161"/>
    <cellStyle name="Normal 33 5 5 2" xfId="16080"/>
    <cellStyle name="Normal 33 5 5 2 2" xfId="34549"/>
    <cellStyle name="Normal 33 5 5 3" xfId="34548"/>
    <cellStyle name="Normal 33 5 5 4" xfId="48849"/>
    <cellStyle name="Normal 33 5 6" xfId="11718"/>
    <cellStyle name="Normal 33 5 6 2" xfId="34550"/>
    <cellStyle name="Normal 33 5 7" xfId="34531"/>
    <cellStyle name="Normal 33 5 8" xfId="44487"/>
    <cellStyle name="Normal 33 6" xfId="887"/>
    <cellStyle name="Normal 33 6 2" xfId="1986"/>
    <cellStyle name="Normal 33 6 2 2" xfId="4169"/>
    <cellStyle name="Normal 33 6 2 2 2" xfId="10712"/>
    <cellStyle name="Normal 33 6 2 2 2 2" xfId="21631"/>
    <cellStyle name="Normal 33 6 2 2 2 2 2" xfId="34555"/>
    <cellStyle name="Normal 33 6 2 2 2 3" xfId="34554"/>
    <cellStyle name="Normal 33 6 2 2 2 4" xfId="54400"/>
    <cellStyle name="Normal 33 6 2 2 3" xfId="15088"/>
    <cellStyle name="Normal 33 6 2 2 3 2" xfId="34556"/>
    <cellStyle name="Normal 33 6 2 2 4" xfId="34553"/>
    <cellStyle name="Normal 33 6 2 2 5" xfId="47857"/>
    <cellStyle name="Normal 33 6 2 3" xfId="8531"/>
    <cellStyle name="Normal 33 6 2 3 2" xfId="19450"/>
    <cellStyle name="Normal 33 6 2 3 2 2" xfId="34558"/>
    <cellStyle name="Normal 33 6 2 3 3" xfId="34557"/>
    <cellStyle name="Normal 33 6 2 3 4" xfId="52219"/>
    <cellStyle name="Normal 33 6 2 4" xfId="6350"/>
    <cellStyle name="Normal 33 6 2 4 2" xfId="17269"/>
    <cellStyle name="Normal 33 6 2 4 2 2" xfId="34560"/>
    <cellStyle name="Normal 33 6 2 4 3" xfId="34559"/>
    <cellStyle name="Normal 33 6 2 4 4" xfId="50038"/>
    <cellStyle name="Normal 33 6 2 5" xfId="12907"/>
    <cellStyle name="Normal 33 6 2 5 2" xfId="34561"/>
    <cellStyle name="Normal 33 6 2 6" xfId="34552"/>
    <cellStyle name="Normal 33 6 2 7" xfId="45676"/>
    <cellStyle name="Normal 33 6 3" xfId="3078"/>
    <cellStyle name="Normal 33 6 3 2" xfId="9621"/>
    <cellStyle name="Normal 33 6 3 2 2" xfId="20540"/>
    <cellStyle name="Normal 33 6 3 2 2 2" xfId="34564"/>
    <cellStyle name="Normal 33 6 3 2 3" xfId="34563"/>
    <cellStyle name="Normal 33 6 3 2 4" xfId="53309"/>
    <cellStyle name="Normal 33 6 3 3" xfId="13997"/>
    <cellStyle name="Normal 33 6 3 3 2" xfId="34565"/>
    <cellStyle name="Normal 33 6 3 4" xfId="34562"/>
    <cellStyle name="Normal 33 6 3 5" xfId="46766"/>
    <cellStyle name="Normal 33 6 4" xfId="7440"/>
    <cellStyle name="Normal 33 6 4 2" xfId="18359"/>
    <cellStyle name="Normal 33 6 4 2 2" xfId="34567"/>
    <cellStyle name="Normal 33 6 4 3" xfId="34566"/>
    <cellStyle name="Normal 33 6 4 4" xfId="51128"/>
    <cellStyle name="Normal 33 6 5" xfId="5259"/>
    <cellStyle name="Normal 33 6 5 2" xfId="16178"/>
    <cellStyle name="Normal 33 6 5 2 2" xfId="34569"/>
    <cellStyle name="Normal 33 6 5 3" xfId="34568"/>
    <cellStyle name="Normal 33 6 5 4" xfId="48947"/>
    <cellStyle name="Normal 33 6 6" xfId="11816"/>
    <cellStyle name="Normal 33 6 6 2" xfId="34570"/>
    <cellStyle name="Normal 33 6 7" xfId="34551"/>
    <cellStyle name="Normal 33 6 8" xfId="44585"/>
    <cellStyle name="Normal 33 7" xfId="999"/>
    <cellStyle name="Normal 33 7 2" xfId="2097"/>
    <cellStyle name="Normal 33 7 2 2" xfId="4280"/>
    <cellStyle name="Normal 33 7 2 2 2" xfId="10823"/>
    <cellStyle name="Normal 33 7 2 2 2 2" xfId="21742"/>
    <cellStyle name="Normal 33 7 2 2 2 2 2" xfId="34575"/>
    <cellStyle name="Normal 33 7 2 2 2 3" xfId="34574"/>
    <cellStyle name="Normal 33 7 2 2 2 4" xfId="54511"/>
    <cellStyle name="Normal 33 7 2 2 3" xfId="15199"/>
    <cellStyle name="Normal 33 7 2 2 3 2" xfId="34576"/>
    <cellStyle name="Normal 33 7 2 2 4" xfId="34573"/>
    <cellStyle name="Normal 33 7 2 2 5" xfId="47968"/>
    <cellStyle name="Normal 33 7 2 3" xfId="8642"/>
    <cellStyle name="Normal 33 7 2 3 2" xfId="19561"/>
    <cellStyle name="Normal 33 7 2 3 2 2" xfId="34578"/>
    <cellStyle name="Normal 33 7 2 3 3" xfId="34577"/>
    <cellStyle name="Normal 33 7 2 3 4" xfId="52330"/>
    <cellStyle name="Normal 33 7 2 4" xfId="6461"/>
    <cellStyle name="Normal 33 7 2 4 2" xfId="17380"/>
    <cellStyle name="Normal 33 7 2 4 2 2" xfId="34580"/>
    <cellStyle name="Normal 33 7 2 4 3" xfId="34579"/>
    <cellStyle name="Normal 33 7 2 4 4" xfId="50149"/>
    <cellStyle name="Normal 33 7 2 5" xfId="13018"/>
    <cellStyle name="Normal 33 7 2 5 2" xfId="34581"/>
    <cellStyle name="Normal 33 7 2 6" xfId="34572"/>
    <cellStyle name="Normal 33 7 2 7" xfId="45787"/>
    <cellStyle name="Normal 33 7 3" xfId="3189"/>
    <cellStyle name="Normal 33 7 3 2" xfId="9732"/>
    <cellStyle name="Normal 33 7 3 2 2" xfId="20651"/>
    <cellStyle name="Normal 33 7 3 2 2 2" xfId="34584"/>
    <cellStyle name="Normal 33 7 3 2 3" xfId="34583"/>
    <cellStyle name="Normal 33 7 3 2 4" xfId="53420"/>
    <cellStyle name="Normal 33 7 3 3" xfId="14108"/>
    <cellStyle name="Normal 33 7 3 3 2" xfId="34585"/>
    <cellStyle name="Normal 33 7 3 4" xfId="34582"/>
    <cellStyle name="Normal 33 7 3 5" xfId="46877"/>
    <cellStyle name="Normal 33 7 4" xfId="7551"/>
    <cellStyle name="Normal 33 7 4 2" xfId="18470"/>
    <cellStyle name="Normal 33 7 4 2 2" xfId="34587"/>
    <cellStyle name="Normal 33 7 4 3" xfId="34586"/>
    <cellStyle name="Normal 33 7 4 4" xfId="51239"/>
    <cellStyle name="Normal 33 7 5" xfId="5370"/>
    <cellStyle name="Normal 33 7 5 2" xfId="16289"/>
    <cellStyle name="Normal 33 7 5 2 2" xfId="34589"/>
    <cellStyle name="Normal 33 7 5 3" xfId="34588"/>
    <cellStyle name="Normal 33 7 5 4" xfId="49058"/>
    <cellStyle name="Normal 33 7 6" xfId="11927"/>
    <cellStyle name="Normal 33 7 6 2" xfId="34590"/>
    <cellStyle name="Normal 33 7 7" xfId="34571"/>
    <cellStyle name="Normal 33 7 8" xfId="44696"/>
    <cellStyle name="Normal 33 8" xfId="1085"/>
    <cellStyle name="Normal 33 8 2" xfId="2183"/>
    <cellStyle name="Normal 33 8 2 2" xfId="4366"/>
    <cellStyle name="Normal 33 8 2 2 2" xfId="10909"/>
    <cellStyle name="Normal 33 8 2 2 2 2" xfId="21828"/>
    <cellStyle name="Normal 33 8 2 2 2 2 2" xfId="34595"/>
    <cellStyle name="Normal 33 8 2 2 2 3" xfId="34594"/>
    <cellStyle name="Normal 33 8 2 2 2 4" xfId="54597"/>
    <cellStyle name="Normal 33 8 2 2 3" xfId="15285"/>
    <cellStyle name="Normal 33 8 2 2 3 2" xfId="34596"/>
    <cellStyle name="Normal 33 8 2 2 4" xfId="34593"/>
    <cellStyle name="Normal 33 8 2 2 5" xfId="48054"/>
    <cellStyle name="Normal 33 8 2 3" xfId="8728"/>
    <cellStyle name="Normal 33 8 2 3 2" xfId="19647"/>
    <cellStyle name="Normal 33 8 2 3 2 2" xfId="34598"/>
    <cellStyle name="Normal 33 8 2 3 3" xfId="34597"/>
    <cellStyle name="Normal 33 8 2 3 4" xfId="52416"/>
    <cellStyle name="Normal 33 8 2 4" xfId="6547"/>
    <cellStyle name="Normal 33 8 2 4 2" xfId="17466"/>
    <cellStyle name="Normal 33 8 2 4 2 2" xfId="34600"/>
    <cellStyle name="Normal 33 8 2 4 3" xfId="34599"/>
    <cellStyle name="Normal 33 8 2 4 4" xfId="50235"/>
    <cellStyle name="Normal 33 8 2 5" xfId="13104"/>
    <cellStyle name="Normal 33 8 2 5 2" xfId="34601"/>
    <cellStyle name="Normal 33 8 2 6" xfId="34592"/>
    <cellStyle name="Normal 33 8 2 7" xfId="45873"/>
    <cellStyle name="Normal 33 8 3" xfId="3275"/>
    <cellStyle name="Normal 33 8 3 2" xfId="9818"/>
    <cellStyle name="Normal 33 8 3 2 2" xfId="20737"/>
    <cellStyle name="Normal 33 8 3 2 2 2" xfId="34604"/>
    <cellStyle name="Normal 33 8 3 2 3" xfId="34603"/>
    <cellStyle name="Normal 33 8 3 2 4" xfId="53506"/>
    <cellStyle name="Normal 33 8 3 3" xfId="14194"/>
    <cellStyle name="Normal 33 8 3 3 2" xfId="34605"/>
    <cellStyle name="Normal 33 8 3 4" xfId="34602"/>
    <cellStyle name="Normal 33 8 3 5" xfId="46963"/>
    <cellStyle name="Normal 33 8 4" xfId="7637"/>
    <cellStyle name="Normal 33 8 4 2" xfId="18556"/>
    <cellStyle name="Normal 33 8 4 2 2" xfId="34607"/>
    <cellStyle name="Normal 33 8 4 3" xfId="34606"/>
    <cellStyle name="Normal 33 8 4 4" xfId="51325"/>
    <cellStyle name="Normal 33 8 5" xfId="5456"/>
    <cellStyle name="Normal 33 8 5 2" xfId="16375"/>
    <cellStyle name="Normal 33 8 5 2 2" xfId="34609"/>
    <cellStyle name="Normal 33 8 5 3" xfId="34608"/>
    <cellStyle name="Normal 33 8 5 4" xfId="49144"/>
    <cellStyle name="Normal 33 8 6" xfId="12013"/>
    <cellStyle name="Normal 33 8 6 2" xfId="34610"/>
    <cellStyle name="Normal 33 8 7" xfId="34591"/>
    <cellStyle name="Normal 33 8 8" xfId="44782"/>
    <cellStyle name="Normal 33 9" xfId="1183"/>
    <cellStyle name="Normal 33 9 2" xfId="2281"/>
    <cellStyle name="Normal 33 9 2 2" xfId="4464"/>
    <cellStyle name="Normal 33 9 2 2 2" xfId="11007"/>
    <cellStyle name="Normal 33 9 2 2 2 2" xfId="21926"/>
    <cellStyle name="Normal 33 9 2 2 2 2 2" xfId="34615"/>
    <cellStyle name="Normal 33 9 2 2 2 3" xfId="34614"/>
    <cellStyle name="Normal 33 9 2 2 2 4" xfId="54695"/>
    <cellStyle name="Normal 33 9 2 2 3" xfId="15383"/>
    <cellStyle name="Normal 33 9 2 2 3 2" xfId="34616"/>
    <cellStyle name="Normal 33 9 2 2 4" xfId="34613"/>
    <cellStyle name="Normal 33 9 2 2 5" xfId="48152"/>
    <cellStyle name="Normal 33 9 2 3" xfId="8826"/>
    <cellStyle name="Normal 33 9 2 3 2" xfId="19745"/>
    <cellStyle name="Normal 33 9 2 3 2 2" xfId="34618"/>
    <cellStyle name="Normal 33 9 2 3 3" xfId="34617"/>
    <cellStyle name="Normal 33 9 2 3 4" xfId="52514"/>
    <cellStyle name="Normal 33 9 2 4" xfId="6645"/>
    <cellStyle name="Normal 33 9 2 4 2" xfId="17564"/>
    <cellStyle name="Normal 33 9 2 4 2 2" xfId="34620"/>
    <cellStyle name="Normal 33 9 2 4 3" xfId="34619"/>
    <cellStyle name="Normal 33 9 2 4 4" xfId="50333"/>
    <cellStyle name="Normal 33 9 2 5" xfId="13202"/>
    <cellStyle name="Normal 33 9 2 5 2" xfId="34621"/>
    <cellStyle name="Normal 33 9 2 6" xfId="34612"/>
    <cellStyle name="Normal 33 9 2 7" xfId="45971"/>
    <cellStyle name="Normal 33 9 3" xfId="3373"/>
    <cellStyle name="Normal 33 9 3 2" xfId="9916"/>
    <cellStyle name="Normal 33 9 3 2 2" xfId="20835"/>
    <cellStyle name="Normal 33 9 3 2 2 2" xfId="34624"/>
    <cellStyle name="Normal 33 9 3 2 3" xfId="34623"/>
    <cellStyle name="Normal 33 9 3 2 4" xfId="53604"/>
    <cellStyle name="Normal 33 9 3 3" xfId="14292"/>
    <cellStyle name="Normal 33 9 3 3 2" xfId="34625"/>
    <cellStyle name="Normal 33 9 3 4" xfId="34622"/>
    <cellStyle name="Normal 33 9 3 5" xfId="47061"/>
    <cellStyle name="Normal 33 9 4" xfId="7735"/>
    <cellStyle name="Normal 33 9 4 2" xfId="18654"/>
    <cellStyle name="Normal 33 9 4 2 2" xfId="34627"/>
    <cellStyle name="Normal 33 9 4 3" xfId="34626"/>
    <cellStyle name="Normal 33 9 4 4" xfId="51423"/>
    <cellStyle name="Normal 33 9 5" xfId="5554"/>
    <cellStyle name="Normal 33 9 5 2" xfId="16473"/>
    <cellStyle name="Normal 33 9 5 2 2" xfId="34629"/>
    <cellStyle name="Normal 33 9 5 3" xfId="34628"/>
    <cellStyle name="Normal 33 9 5 4" xfId="49242"/>
    <cellStyle name="Normal 33 9 6" xfId="12111"/>
    <cellStyle name="Normal 33 9 6 2" xfId="34630"/>
    <cellStyle name="Normal 33 9 7" xfId="34611"/>
    <cellStyle name="Normal 33 9 8" xfId="44880"/>
    <cellStyle name="Normal 34" xfId="175"/>
    <cellStyle name="Normal 34 2" xfId="342"/>
    <cellStyle name="Normal 35" xfId="176"/>
    <cellStyle name="Normal 35 2" xfId="343"/>
    <cellStyle name="Normal 36" xfId="177"/>
    <cellStyle name="Normal 36 2" xfId="344"/>
    <cellStyle name="Normal 37" xfId="178"/>
    <cellStyle name="Normal 37 2" xfId="345"/>
    <cellStyle name="Normal 38" xfId="179"/>
    <cellStyle name="Normal 38 2" xfId="346"/>
    <cellStyle name="Normal 39" xfId="180"/>
    <cellStyle name="Normal 39 2" xfId="347"/>
    <cellStyle name="Normal 4" xfId="2"/>
    <cellStyle name="Normal 4 10" xfId="814"/>
    <cellStyle name="Normal 4 10 2" xfId="1913"/>
    <cellStyle name="Normal 4 10 2 2" xfId="4096"/>
    <cellStyle name="Normal 4 10 2 2 2" xfId="10639"/>
    <cellStyle name="Normal 4 10 2 2 2 2" xfId="21558"/>
    <cellStyle name="Normal 4 10 2 2 2 2 2" xfId="34636"/>
    <cellStyle name="Normal 4 10 2 2 2 3" xfId="34635"/>
    <cellStyle name="Normal 4 10 2 2 2 4" xfId="54327"/>
    <cellStyle name="Normal 4 10 2 2 3" xfId="15015"/>
    <cellStyle name="Normal 4 10 2 2 3 2" xfId="34637"/>
    <cellStyle name="Normal 4 10 2 2 4" xfId="34634"/>
    <cellStyle name="Normal 4 10 2 2 5" xfId="47784"/>
    <cellStyle name="Normal 4 10 2 3" xfId="8458"/>
    <cellStyle name="Normal 4 10 2 3 2" xfId="19377"/>
    <cellStyle name="Normal 4 10 2 3 2 2" xfId="34639"/>
    <cellStyle name="Normal 4 10 2 3 3" xfId="34638"/>
    <cellStyle name="Normal 4 10 2 3 4" xfId="52146"/>
    <cellStyle name="Normal 4 10 2 4" xfId="6277"/>
    <cellStyle name="Normal 4 10 2 4 2" xfId="17196"/>
    <cellStyle name="Normal 4 10 2 4 2 2" xfId="34641"/>
    <cellStyle name="Normal 4 10 2 4 3" xfId="34640"/>
    <cellStyle name="Normal 4 10 2 4 4" xfId="49965"/>
    <cellStyle name="Normal 4 10 2 5" xfId="12834"/>
    <cellStyle name="Normal 4 10 2 5 2" xfId="34642"/>
    <cellStyle name="Normal 4 10 2 6" xfId="34633"/>
    <cellStyle name="Normal 4 10 2 7" xfId="45603"/>
    <cellStyle name="Normal 4 10 3" xfId="3005"/>
    <cellStyle name="Normal 4 10 3 2" xfId="9548"/>
    <cellStyle name="Normal 4 10 3 2 2" xfId="20467"/>
    <cellStyle name="Normal 4 10 3 2 2 2" xfId="34645"/>
    <cellStyle name="Normal 4 10 3 2 3" xfId="34644"/>
    <cellStyle name="Normal 4 10 3 2 4" xfId="53236"/>
    <cellStyle name="Normal 4 10 3 3" xfId="13924"/>
    <cellStyle name="Normal 4 10 3 3 2" xfId="34646"/>
    <cellStyle name="Normal 4 10 3 4" xfId="34643"/>
    <cellStyle name="Normal 4 10 3 5" xfId="46693"/>
    <cellStyle name="Normal 4 10 4" xfId="7367"/>
    <cellStyle name="Normal 4 10 4 2" xfId="18286"/>
    <cellStyle name="Normal 4 10 4 2 2" xfId="34648"/>
    <cellStyle name="Normal 4 10 4 3" xfId="34647"/>
    <cellStyle name="Normal 4 10 4 4" xfId="51055"/>
    <cellStyle name="Normal 4 10 5" xfId="5186"/>
    <cellStyle name="Normal 4 10 5 2" xfId="16105"/>
    <cellStyle name="Normal 4 10 5 2 2" xfId="34650"/>
    <cellStyle name="Normal 4 10 5 3" xfId="34649"/>
    <cellStyle name="Normal 4 10 5 4" xfId="48874"/>
    <cellStyle name="Normal 4 10 6" xfId="11743"/>
    <cellStyle name="Normal 4 10 6 2" xfId="34651"/>
    <cellStyle name="Normal 4 10 7" xfId="34632"/>
    <cellStyle name="Normal 4 10 8" xfId="44512"/>
    <cellStyle name="Normal 4 11" xfId="925"/>
    <cellStyle name="Normal 4 11 2" xfId="2024"/>
    <cellStyle name="Normal 4 11 2 2" xfId="4207"/>
    <cellStyle name="Normal 4 11 2 2 2" xfId="10750"/>
    <cellStyle name="Normal 4 11 2 2 2 2" xfId="21669"/>
    <cellStyle name="Normal 4 11 2 2 2 2 2" xfId="34656"/>
    <cellStyle name="Normal 4 11 2 2 2 3" xfId="34655"/>
    <cellStyle name="Normal 4 11 2 2 2 4" xfId="54438"/>
    <cellStyle name="Normal 4 11 2 2 3" xfId="15126"/>
    <cellStyle name="Normal 4 11 2 2 3 2" xfId="34657"/>
    <cellStyle name="Normal 4 11 2 2 4" xfId="34654"/>
    <cellStyle name="Normal 4 11 2 2 5" xfId="47895"/>
    <cellStyle name="Normal 4 11 2 3" xfId="8569"/>
    <cellStyle name="Normal 4 11 2 3 2" xfId="19488"/>
    <cellStyle name="Normal 4 11 2 3 2 2" xfId="34659"/>
    <cellStyle name="Normal 4 11 2 3 3" xfId="34658"/>
    <cellStyle name="Normal 4 11 2 3 4" xfId="52257"/>
    <cellStyle name="Normal 4 11 2 4" xfId="6388"/>
    <cellStyle name="Normal 4 11 2 4 2" xfId="17307"/>
    <cellStyle name="Normal 4 11 2 4 2 2" xfId="34661"/>
    <cellStyle name="Normal 4 11 2 4 3" xfId="34660"/>
    <cellStyle name="Normal 4 11 2 4 4" xfId="50076"/>
    <cellStyle name="Normal 4 11 2 5" xfId="12945"/>
    <cellStyle name="Normal 4 11 2 5 2" xfId="34662"/>
    <cellStyle name="Normal 4 11 2 6" xfId="34653"/>
    <cellStyle name="Normal 4 11 2 7" xfId="45714"/>
    <cellStyle name="Normal 4 11 3" xfId="3116"/>
    <cellStyle name="Normal 4 11 3 2" xfId="9659"/>
    <cellStyle name="Normal 4 11 3 2 2" xfId="20578"/>
    <cellStyle name="Normal 4 11 3 2 2 2" xfId="34665"/>
    <cellStyle name="Normal 4 11 3 2 3" xfId="34664"/>
    <cellStyle name="Normal 4 11 3 2 4" xfId="53347"/>
    <cellStyle name="Normal 4 11 3 3" xfId="14035"/>
    <cellStyle name="Normal 4 11 3 3 2" xfId="34666"/>
    <cellStyle name="Normal 4 11 3 4" xfId="34663"/>
    <cellStyle name="Normal 4 11 3 5" xfId="46804"/>
    <cellStyle name="Normal 4 11 4" xfId="7478"/>
    <cellStyle name="Normal 4 11 4 2" xfId="18397"/>
    <cellStyle name="Normal 4 11 4 2 2" xfId="34668"/>
    <cellStyle name="Normal 4 11 4 3" xfId="34667"/>
    <cellStyle name="Normal 4 11 4 4" xfId="51166"/>
    <cellStyle name="Normal 4 11 5" xfId="5297"/>
    <cellStyle name="Normal 4 11 5 2" xfId="16216"/>
    <cellStyle name="Normal 4 11 5 2 2" xfId="34670"/>
    <cellStyle name="Normal 4 11 5 3" xfId="34669"/>
    <cellStyle name="Normal 4 11 5 4" xfId="48985"/>
    <cellStyle name="Normal 4 11 6" xfId="11854"/>
    <cellStyle name="Normal 4 11 6 2" xfId="34671"/>
    <cellStyle name="Normal 4 11 7" xfId="34652"/>
    <cellStyle name="Normal 4 11 8" xfId="44623"/>
    <cellStyle name="Normal 4 12" xfId="1012"/>
    <cellStyle name="Normal 4 12 2" xfId="2110"/>
    <cellStyle name="Normal 4 12 2 2" xfId="4293"/>
    <cellStyle name="Normal 4 12 2 2 2" xfId="10836"/>
    <cellStyle name="Normal 4 12 2 2 2 2" xfId="21755"/>
    <cellStyle name="Normal 4 12 2 2 2 2 2" xfId="34676"/>
    <cellStyle name="Normal 4 12 2 2 2 3" xfId="34675"/>
    <cellStyle name="Normal 4 12 2 2 2 4" xfId="54524"/>
    <cellStyle name="Normal 4 12 2 2 3" xfId="15212"/>
    <cellStyle name="Normal 4 12 2 2 3 2" xfId="34677"/>
    <cellStyle name="Normal 4 12 2 2 4" xfId="34674"/>
    <cellStyle name="Normal 4 12 2 2 5" xfId="47981"/>
    <cellStyle name="Normal 4 12 2 3" xfId="8655"/>
    <cellStyle name="Normal 4 12 2 3 2" xfId="19574"/>
    <cellStyle name="Normal 4 12 2 3 2 2" xfId="34679"/>
    <cellStyle name="Normal 4 12 2 3 3" xfId="34678"/>
    <cellStyle name="Normal 4 12 2 3 4" xfId="52343"/>
    <cellStyle name="Normal 4 12 2 4" xfId="6474"/>
    <cellStyle name="Normal 4 12 2 4 2" xfId="17393"/>
    <cellStyle name="Normal 4 12 2 4 2 2" xfId="34681"/>
    <cellStyle name="Normal 4 12 2 4 3" xfId="34680"/>
    <cellStyle name="Normal 4 12 2 4 4" xfId="50162"/>
    <cellStyle name="Normal 4 12 2 5" xfId="13031"/>
    <cellStyle name="Normal 4 12 2 5 2" xfId="34682"/>
    <cellStyle name="Normal 4 12 2 6" xfId="34673"/>
    <cellStyle name="Normal 4 12 2 7" xfId="45800"/>
    <cellStyle name="Normal 4 12 3" xfId="3202"/>
    <cellStyle name="Normal 4 12 3 2" xfId="9745"/>
    <cellStyle name="Normal 4 12 3 2 2" xfId="20664"/>
    <cellStyle name="Normal 4 12 3 2 2 2" xfId="34685"/>
    <cellStyle name="Normal 4 12 3 2 3" xfId="34684"/>
    <cellStyle name="Normal 4 12 3 2 4" xfId="53433"/>
    <cellStyle name="Normal 4 12 3 3" xfId="14121"/>
    <cellStyle name="Normal 4 12 3 3 2" xfId="34686"/>
    <cellStyle name="Normal 4 12 3 4" xfId="34683"/>
    <cellStyle name="Normal 4 12 3 5" xfId="46890"/>
    <cellStyle name="Normal 4 12 4" xfId="7564"/>
    <cellStyle name="Normal 4 12 4 2" xfId="18483"/>
    <cellStyle name="Normal 4 12 4 2 2" xfId="34688"/>
    <cellStyle name="Normal 4 12 4 3" xfId="34687"/>
    <cellStyle name="Normal 4 12 4 4" xfId="51252"/>
    <cellStyle name="Normal 4 12 5" xfId="5383"/>
    <cellStyle name="Normal 4 12 5 2" xfId="16302"/>
    <cellStyle name="Normal 4 12 5 2 2" xfId="34690"/>
    <cellStyle name="Normal 4 12 5 3" xfId="34689"/>
    <cellStyle name="Normal 4 12 5 4" xfId="49071"/>
    <cellStyle name="Normal 4 12 6" xfId="11940"/>
    <cellStyle name="Normal 4 12 6 2" xfId="34691"/>
    <cellStyle name="Normal 4 12 7" xfId="34672"/>
    <cellStyle name="Normal 4 12 8" xfId="44709"/>
    <cellStyle name="Normal 4 13" xfId="1110"/>
    <cellStyle name="Normal 4 13 2" xfId="2208"/>
    <cellStyle name="Normal 4 13 2 2" xfId="4391"/>
    <cellStyle name="Normal 4 13 2 2 2" xfId="10934"/>
    <cellStyle name="Normal 4 13 2 2 2 2" xfId="21853"/>
    <cellStyle name="Normal 4 13 2 2 2 2 2" xfId="34696"/>
    <cellStyle name="Normal 4 13 2 2 2 3" xfId="34695"/>
    <cellStyle name="Normal 4 13 2 2 2 4" xfId="54622"/>
    <cellStyle name="Normal 4 13 2 2 3" xfId="15310"/>
    <cellStyle name="Normal 4 13 2 2 3 2" xfId="34697"/>
    <cellStyle name="Normal 4 13 2 2 4" xfId="34694"/>
    <cellStyle name="Normal 4 13 2 2 5" xfId="48079"/>
    <cellStyle name="Normal 4 13 2 3" xfId="8753"/>
    <cellStyle name="Normal 4 13 2 3 2" xfId="19672"/>
    <cellStyle name="Normal 4 13 2 3 2 2" xfId="34699"/>
    <cellStyle name="Normal 4 13 2 3 3" xfId="34698"/>
    <cellStyle name="Normal 4 13 2 3 4" xfId="52441"/>
    <cellStyle name="Normal 4 13 2 4" xfId="6572"/>
    <cellStyle name="Normal 4 13 2 4 2" xfId="17491"/>
    <cellStyle name="Normal 4 13 2 4 2 2" xfId="34701"/>
    <cellStyle name="Normal 4 13 2 4 3" xfId="34700"/>
    <cellStyle name="Normal 4 13 2 4 4" xfId="50260"/>
    <cellStyle name="Normal 4 13 2 5" xfId="13129"/>
    <cellStyle name="Normal 4 13 2 5 2" xfId="34702"/>
    <cellStyle name="Normal 4 13 2 6" xfId="34693"/>
    <cellStyle name="Normal 4 13 2 7" xfId="45898"/>
    <cellStyle name="Normal 4 13 3" xfId="3300"/>
    <cellStyle name="Normal 4 13 3 2" xfId="9843"/>
    <cellStyle name="Normal 4 13 3 2 2" xfId="20762"/>
    <cellStyle name="Normal 4 13 3 2 2 2" xfId="34705"/>
    <cellStyle name="Normal 4 13 3 2 3" xfId="34704"/>
    <cellStyle name="Normal 4 13 3 2 4" xfId="53531"/>
    <cellStyle name="Normal 4 13 3 3" xfId="14219"/>
    <cellStyle name="Normal 4 13 3 3 2" xfId="34706"/>
    <cellStyle name="Normal 4 13 3 4" xfId="34703"/>
    <cellStyle name="Normal 4 13 3 5" xfId="46988"/>
    <cellStyle name="Normal 4 13 4" xfId="7662"/>
    <cellStyle name="Normal 4 13 4 2" xfId="18581"/>
    <cellStyle name="Normal 4 13 4 2 2" xfId="34708"/>
    <cellStyle name="Normal 4 13 4 3" xfId="34707"/>
    <cellStyle name="Normal 4 13 4 4" xfId="51350"/>
    <cellStyle name="Normal 4 13 5" xfId="5481"/>
    <cellStyle name="Normal 4 13 5 2" xfId="16400"/>
    <cellStyle name="Normal 4 13 5 2 2" xfId="34710"/>
    <cellStyle name="Normal 4 13 5 3" xfId="34709"/>
    <cellStyle name="Normal 4 13 5 4" xfId="49169"/>
    <cellStyle name="Normal 4 13 6" xfId="12038"/>
    <cellStyle name="Normal 4 13 6 2" xfId="34711"/>
    <cellStyle name="Normal 4 13 7" xfId="34692"/>
    <cellStyle name="Normal 4 13 8" xfId="44807"/>
    <cellStyle name="Normal 4 14" xfId="1214"/>
    <cellStyle name="Normal 4 14 2" xfId="2312"/>
    <cellStyle name="Normal 4 14 2 2" xfId="4493"/>
    <cellStyle name="Normal 4 14 2 2 2" xfId="11036"/>
    <cellStyle name="Normal 4 14 2 2 2 2" xfId="21955"/>
    <cellStyle name="Normal 4 14 2 2 2 2 2" xfId="34716"/>
    <cellStyle name="Normal 4 14 2 2 2 3" xfId="34715"/>
    <cellStyle name="Normal 4 14 2 2 2 4" xfId="54724"/>
    <cellStyle name="Normal 4 14 2 2 3" xfId="15412"/>
    <cellStyle name="Normal 4 14 2 2 3 2" xfId="34717"/>
    <cellStyle name="Normal 4 14 2 2 4" xfId="34714"/>
    <cellStyle name="Normal 4 14 2 2 5" xfId="48181"/>
    <cellStyle name="Normal 4 14 2 3" xfId="8855"/>
    <cellStyle name="Normal 4 14 2 3 2" xfId="19774"/>
    <cellStyle name="Normal 4 14 2 3 2 2" xfId="34719"/>
    <cellStyle name="Normal 4 14 2 3 3" xfId="34718"/>
    <cellStyle name="Normal 4 14 2 3 4" xfId="52543"/>
    <cellStyle name="Normal 4 14 2 4" xfId="6674"/>
    <cellStyle name="Normal 4 14 2 4 2" xfId="17593"/>
    <cellStyle name="Normal 4 14 2 4 2 2" xfId="34721"/>
    <cellStyle name="Normal 4 14 2 4 3" xfId="34720"/>
    <cellStyle name="Normal 4 14 2 4 4" xfId="50362"/>
    <cellStyle name="Normal 4 14 2 5" xfId="13231"/>
    <cellStyle name="Normal 4 14 2 5 2" xfId="34722"/>
    <cellStyle name="Normal 4 14 2 6" xfId="34713"/>
    <cellStyle name="Normal 4 14 2 7" xfId="46000"/>
    <cellStyle name="Normal 4 14 3" xfId="3402"/>
    <cellStyle name="Normal 4 14 3 2" xfId="9945"/>
    <cellStyle name="Normal 4 14 3 2 2" xfId="20864"/>
    <cellStyle name="Normal 4 14 3 2 2 2" xfId="34725"/>
    <cellStyle name="Normal 4 14 3 2 3" xfId="34724"/>
    <cellStyle name="Normal 4 14 3 2 4" xfId="53633"/>
    <cellStyle name="Normal 4 14 3 3" xfId="14321"/>
    <cellStyle name="Normal 4 14 3 3 2" xfId="34726"/>
    <cellStyle name="Normal 4 14 3 4" xfId="34723"/>
    <cellStyle name="Normal 4 14 3 5" xfId="47090"/>
    <cellStyle name="Normal 4 14 4" xfId="7764"/>
    <cellStyle name="Normal 4 14 4 2" xfId="18683"/>
    <cellStyle name="Normal 4 14 4 2 2" xfId="34728"/>
    <cellStyle name="Normal 4 14 4 3" xfId="34727"/>
    <cellStyle name="Normal 4 14 4 4" xfId="51452"/>
    <cellStyle name="Normal 4 14 5" xfId="5583"/>
    <cellStyle name="Normal 4 14 5 2" xfId="16502"/>
    <cellStyle name="Normal 4 14 5 2 2" xfId="34730"/>
    <cellStyle name="Normal 4 14 5 3" xfId="34729"/>
    <cellStyle name="Normal 4 14 5 4" xfId="49271"/>
    <cellStyle name="Normal 4 14 6" xfId="12140"/>
    <cellStyle name="Normal 4 14 6 2" xfId="34731"/>
    <cellStyle name="Normal 4 14 7" xfId="34712"/>
    <cellStyle name="Normal 4 14 8" xfId="44909"/>
    <cellStyle name="Normal 4 15" xfId="1333"/>
    <cellStyle name="Normal 4 15 2" xfId="3516"/>
    <cellStyle name="Normal 4 15 2 2" xfId="10059"/>
    <cellStyle name="Normal 4 15 2 2 2" xfId="20978"/>
    <cellStyle name="Normal 4 15 2 2 2 2" xfId="34735"/>
    <cellStyle name="Normal 4 15 2 2 3" xfId="34734"/>
    <cellStyle name="Normal 4 15 2 2 4" xfId="53747"/>
    <cellStyle name="Normal 4 15 2 3" xfId="14435"/>
    <cellStyle name="Normal 4 15 2 3 2" xfId="34736"/>
    <cellStyle name="Normal 4 15 2 4" xfId="34733"/>
    <cellStyle name="Normal 4 15 2 5" xfId="47204"/>
    <cellStyle name="Normal 4 15 3" xfId="7878"/>
    <cellStyle name="Normal 4 15 3 2" xfId="18797"/>
    <cellStyle name="Normal 4 15 3 2 2" xfId="34738"/>
    <cellStyle name="Normal 4 15 3 3" xfId="34737"/>
    <cellStyle name="Normal 4 15 3 4" xfId="51566"/>
    <cellStyle name="Normal 4 15 4" xfId="5697"/>
    <cellStyle name="Normal 4 15 4 2" xfId="16616"/>
    <cellStyle name="Normal 4 15 4 2 2" xfId="34740"/>
    <cellStyle name="Normal 4 15 4 3" xfId="34739"/>
    <cellStyle name="Normal 4 15 4 4" xfId="49385"/>
    <cellStyle name="Normal 4 15 5" xfId="12254"/>
    <cellStyle name="Normal 4 15 5 2" xfId="34741"/>
    <cellStyle name="Normal 4 15 6" xfId="34732"/>
    <cellStyle name="Normal 4 15 7" xfId="45023"/>
    <cellStyle name="Normal 4 16" xfId="2413"/>
    <cellStyle name="Normal 4 16 2" xfId="8956"/>
    <cellStyle name="Normal 4 16 2 2" xfId="19875"/>
    <cellStyle name="Normal 4 16 2 2 2" xfId="34744"/>
    <cellStyle name="Normal 4 16 2 3" xfId="34743"/>
    <cellStyle name="Normal 4 16 2 4" xfId="52644"/>
    <cellStyle name="Normal 4 16 3" xfId="13332"/>
    <cellStyle name="Normal 4 16 3 2" xfId="34745"/>
    <cellStyle name="Normal 4 16 4" xfId="34742"/>
    <cellStyle name="Normal 4 16 5" xfId="46101"/>
    <cellStyle name="Normal 4 17" xfId="6775"/>
    <cellStyle name="Normal 4 17 2" xfId="17694"/>
    <cellStyle name="Normal 4 17 2 2" xfId="34747"/>
    <cellStyle name="Normal 4 17 3" xfId="34746"/>
    <cellStyle name="Normal 4 17 4" xfId="50463"/>
    <cellStyle name="Normal 4 18" xfId="4594"/>
    <cellStyle name="Normal 4 18 2" xfId="15513"/>
    <cellStyle name="Normal 4 18 2 2" xfId="34749"/>
    <cellStyle name="Normal 4 18 3" xfId="34748"/>
    <cellStyle name="Normal 4 18 4" xfId="48282"/>
    <cellStyle name="Normal 4 19" xfId="11163"/>
    <cellStyle name="Normal 4 19 2" xfId="34750"/>
    <cellStyle name="Normal 4 2" xfId="92"/>
    <cellStyle name="Normal 4 2 10" xfId="1017"/>
    <cellStyle name="Normal 4 2 10 2" xfId="2115"/>
    <cellStyle name="Normal 4 2 10 2 2" xfId="4298"/>
    <cellStyle name="Normal 4 2 10 2 2 2" xfId="10841"/>
    <cellStyle name="Normal 4 2 10 2 2 2 2" xfId="21760"/>
    <cellStyle name="Normal 4 2 10 2 2 2 2 2" xfId="34756"/>
    <cellStyle name="Normal 4 2 10 2 2 2 3" xfId="34755"/>
    <cellStyle name="Normal 4 2 10 2 2 2 4" xfId="54529"/>
    <cellStyle name="Normal 4 2 10 2 2 3" xfId="15217"/>
    <cellStyle name="Normal 4 2 10 2 2 3 2" xfId="34757"/>
    <cellStyle name="Normal 4 2 10 2 2 4" xfId="34754"/>
    <cellStyle name="Normal 4 2 10 2 2 5" xfId="47986"/>
    <cellStyle name="Normal 4 2 10 2 3" xfId="8660"/>
    <cellStyle name="Normal 4 2 10 2 3 2" xfId="19579"/>
    <cellStyle name="Normal 4 2 10 2 3 2 2" xfId="34759"/>
    <cellStyle name="Normal 4 2 10 2 3 3" xfId="34758"/>
    <cellStyle name="Normal 4 2 10 2 3 4" xfId="52348"/>
    <cellStyle name="Normal 4 2 10 2 4" xfId="6479"/>
    <cellStyle name="Normal 4 2 10 2 4 2" xfId="17398"/>
    <cellStyle name="Normal 4 2 10 2 4 2 2" xfId="34761"/>
    <cellStyle name="Normal 4 2 10 2 4 3" xfId="34760"/>
    <cellStyle name="Normal 4 2 10 2 4 4" xfId="50167"/>
    <cellStyle name="Normal 4 2 10 2 5" xfId="13036"/>
    <cellStyle name="Normal 4 2 10 2 5 2" xfId="34762"/>
    <cellStyle name="Normal 4 2 10 2 6" xfId="34753"/>
    <cellStyle name="Normal 4 2 10 2 7" xfId="45805"/>
    <cellStyle name="Normal 4 2 10 3" xfId="3207"/>
    <cellStyle name="Normal 4 2 10 3 2" xfId="9750"/>
    <cellStyle name="Normal 4 2 10 3 2 2" xfId="20669"/>
    <cellStyle name="Normal 4 2 10 3 2 2 2" xfId="34765"/>
    <cellStyle name="Normal 4 2 10 3 2 3" xfId="34764"/>
    <cellStyle name="Normal 4 2 10 3 2 4" xfId="53438"/>
    <cellStyle name="Normal 4 2 10 3 3" xfId="14126"/>
    <cellStyle name="Normal 4 2 10 3 3 2" xfId="34766"/>
    <cellStyle name="Normal 4 2 10 3 4" xfId="34763"/>
    <cellStyle name="Normal 4 2 10 3 5" xfId="46895"/>
    <cellStyle name="Normal 4 2 10 4" xfId="7569"/>
    <cellStyle name="Normal 4 2 10 4 2" xfId="18488"/>
    <cellStyle name="Normal 4 2 10 4 2 2" xfId="34768"/>
    <cellStyle name="Normal 4 2 10 4 3" xfId="34767"/>
    <cellStyle name="Normal 4 2 10 4 4" xfId="51257"/>
    <cellStyle name="Normal 4 2 10 5" xfId="5388"/>
    <cellStyle name="Normal 4 2 10 5 2" xfId="16307"/>
    <cellStyle name="Normal 4 2 10 5 2 2" xfId="34770"/>
    <cellStyle name="Normal 4 2 10 5 3" xfId="34769"/>
    <cellStyle name="Normal 4 2 10 5 4" xfId="49076"/>
    <cellStyle name="Normal 4 2 10 6" xfId="11945"/>
    <cellStyle name="Normal 4 2 10 6 2" xfId="34771"/>
    <cellStyle name="Normal 4 2 10 7" xfId="34752"/>
    <cellStyle name="Normal 4 2 10 8" xfId="44714"/>
    <cellStyle name="Normal 4 2 11" xfId="1115"/>
    <cellStyle name="Normal 4 2 11 2" xfId="2213"/>
    <cellStyle name="Normal 4 2 11 2 2" xfId="4396"/>
    <cellStyle name="Normal 4 2 11 2 2 2" xfId="10939"/>
    <cellStyle name="Normal 4 2 11 2 2 2 2" xfId="21858"/>
    <cellStyle name="Normal 4 2 11 2 2 2 2 2" xfId="34776"/>
    <cellStyle name="Normal 4 2 11 2 2 2 3" xfId="34775"/>
    <cellStyle name="Normal 4 2 11 2 2 2 4" xfId="54627"/>
    <cellStyle name="Normal 4 2 11 2 2 3" xfId="15315"/>
    <cellStyle name="Normal 4 2 11 2 2 3 2" xfId="34777"/>
    <cellStyle name="Normal 4 2 11 2 2 4" xfId="34774"/>
    <cellStyle name="Normal 4 2 11 2 2 5" xfId="48084"/>
    <cellStyle name="Normal 4 2 11 2 3" xfId="8758"/>
    <cellStyle name="Normal 4 2 11 2 3 2" xfId="19677"/>
    <cellStyle name="Normal 4 2 11 2 3 2 2" xfId="34779"/>
    <cellStyle name="Normal 4 2 11 2 3 3" xfId="34778"/>
    <cellStyle name="Normal 4 2 11 2 3 4" xfId="52446"/>
    <cellStyle name="Normal 4 2 11 2 4" xfId="6577"/>
    <cellStyle name="Normal 4 2 11 2 4 2" xfId="17496"/>
    <cellStyle name="Normal 4 2 11 2 4 2 2" xfId="34781"/>
    <cellStyle name="Normal 4 2 11 2 4 3" xfId="34780"/>
    <cellStyle name="Normal 4 2 11 2 4 4" xfId="50265"/>
    <cellStyle name="Normal 4 2 11 2 5" xfId="13134"/>
    <cellStyle name="Normal 4 2 11 2 5 2" xfId="34782"/>
    <cellStyle name="Normal 4 2 11 2 6" xfId="34773"/>
    <cellStyle name="Normal 4 2 11 2 7" xfId="45903"/>
    <cellStyle name="Normal 4 2 11 3" xfId="3305"/>
    <cellStyle name="Normal 4 2 11 3 2" xfId="9848"/>
    <cellStyle name="Normal 4 2 11 3 2 2" xfId="20767"/>
    <cellStyle name="Normal 4 2 11 3 2 2 2" xfId="34785"/>
    <cellStyle name="Normal 4 2 11 3 2 3" xfId="34784"/>
    <cellStyle name="Normal 4 2 11 3 2 4" xfId="53536"/>
    <cellStyle name="Normal 4 2 11 3 3" xfId="14224"/>
    <cellStyle name="Normal 4 2 11 3 3 2" xfId="34786"/>
    <cellStyle name="Normal 4 2 11 3 4" xfId="34783"/>
    <cellStyle name="Normal 4 2 11 3 5" xfId="46993"/>
    <cellStyle name="Normal 4 2 11 4" xfId="7667"/>
    <cellStyle name="Normal 4 2 11 4 2" xfId="18586"/>
    <cellStyle name="Normal 4 2 11 4 2 2" xfId="34788"/>
    <cellStyle name="Normal 4 2 11 4 3" xfId="34787"/>
    <cellStyle name="Normal 4 2 11 4 4" xfId="51355"/>
    <cellStyle name="Normal 4 2 11 5" xfId="5486"/>
    <cellStyle name="Normal 4 2 11 5 2" xfId="16405"/>
    <cellStyle name="Normal 4 2 11 5 2 2" xfId="34790"/>
    <cellStyle name="Normal 4 2 11 5 3" xfId="34789"/>
    <cellStyle name="Normal 4 2 11 5 4" xfId="49174"/>
    <cellStyle name="Normal 4 2 11 6" xfId="12043"/>
    <cellStyle name="Normal 4 2 11 6 2" xfId="34791"/>
    <cellStyle name="Normal 4 2 11 7" xfId="34772"/>
    <cellStyle name="Normal 4 2 11 8" xfId="44812"/>
    <cellStyle name="Normal 4 2 12" xfId="1219"/>
    <cellStyle name="Normal 4 2 12 2" xfId="2317"/>
    <cellStyle name="Normal 4 2 12 2 2" xfId="4498"/>
    <cellStyle name="Normal 4 2 12 2 2 2" xfId="11041"/>
    <cellStyle name="Normal 4 2 12 2 2 2 2" xfId="21960"/>
    <cellStyle name="Normal 4 2 12 2 2 2 2 2" xfId="34796"/>
    <cellStyle name="Normal 4 2 12 2 2 2 3" xfId="34795"/>
    <cellStyle name="Normal 4 2 12 2 2 2 4" xfId="54729"/>
    <cellStyle name="Normal 4 2 12 2 2 3" xfId="15417"/>
    <cellStyle name="Normal 4 2 12 2 2 3 2" xfId="34797"/>
    <cellStyle name="Normal 4 2 12 2 2 4" xfId="34794"/>
    <cellStyle name="Normal 4 2 12 2 2 5" xfId="48186"/>
    <cellStyle name="Normal 4 2 12 2 3" xfId="8860"/>
    <cellStyle name="Normal 4 2 12 2 3 2" xfId="19779"/>
    <cellStyle name="Normal 4 2 12 2 3 2 2" xfId="34799"/>
    <cellStyle name="Normal 4 2 12 2 3 3" xfId="34798"/>
    <cellStyle name="Normal 4 2 12 2 3 4" xfId="52548"/>
    <cellStyle name="Normal 4 2 12 2 4" xfId="6679"/>
    <cellStyle name="Normal 4 2 12 2 4 2" xfId="17598"/>
    <cellStyle name="Normal 4 2 12 2 4 2 2" xfId="34801"/>
    <cellStyle name="Normal 4 2 12 2 4 3" xfId="34800"/>
    <cellStyle name="Normal 4 2 12 2 4 4" xfId="50367"/>
    <cellStyle name="Normal 4 2 12 2 5" xfId="13236"/>
    <cellStyle name="Normal 4 2 12 2 5 2" xfId="34802"/>
    <cellStyle name="Normal 4 2 12 2 6" xfId="34793"/>
    <cellStyle name="Normal 4 2 12 2 7" xfId="46005"/>
    <cellStyle name="Normal 4 2 12 3" xfId="3407"/>
    <cellStyle name="Normal 4 2 12 3 2" xfId="9950"/>
    <cellStyle name="Normal 4 2 12 3 2 2" xfId="20869"/>
    <cellStyle name="Normal 4 2 12 3 2 2 2" xfId="34805"/>
    <cellStyle name="Normal 4 2 12 3 2 3" xfId="34804"/>
    <cellStyle name="Normal 4 2 12 3 2 4" xfId="53638"/>
    <cellStyle name="Normal 4 2 12 3 3" xfId="14326"/>
    <cellStyle name="Normal 4 2 12 3 3 2" xfId="34806"/>
    <cellStyle name="Normal 4 2 12 3 4" xfId="34803"/>
    <cellStyle name="Normal 4 2 12 3 5" xfId="47095"/>
    <cellStyle name="Normal 4 2 12 4" xfId="7769"/>
    <cellStyle name="Normal 4 2 12 4 2" xfId="18688"/>
    <cellStyle name="Normal 4 2 12 4 2 2" xfId="34808"/>
    <cellStyle name="Normal 4 2 12 4 3" xfId="34807"/>
    <cellStyle name="Normal 4 2 12 4 4" xfId="51457"/>
    <cellStyle name="Normal 4 2 12 5" xfId="5588"/>
    <cellStyle name="Normal 4 2 12 5 2" xfId="16507"/>
    <cellStyle name="Normal 4 2 12 5 2 2" xfId="34810"/>
    <cellStyle name="Normal 4 2 12 5 3" xfId="34809"/>
    <cellStyle name="Normal 4 2 12 5 4" xfId="49276"/>
    <cellStyle name="Normal 4 2 12 6" xfId="12145"/>
    <cellStyle name="Normal 4 2 12 6 2" xfId="34811"/>
    <cellStyle name="Normal 4 2 12 7" xfId="34792"/>
    <cellStyle name="Normal 4 2 12 8" xfId="44914"/>
    <cellStyle name="Normal 4 2 13" xfId="1338"/>
    <cellStyle name="Normal 4 2 13 2" xfId="3521"/>
    <cellStyle name="Normal 4 2 13 2 2" xfId="10064"/>
    <cellStyle name="Normal 4 2 13 2 2 2" xfId="20983"/>
    <cellStyle name="Normal 4 2 13 2 2 2 2" xfId="34815"/>
    <cellStyle name="Normal 4 2 13 2 2 3" xfId="34814"/>
    <cellStyle name="Normal 4 2 13 2 2 4" xfId="53752"/>
    <cellStyle name="Normal 4 2 13 2 3" xfId="14440"/>
    <cellStyle name="Normal 4 2 13 2 3 2" xfId="34816"/>
    <cellStyle name="Normal 4 2 13 2 4" xfId="34813"/>
    <cellStyle name="Normal 4 2 13 2 5" xfId="47209"/>
    <cellStyle name="Normal 4 2 13 3" xfId="7883"/>
    <cellStyle name="Normal 4 2 13 3 2" xfId="18802"/>
    <cellStyle name="Normal 4 2 13 3 2 2" xfId="34818"/>
    <cellStyle name="Normal 4 2 13 3 3" xfId="34817"/>
    <cellStyle name="Normal 4 2 13 3 4" xfId="51571"/>
    <cellStyle name="Normal 4 2 13 4" xfId="5702"/>
    <cellStyle name="Normal 4 2 13 4 2" xfId="16621"/>
    <cellStyle name="Normal 4 2 13 4 2 2" xfId="34820"/>
    <cellStyle name="Normal 4 2 13 4 3" xfId="34819"/>
    <cellStyle name="Normal 4 2 13 4 4" xfId="49390"/>
    <cellStyle name="Normal 4 2 13 5" xfId="12259"/>
    <cellStyle name="Normal 4 2 13 5 2" xfId="34821"/>
    <cellStyle name="Normal 4 2 13 6" xfId="34812"/>
    <cellStyle name="Normal 4 2 13 7" xfId="45028"/>
    <cellStyle name="Normal 4 2 14" xfId="2418"/>
    <cellStyle name="Normal 4 2 14 2" xfId="8961"/>
    <cellStyle name="Normal 4 2 14 2 2" xfId="19880"/>
    <cellStyle name="Normal 4 2 14 2 2 2" xfId="34824"/>
    <cellStyle name="Normal 4 2 14 2 3" xfId="34823"/>
    <cellStyle name="Normal 4 2 14 2 4" xfId="52649"/>
    <cellStyle name="Normal 4 2 14 3" xfId="13337"/>
    <cellStyle name="Normal 4 2 14 3 2" xfId="34825"/>
    <cellStyle name="Normal 4 2 14 4" xfId="34822"/>
    <cellStyle name="Normal 4 2 14 5" xfId="46106"/>
    <cellStyle name="Normal 4 2 15" xfId="6780"/>
    <cellStyle name="Normal 4 2 15 2" xfId="17699"/>
    <cellStyle name="Normal 4 2 15 2 2" xfId="34827"/>
    <cellStyle name="Normal 4 2 15 3" xfId="34826"/>
    <cellStyle name="Normal 4 2 15 4" xfId="50468"/>
    <cellStyle name="Normal 4 2 16" xfId="4599"/>
    <cellStyle name="Normal 4 2 16 2" xfId="15518"/>
    <cellStyle name="Normal 4 2 16 2 2" xfId="34829"/>
    <cellStyle name="Normal 4 2 16 3" xfId="34828"/>
    <cellStyle name="Normal 4 2 16 4" xfId="48287"/>
    <cellStyle name="Normal 4 2 17" xfId="11168"/>
    <cellStyle name="Normal 4 2 17 2" xfId="34830"/>
    <cellStyle name="Normal 4 2 18" xfId="34751"/>
    <cellStyle name="Normal 4 2 19" xfId="43925"/>
    <cellStyle name="Normal 4 2 2" xfId="116"/>
    <cellStyle name="Normal 4 2 2 10" xfId="1132"/>
    <cellStyle name="Normal 4 2 2 10 2" xfId="2230"/>
    <cellStyle name="Normal 4 2 2 10 2 2" xfId="4413"/>
    <cellStyle name="Normal 4 2 2 10 2 2 2" xfId="10956"/>
    <cellStyle name="Normal 4 2 2 10 2 2 2 2" xfId="21875"/>
    <cellStyle name="Normal 4 2 2 10 2 2 2 2 2" xfId="34836"/>
    <cellStyle name="Normal 4 2 2 10 2 2 2 3" xfId="34835"/>
    <cellStyle name="Normal 4 2 2 10 2 2 2 4" xfId="54644"/>
    <cellStyle name="Normal 4 2 2 10 2 2 3" xfId="15332"/>
    <cellStyle name="Normal 4 2 2 10 2 2 3 2" xfId="34837"/>
    <cellStyle name="Normal 4 2 2 10 2 2 4" xfId="34834"/>
    <cellStyle name="Normal 4 2 2 10 2 2 5" xfId="48101"/>
    <cellStyle name="Normal 4 2 2 10 2 3" xfId="8775"/>
    <cellStyle name="Normal 4 2 2 10 2 3 2" xfId="19694"/>
    <cellStyle name="Normal 4 2 2 10 2 3 2 2" xfId="34839"/>
    <cellStyle name="Normal 4 2 2 10 2 3 3" xfId="34838"/>
    <cellStyle name="Normal 4 2 2 10 2 3 4" xfId="52463"/>
    <cellStyle name="Normal 4 2 2 10 2 4" xfId="6594"/>
    <cellStyle name="Normal 4 2 2 10 2 4 2" xfId="17513"/>
    <cellStyle name="Normal 4 2 2 10 2 4 2 2" xfId="34841"/>
    <cellStyle name="Normal 4 2 2 10 2 4 3" xfId="34840"/>
    <cellStyle name="Normal 4 2 2 10 2 4 4" xfId="50282"/>
    <cellStyle name="Normal 4 2 2 10 2 5" xfId="13151"/>
    <cellStyle name="Normal 4 2 2 10 2 5 2" xfId="34842"/>
    <cellStyle name="Normal 4 2 2 10 2 6" xfId="34833"/>
    <cellStyle name="Normal 4 2 2 10 2 7" xfId="45920"/>
    <cellStyle name="Normal 4 2 2 10 3" xfId="3322"/>
    <cellStyle name="Normal 4 2 2 10 3 2" xfId="9865"/>
    <cellStyle name="Normal 4 2 2 10 3 2 2" xfId="20784"/>
    <cellStyle name="Normal 4 2 2 10 3 2 2 2" xfId="34845"/>
    <cellStyle name="Normal 4 2 2 10 3 2 3" xfId="34844"/>
    <cellStyle name="Normal 4 2 2 10 3 2 4" xfId="53553"/>
    <cellStyle name="Normal 4 2 2 10 3 3" xfId="14241"/>
    <cellStyle name="Normal 4 2 2 10 3 3 2" xfId="34846"/>
    <cellStyle name="Normal 4 2 2 10 3 4" xfId="34843"/>
    <cellStyle name="Normal 4 2 2 10 3 5" xfId="47010"/>
    <cellStyle name="Normal 4 2 2 10 4" xfId="7684"/>
    <cellStyle name="Normal 4 2 2 10 4 2" xfId="18603"/>
    <cellStyle name="Normal 4 2 2 10 4 2 2" xfId="34848"/>
    <cellStyle name="Normal 4 2 2 10 4 3" xfId="34847"/>
    <cellStyle name="Normal 4 2 2 10 4 4" xfId="51372"/>
    <cellStyle name="Normal 4 2 2 10 5" xfId="5503"/>
    <cellStyle name="Normal 4 2 2 10 5 2" xfId="16422"/>
    <cellStyle name="Normal 4 2 2 10 5 2 2" xfId="34850"/>
    <cellStyle name="Normal 4 2 2 10 5 3" xfId="34849"/>
    <cellStyle name="Normal 4 2 2 10 5 4" xfId="49191"/>
    <cellStyle name="Normal 4 2 2 10 6" xfId="12060"/>
    <cellStyle name="Normal 4 2 2 10 6 2" xfId="34851"/>
    <cellStyle name="Normal 4 2 2 10 7" xfId="34832"/>
    <cellStyle name="Normal 4 2 2 10 8" xfId="44829"/>
    <cellStyle name="Normal 4 2 2 11" xfId="1236"/>
    <cellStyle name="Normal 4 2 2 11 2" xfId="2334"/>
    <cellStyle name="Normal 4 2 2 11 2 2" xfId="4515"/>
    <cellStyle name="Normal 4 2 2 11 2 2 2" xfId="11058"/>
    <cellStyle name="Normal 4 2 2 11 2 2 2 2" xfId="21977"/>
    <cellStyle name="Normal 4 2 2 11 2 2 2 2 2" xfId="34856"/>
    <cellStyle name="Normal 4 2 2 11 2 2 2 3" xfId="34855"/>
    <cellStyle name="Normal 4 2 2 11 2 2 2 4" xfId="54746"/>
    <cellStyle name="Normal 4 2 2 11 2 2 3" xfId="15434"/>
    <cellStyle name="Normal 4 2 2 11 2 2 3 2" xfId="34857"/>
    <cellStyle name="Normal 4 2 2 11 2 2 4" xfId="34854"/>
    <cellStyle name="Normal 4 2 2 11 2 2 5" xfId="48203"/>
    <cellStyle name="Normal 4 2 2 11 2 3" xfId="8877"/>
    <cellStyle name="Normal 4 2 2 11 2 3 2" xfId="19796"/>
    <cellStyle name="Normal 4 2 2 11 2 3 2 2" xfId="34859"/>
    <cellStyle name="Normal 4 2 2 11 2 3 3" xfId="34858"/>
    <cellStyle name="Normal 4 2 2 11 2 3 4" xfId="52565"/>
    <cellStyle name="Normal 4 2 2 11 2 4" xfId="6696"/>
    <cellStyle name="Normal 4 2 2 11 2 4 2" xfId="17615"/>
    <cellStyle name="Normal 4 2 2 11 2 4 2 2" xfId="34861"/>
    <cellStyle name="Normal 4 2 2 11 2 4 3" xfId="34860"/>
    <cellStyle name="Normal 4 2 2 11 2 4 4" xfId="50384"/>
    <cellStyle name="Normal 4 2 2 11 2 5" xfId="13253"/>
    <cellStyle name="Normal 4 2 2 11 2 5 2" xfId="34862"/>
    <cellStyle name="Normal 4 2 2 11 2 6" xfId="34853"/>
    <cellStyle name="Normal 4 2 2 11 2 7" xfId="46022"/>
    <cellStyle name="Normal 4 2 2 11 3" xfId="3424"/>
    <cellStyle name="Normal 4 2 2 11 3 2" xfId="9967"/>
    <cellStyle name="Normal 4 2 2 11 3 2 2" xfId="20886"/>
    <cellStyle name="Normal 4 2 2 11 3 2 2 2" xfId="34865"/>
    <cellStyle name="Normal 4 2 2 11 3 2 3" xfId="34864"/>
    <cellStyle name="Normal 4 2 2 11 3 2 4" xfId="53655"/>
    <cellStyle name="Normal 4 2 2 11 3 3" xfId="14343"/>
    <cellStyle name="Normal 4 2 2 11 3 3 2" xfId="34866"/>
    <cellStyle name="Normal 4 2 2 11 3 4" xfId="34863"/>
    <cellStyle name="Normal 4 2 2 11 3 5" xfId="47112"/>
    <cellStyle name="Normal 4 2 2 11 4" xfId="7786"/>
    <cellStyle name="Normal 4 2 2 11 4 2" xfId="18705"/>
    <cellStyle name="Normal 4 2 2 11 4 2 2" xfId="34868"/>
    <cellStyle name="Normal 4 2 2 11 4 3" xfId="34867"/>
    <cellStyle name="Normal 4 2 2 11 4 4" xfId="51474"/>
    <cellStyle name="Normal 4 2 2 11 5" xfId="5605"/>
    <cellStyle name="Normal 4 2 2 11 5 2" xfId="16524"/>
    <cellStyle name="Normal 4 2 2 11 5 2 2" xfId="34870"/>
    <cellStyle name="Normal 4 2 2 11 5 3" xfId="34869"/>
    <cellStyle name="Normal 4 2 2 11 5 4" xfId="49293"/>
    <cellStyle name="Normal 4 2 2 11 6" xfId="12162"/>
    <cellStyle name="Normal 4 2 2 11 6 2" xfId="34871"/>
    <cellStyle name="Normal 4 2 2 11 7" xfId="34852"/>
    <cellStyle name="Normal 4 2 2 11 8" xfId="44931"/>
    <cellStyle name="Normal 4 2 2 12" xfId="1355"/>
    <cellStyle name="Normal 4 2 2 12 2" xfId="3538"/>
    <cellStyle name="Normal 4 2 2 12 2 2" xfId="10081"/>
    <cellStyle name="Normal 4 2 2 12 2 2 2" xfId="21000"/>
    <cellStyle name="Normal 4 2 2 12 2 2 2 2" xfId="34875"/>
    <cellStyle name="Normal 4 2 2 12 2 2 3" xfId="34874"/>
    <cellStyle name="Normal 4 2 2 12 2 2 4" xfId="53769"/>
    <cellStyle name="Normal 4 2 2 12 2 3" xfId="14457"/>
    <cellStyle name="Normal 4 2 2 12 2 3 2" xfId="34876"/>
    <cellStyle name="Normal 4 2 2 12 2 4" xfId="34873"/>
    <cellStyle name="Normal 4 2 2 12 2 5" xfId="47226"/>
    <cellStyle name="Normal 4 2 2 12 3" xfId="7900"/>
    <cellStyle name="Normal 4 2 2 12 3 2" xfId="18819"/>
    <cellStyle name="Normal 4 2 2 12 3 2 2" xfId="34878"/>
    <cellStyle name="Normal 4 2 2 12 3 3" xfId="34877"/>
    <cellStyle name="Normal 4 2 2 12 3 4" xfId="51588"/>
    <cellStyle name="Normal 4 2 2 12 4" xfId="5719"/>
    <cellStyle name="Normal 4 2 2 12 4 2" xfId="16638"/>
    <cellStyle name="Normal 4 2 2 12 4 2 2" xfId="34880"/>
    <cellStyle name="Normal 4 2 2 12 4 3" xfId="34879"/>
    <cellStyle name="Normal 4 2 2 12 4 4" xfId="49407"/>
    <cellStyle name="Normal 4 2 2 12 5" xfId="12276"/>
    <cellStyle name="Normal 4 2 2 12 5 2" xfId="34881"/>
    <cellStyle name="Normal 4 2 2 12 6" xfId="34872"/>
    <cellStyle name="Normal 4 2 2 12 7" xfId="45045"/>
    <cellStyle name="Normal 4 2 2 13" xfId="2435"/>
    <cellStyle name="Normal 4 2 2 13 2" xfId="8978"/>
    <cellStyle name="Normal 4 2 2 13 2 2" xfId="19897"/>
    <cellStyle name="Normal 4 2 2 13 2 2 2" xfId="34884"/>
    <cellStyle name="Normal 4 2 2 13 2 3" xfId="34883"/>
    <cellStyle name="Normal 4 2 2 13 2 4" xfId="52666"/>
    <cellStyle name="Normal 4 2 2 13 3" xfId="13354"/>
    <cellStyle name="Normal 4 2 2 13 3 2" xfId="34885"/>
    <cellStyle name="Normal 4 2 2 13 4" xfId="34882"/>
    <cellStyle name="Normal 4 2 2 13 5" xfId="46123"/>
    <cellStyle name="Normal 4 2 2 14" xfId="6797"/>
    <cellStyle name="Normal 4 2 2 14 2" xfId="17716"/>
    <cellStyle name="Normal 4 2 2 14 2 2" xfId="34887"/>
    <cellStyle name="Normal 4 2 2 14 3" xfId="34886"/>
    <cellStyle name="Normal 4 2 2 14 4" xfId="50485"/>
    <cellStyle name="Normal 4 2 2 15" xfId="4616"/>
    <cellStyle name="Normal 4 2 2 15 2" xfId="15535"/>
    <cellStyle name="Normal 4 2 2 15 2 2" xfId="34889"/>
    <cellStyle name="Normal 4 2 2 15 3" xfId="34888"/>
    <cellStyle name="Normal 4 2 2 15 4" xfId="48304"/>
    <cellStyle name="Normal 4 2 2 16" xfId="11185"/>
    <cellStyle name="Normal 4 2 2 16 2" xfId="34890"/>
    <cellStyle name="Normal 4 2 2 17" xfId="34831"/>
    <cellStyle name="Normal 4 2 2 18" xfId="43942"/>
    <cellStyle name="Normal 4 2 2 2" xfId="158"/>
    <cellStyle name="Normal 4 2 2 2 10" xfId="1272"/>
    <cellStyle name="Normal 4 2 2 2 10 2" xfId="2370"/>
    <cellStyle name="Normal 4 2 2 2 10 2 2" xfId="4551"/>
    <cellStyle name="Normal 4 2 2 2 10 2 2 2" xfId="11094"/>
    <cellStyle name="Normal 4 2 2 2 10 2 2 2 2" xfId="22013"/>
    <cellStyle name="Normal 4 2 2 2 10 2 2 2 2 2" xfId="34896"/>
    <cellStyle name="Normal 4 2 2 2 10 2 2 2 3" xfId="34895"/>
    <cellStyle name="Normal 4 2 2 2 10 2 2 2 4" xfId="54782"/>
    <cellStyle name="Normal 4 2 2 2 10 2 2 3" xfId="15470"/>
    <cellStyle name="Normal 4 2 2 2 10 2 2 3 2" xfId="34897"/>
    <cellStyle name="Normal 4 2 2 2 10 2 2 4" xfId="34894"/>
    <cellStyle name="Normal 4 2 2 2 10 2 2 5" xfId="48239"/>
    <cellStyle name="Normal 4 2 2 2 10 2 3" xfId="8913"/>
    <cellStyle name="Normal 4 2 2 2 10 2 3 2" xfId="19832"/>
    <cellStyle name="Normal 4 2 2 2 10 2 3 2 2" xfId="34899"/>
    <cellStyle name="Normal 4 2 2 2 10 2 3 3" xfId="34898"/>
    <cellStyle name="Normal 4 2 2 2 10 2 3 4" xfId="52601"/>
    <cellStyle name="Normal 4 2 2 2 10 2 4" xfId="6732"/>
    <cellStyle name="Normal 4 2 2 2 10 2 4 2" xfId="17651"/>
    <cellStyle name="Normal 4 2 2 2 10 2 4 2 2" xfId="34901"/>
    <cellStyle name="Normal 4 2 2 2 10 2 4 3" xfId="34900"/>
    <cellStyle name="Normal 4 2 2 2 10 2 4 4" xfId="50420"/>
    <cellStyle name="Normal 4 2 2 2 10 2 5" xfId="13289"/>
    <cellStyle name="Normal 4 2 2 2 10 2 5 2" xfId="34902"/>
    <cellStyle name="Normal 4 2 2 2 10 2 6" xfId="34893"/>
    <cellStyle name="Normal 4 2 2 2 10 2 7" xfId="46058"/>
    <cellStyle name="Normal 4 2 2 2 10 3" xfId="3460"/>
    <cellStyle name="Normal 4 2 2 2 10 3 2" xfId="10003"/>
    <cellStyle name="Normal 4 2 2 2 10 3 2 2" xfId="20922"/>
    <cellStyle name="Normal 4 2 2 2 10 3 2 2 2" xfId="34905"/>
    <cellStyle name="Normal 4 2 2 2 10 3 2 3" xfId="34904"/>
    <cellStyle name="Normal 4 2 2 2 10 3 2 4" xfId="53691"/>
    <cellStyle name="Normal 4 2 2 2 10 3 3" xfId="14379"/>
    <cellStyle name="Normal 4 2 2 2 10 3 3 2" xfId="34906"/>
    <cellStyle name="Normal 4 2 2 2 10 3 4" xfId="34903"/>
    <cellStyle name="Normal 4 2 2 2 10 3 5" xfId="47148"/>
    <cellStyle name="Normal 4 2 2 2 10 4" xfId="7822"/>
    <cellStyle name="Normal 4 2 2 2 10 4 2" xfId="18741"/>
    <cellStyle name="Normal 4 2 2 2 10 4 2 2" xfId="34908"/>
    <cellStyle name="Normal 4 2 2 2 10 4 3" xfId="34907"/>
    <cellStyle name="Normal 4 2 2 2 10 4 4" xfId="51510"/>
    <cellStyle name="Normal 4 2 2 2 10 5" xfId="5641"/>
    <cellStyle name="Normal 4 2 2 2 10 5 2" xfId="16560"/>
    <cellStyle name="Normal 4 2 2 2 10 5 2 2" xfId="34910"/>
    <cellStyle name="Normal 4 2 2 2 10 5 3" xfId="34909"/>
    <cellStyle name="Normal 4 2 2 2 10 5 4" xfId="49329"/>
    <cellStyle name="Normal 4 2 2 2 10 6" xfId="12198"/>
    <cellStyle name="Normal 4 2 2 2 10 6 2" xfId="34911"/>
    <cellStyle name="Normal 4 2 2 2 10 7" xfId="34892"/>
    <cellStyle name="Normal 4 2 2 2 10 8" xfId="44967"/>
    <cellStyle name="Normal 4 2 2 2 11" xfId="1391"/>
    <cellStyle name="Normal 4 2 2 2 11 2" xfId="3574"/>
    <cellStyle name="Normal 4 2 2 2 11 2 2" xfId="10117"/>
    <cellStyle name="Normal 4 2 2 2 11 2 2 2" xfId="21036"/>
    <cellStyle name="Normal 4 2 2 2 11 2 2 2 2" xfId="34915"/>
    <cellStyle name="Normal 4 2 2 2 11 2 2 3" xfId="34914"/>
    <cellStyle name="Normal 4 2 2 2 11 2 2 4" xfId="53805"/>
    <cellStyle name="Normal 4 2 2 2 11 2 3" xfId="14493"/>
    <cellStyle name="Normal 4 2 2 2 11 2 3 2" xfId="34916"/>
    <cellStyle name="Normal 4 2 2 2 11 2 4" xfId="34913"/>
    <cellStyle name="Normal 4 2 2 2 11 2 5" xfId="47262"/>
    <cellStyle name="Normal 4 2 2 2 11 3" xfId="7936"/>
    <cellStyle name="Normal 4 2 2 2 11 3 2" xfId="18855"/>
    <cellStyle name="Normal 4 2 2 2 11 3 2 2" xfId="34918"/>
    <cellStyle name="Normal 4 2 2 2 11 3 3" xfId="34917"/>
    <cellStyle name="Normal 4 2 2 2 11 3 4" xfId="51624"/>
    <cellStyle name="Normal 4 2 2 2 11 4" xfId="5755"/>
    <cellStyle name="Normal 4 2 2 2 11 4 2" xfId="16674"/>
    <cellStyle name="Normal 4 2 2 2 11 4 2 2" xfId="34920"/>
    <cellStyle name="Normal 4 2 2 2 11 4 3" xfId="34919"/>
    <cellStyle name="Normal 4 2 2 2 11 4 4" xfId="49443"/>
    <cellStyle name="Normal 4 2 2 2 11 5" xfId="12312"/>
    <cellStyle name="Normal 4 2 2 2 11 5 2" xfId="34921"/>
    <cellStyle name="Normal 4 2 2 2 11 6" xfId="34912"/>
    <cellStyle name="Normal 4 2 2 2 11 7" xfId="45081"/>
    <cellStyle name="Normal 4 2 2 2 12" xfId="2471"/>
    <cellStyle name="Normal 4 2 2 2 12 2" xfId="9014"/>
    <cellStyle name="Normal 4 2 2 2 12 2 2" xfId="19933"/>
    <cellStyle name="Normal 4 2 2 2 12 2 2 2" xfId="34924"/>
    <cellStyle name="Normal 4 2 2 2 12 2 3" xfId="34923"/>
    <cellStyle name="Normal 4 2 2 2 12 2 4" xfId="52702"/>
    <cellStyle name="Normal 4 2 2 2 12 3" xfId="13390"/>
    <cellStyle name="Normal 4 2 2 2 12 3 2" xfId="34925"/>
    <cellStyle name="Normal 4 2 2 2 12 4" xfId="34922"/>
    <cellStyle name="Normal 4 2 2 2 12 5" xfId="46159"/>
    <cellStyle name="Normal 4 2 2 2 13" xfId="6833"/>
    <cellStyle name="Normal 4 2 2 2 13 2" xfId="17752"/>
    <cellStyle name="Normal 4 2 2 2 13 2 2" xfId="34927"/>
    <cellStyle name="Normal 4 2 2 2 13 3" xfId="34926"/>
    <cellStyle name="Normal 4 2 2 2 13 4" xfId="50521"/>
    <cellStyle name="Normal 4 2 2 2 14" xfId="4652"/>
    <cellStyle name="Normal 4 2 2 2 14 2" xfId="15571"/>
    <cellStyle name="Normal 4 2 2 2 14 2 2" xfId="34929"/>
    <cellStyle name="Normal 4 2 2 2 14 3" xfId="34928"/>
    <cellStyle name="Normal 4 2 2 2 14 4" xfId="48340"/>
    <cellStyle name="Normal 4 2 2 2 15" xfId="11221"/>
    <cellStyle name="Normal 4 2 2 2 15 2" xfId="34930"/>
    <cellStyle name="Normal 4 2 2 2 16" xfId="34891"/>
    <cellStyle name="Normal 4 2 2 2 17" xfId="43978"/>
    <cellStyle name="Normal 4 2 2 2 2" xfId="326"/>
    <cellStyle name="Normal 4 2 2 2 2 2" xfId="589"/>
    <cellStyle name="Normal 4 2 2 2 2 2 2" xfId="1688"/>
    <cellStyle name="Normal 4 2 2 2 2 2 2 2" xfId="3871"/>
    <cellStyle name="Normal 4 2 2 2 2 2 2 2 2" xfId="10414"/>
    <cellStyle name="Normal 4 2 2 2 2 2 2 2 2 2" xfId="21333"/>
    <cellStyle name="Normal 4 2 2 2 2 2 2 2 2 2 2" xfId="34936"/>
    <cellStyle name="Normal 4 2 2 2 2 2 2 2 2 3" xfId="34935"/>
    <cellStyle name="Normal 4 2 2 2 2 2 2 2 2 4" xfId="54102"/>
    <cellStyle name="Normal 4 2 2 2 2 2 2 2 3" xfId="14790"/>
    <cellStyle name="Normal 4 2 2 2 2 2 2 2 3 2" xfId="34937"/>
    <cellStyle name="Normal 4 2 2 2 2 2 2 2 4" xfId="34934"/>
    <cellStyle name="Normal 4 2 2 2 2 2 2 2 5" xfId="47559"/>
    <cellStyle name="Normal 4 2 2 2 2 2 2 3" xfId="8233"/>
    <cellStyle name="Normal 4 2 2 2 2 2 2 3 2" xfId="19152"/>
    <cellStyle name="Normal 4 2 2 2 2 2 2 3 2 2" xfId="34939"/>
    <cellStyle name="Normal 4 2 2 2 2 2 2 3 3" xfId="34938"/>
    <cellStyle name="Normal 4 2 2 2 2 2 2 3 4" xfId="51921"/>
    <cellStyle name="Normal 4 2 2 2 2 2 2 4" xfId="6052"/>
    <cellStyle name="Normal 4 2 2 2 2 2 2 4 2" xfId="16971"/>
    <cellStyle name="Normal 4 2 2 2 2 2 2 4 2 2" xfId="34941"/>
    <cellStyle name="Normal 4 2 2 2 2 2 2 4 3" xfId="34940"/>
    <cellStyle name="Normal 4 2 2 2 2 2 2 4 4" xfId="49740"/>
    <cellStyle name="Normal 4 2 2 2 2 2 2 5" xfId="12609"/>
    <cellStyle name="Normal 4 2 2 2 2 2 2 5 2" xfId="34942"/>
    <cellStyle name="Normal 4 2 2 2 2 2 2 6" xfId="34933"/>
    <cellStyle name="Normal 4 2 2 2 2 2 2 7" xfId="45378"/>
    <cellStyle name="Normal 4 2 2 2 2 2 3" xfId="2780"/>
    <cellStyle name="Normal 4 2 2 2 2 2 3 2" xfId="9323"/>
    <cellStyle name="Normal 4 2 2 2 2 2 3 2 2" xfId="20242"/>
    <cellStyle name="Normal 4 2 2 2 2 2 3 2 2 2" xfId="34945"/>
    <cellStyle name="Normal 4 2 2 2 2 2 3 2 3" xfId="34944"/>
    <cellStyle name="Normal 4 2 2 2 2 2 3 2 4" xfId="53011"/>
    <cellStyle name="Normal 4 2 2 2 2 2 3 3" xfId="13699"/>
    <cellStyle name="Normal 4 2 2 2 2 2 3 3 2" xfId="34946"/>
    <cellStyle name="Normal 4 2 2 2 2 2 3 4" xfId="34943"/>
    <cellStyle name="Normal 4 2 2 2 2 2 3 5" xfId="46468"/>
    <cellStyle name="Normal 4 2 2 2 2 2 4" xfId="7142"/>
    <cellStyle name="Normal 4 2 2 2 2 2 4 2" xfId="18061"/>
    <cellStyle name="Normal 4 2 2 2 2 2 4 2 2" xfId="34948"/>
    <cellStyle name="Normal 4 2 2 2 2 2 4 3" xfId="34947"/>
    <cellStyle name="Normal 4 2 2 2 2 2 4 4" xfId="50830"/>
    <cellStyle name="Normal 4 2 2 2 2 2 5" xfId="4961"/>
    <cellStyle name="Normal 4 2 2 2 2 2 5 2" xfId="15880"/>
    <cellStyle name="Normal 4 2 2 2 2 2 5 2 2" xfId="34950"/>
    <cellStyle name="Normal 4 2 2 2 2 2 5 3" xfId="34949"/>
    <cellStyle name="Normal 4 2 2 2 2 2 5 4" xfId="48649"/>
    <cellStyle name="Normal 4 2 2 2 2 2 6" xfId="11518"/>
    <cellStyle name="Normal 4 2 2 2 2 2 6 2" xfId="34951"/>
    <cellStyle name="Normal 4 2 2 2 2 2 7" xfId="34932"/>
    <cellStyle name="Normal 4 2 2 2 2 2 8" xfId="44287"/>
    <cellStyle name="Normal 4 2 2 2 2 3" xfId="1490"/>
    <cellStyle name="Normal 4 2 2 2 2 3 2" xfId="3673"/>
    <cellStyle name="Normal 4 2 2 2 2 3 2 2" xfId="10216"/>
    <cellStyle name="Normal 4 2 2 2 2 3 2 2 2" xfId="21135"/>
    <cellStyle name="Normal 4 2 2 2 2 3 2 2 2 2" xfId="34955"/>
    <cellStyle name="Normal 4 2 2 2 2 3 2 2 3" xfId="34954"/>
    <cellStyle name="Normal 4 2 2 2 2 3 2 2 4" xfId="53904"/>
    <cellStyle name="Normal 4 2 2 2 2 3 2 3" xfId="14592"/>
    <cellStyle name="Normal 4 2 2 2 2 3 2 3 2" xfId="34956"/>
    <cellStyle name="Normal 4 2 2 2 2 3 2 4" xfId="34953"/>
    <cellStyle name="Normal 4 2 2 2 2 3 2 5" xfId="47361"/>
    <cellStyle name="Normal 4 2 2 2 2 3 3" xfId="8035"/>
    <cellStyle name="Normal 4 2 2 2 2 3 3 2" xfId="18954"/>
    <cellStyle name="Normal 4 2 2 2 2 3 3 2 2" xfId="34958"/>
    <cellStyle name="Normal 4 2 2 2 2 3 3 3" xfId="34957"/>
    <cellStyle name="Normal 4 2 2 2 2 3 3 4" xfId="51723"/>
    <cellStyle name="Normal 4 2 2 2 2 3 4" xfId="5854"/>
    <cellStyle name="Normal 4 2 2 2 2 3 4 2" xfId="16773"/>
    <cellStyle name="Normal 4 2 2 2 2 3 4 2 2" xfId="34960"/>
    <cellStyle name="Normal 4 2 2 2 2 3 4 3" xfId="34959"/>
    <cellStyle name="Normal 4 2 2 2 2 3 4 4" xfId="49542"/>
    <cellStyle name="Normal 4 2 2 2 2 3 5" xfId="12411"/>
    <cellStyle name="Normal 4 2 2 2 2 3 5 2" xfId="34961"/>
    <cellStyle name="Normal 4 2 2 2 2 3 6" xfId="34952"/>
    <cellStyle name="Normal 4 2 2 2 2 3 7" xfId="45180"/>
    <cellStyle name="Normal 4 2 2 2 2 4" xfId="2582"/>
    <cellStyle name="Normal 4 2 2 2 2 4 2" xfId="9125"/>
    <cellStyle name="Normal 4 2 2 2 2 4 2 2" xfId="20044"/>
    <cellStyle name="Normal 4 2 2 2 2 4 2 2 2" xfId="34964"/>
    <cellStyle name="Normal 4 2 2 2 2 4 2 3" xfId="34963"/>
    <cellStyle name="Normal 4 2 2 2 2 4 2 4" xfId="52813"/>
    <cellStyle name="Normal 4 2 2 2 2 4 3" xfId="13501"/>
    <cellStyle name="Normal 4 2 2 2 2 4 3 2" xfId="34965"/>
    <cellStyle name="Normal 4 2 2 2 2 4 4" xfId="34962"/>
    <cellStyle name="Normal 4 2 2 2 2 4 5" xfId="46270"/>
    <cellStyle name="Normal 4 2 2 2 2 5" xfId="6944"/>
    <cellStyle name="Normal 4 2 2 2 2 5 2" xfId="17863"/>
    <cellStyle name="Normal 4 2 2 2 2 5 2 2" xfId="34967"/>
    <cellStyle name="Normal 4 2 2 2 2 5 3" xfId="34966"/>
    <cellStyle name="Normal 4 2 2 2 2 5 4" xfId="50632"/>
    <cellStyle name="Normal 4 2 2 2 2 6" xfId="4763"/>
    <cellStyle name="Normal 4 2 2 2 2 6 2" xfId="15682"/>
    <cellStyle name="Normal 4 2 2 2 2 6 2 2" xfId="34969"/>
    <cellStyle name="Normal 4 2 2 2 2 6 3" xfId="34968"/>
    <cellStyle name="Normal 4 2 2 2 2 6 4" xfId="48451"/>
    <cellStyle name="Normal 4 2 2 2 2 7" xfId="11320"/>
    <cellStyle name="Normal 4 2 2 2 2 7 2" xfId="34970"/>
    <cellStyle name="Normal 4 2 2 2 2 8" xfId="34931"/>
    <cellStyle name="Normal 4 2 2 2 2 9" xfId="44089"/>
    <cellStyle name="Normal 4 2 2 2 3" xfId="489"/>
    <cellStyle name="Normal 4 2 2 2 3 2" xfId="1589"/>
    <cellStyle name="Normal 4 2 2 2 3 2 2" xfId="3772"/>
    <cellStyle name="Normal 4 2 2 2 3 2 2 2" xfId="10315"/>
    <cellStyle name="Normal 4 2 2 2 3 2 2 2 2" xfId="21234"/>
    <cellStyle name="Normal 4 2 2 2 3 2 2 2 2 2" xfId="34975"/>
    <cellStyle name="Normal 4 2 2 2 3 2 2 2 3" xfId="34974"/>
    <cellStyle name="Normal 4 2 2 2 3 2 2 2 4" xfId="54003"/>
    <cellStyle name="Normal 4 2 2 2 3 2 2 3" xfId="14691"/>
    <cellStyle name="Normal 4 2 2 2 3 2 2 3 2" xfId="34976"/>
    <cellStyle name="Normal 4 2 2 2 3 2 2 4" xfId="34973"/>
    <cellStyle name="Normal 4 2 2 2 3 2 2 5" xfId="47460"/>
    <cellStyle name="Normal 4 2 2 2 3 2 3" xfId="8134"/>
    <cellStyle name="Normal 4 2 2 2 3 2 3 2" xfId="19053"/>
    <cellStyle name="Normal 4 2 2 2 3 2 3 2 2" xfId="34978"/>
    <cellStyle name="Normal 4 2 2 2 3 2 3 3" xfId="34977"/>
    <cellStyle name="Normal 4 2 2 2 3 2 3 4" xfId="51822"/>
    <cellStyle name="Normal 4 2 2 2 3 2 4" xfId="5953"/>
    <cellStyle name="Normal 4 2 2 2 3 2 4 2" xfId="16872"/>
    <cellStyle name="Normal 4 2 2 2 3 2 4 2 2" xfId="34980"/>
    <cellStyle name="Normal 4 2 2 2 3 2 4 3" xfId="34979"/>
    <cellStyle name="Normal 4 2 2 2 3 2 4 4" xfId="49641"/>
    <cellStyle name="Normal 4 2 2 2 3 2 5" xfId="12510"/>
    <cellStyle name="Normal 4 2 2 2 3 2 5 2" xfId="34981"/>
    <cellStyle name="Normal 4 2 2 2 3 2 6" xfId="34972"/>
    <cellStyle name="Normal 4 2 2 2 3 2 7" xfId="45279"/>
    <cellStyle name="Normal 4 2 2 2 3 3" xfId="2681"/>
    <cellStyle name="Normal 4 2 2 2 3 3 2" xfId="9224"/>
    <cellStyle name="Normal 4 2 2 2 3 3 2 2" xfId="20143"/>
    <cellStyle name="Normal 4 2 2 2 3 3 2 2 2" xfId="34984"/>
    <cellStyle name="Normal 4 2 2 2 3 3 2 3" xfId="34983"/>
    <cellStyle name="Normal 4 2 2 2 3 3 2 4" xfId="52912"/>
    <cellStyle name="Normal 4 2 2 2 3 3 3" xfId="13600"/>
    <cellStyle name="Normal 4 2 2 2 3 3 3 2" xfId="34985"/>
    <cellStyle name="Normal 4 2 2 2 3 3 4" xfId="34982"/>
    <cellStyle name="Normal 4 2 2 2 3 3 5" xfId="46369"/>
    <cellStyle name="Normal 4 2 2 2 3 4" xfId="7043"/>
    <cellStyle name="Normal 4 2 2 2 3 4 2" xfId="17962"/>
    <cellStyle name="Normal 4 2 2 2 3 4 2 2" xfId="34987"/>
    <cellStyle name="Normal 4 2 2 2 3 4 3" xfId="34986"/>
    <cellStyle name="Normal 4 2 2 2 3 4 4" xfId="50731"/>
    <cellStyle name="Normal 4 2 2 2 3 5" xfId="4862"/>
    <cellStyle name="Normal 4 2 2 2 3 5 2" xfId="15781"/>
    <cellStyle name="Normal 4 2 2 2 3 5 2 2" xfId="34989"/>
    <cellStyle name="Normal 4 2 2 2 3 5 3" xfId="34988"/>
    <cellStyle name="Normal 4 2 2 2 3 5 4" xfId="48550"/>
    <cellStyle name="Normal 4 2 2 2 3 6" xfId="11419"/>
    <cellStyle name="Normal 4 2 2 2 3 6 2" xfId="34990"/>
    <cellStyle name="Normal 4 2 2 2 3 7" xfId="34971"/>
    <cellStyle name="Normal 4 2 2 2 3 8" xfId="44188"/>
    <cellStyle name="Normal 4 2 2 2 4" xfId="676"/>
    <cellStyle name="Normal 4 2 2 2 4 2" xfId="1775"/>
    <cellStyle name="Normal 4 2 2 2 4 2 2" xfId="3958"/>
    <cellStyle name="Normal 4 2 2 2 4 2 2 2" xfId="10501"/>
    <cellStyle name="Normal 4 2 2 2 4 2 2 2 2" xfId="21420"/>
    <cellStyle name="Normal 4 2 2 2 4 2 2 2 2 2" xfId="34995"/>
    <cellStyle name="Normal 4 2 2 2 4 2 2 2 3" xfId="34994"/>
    <cellStyle name="Normal 4 2 2 2 4 2 2 2 4" xfId="54189"/>
    <cellStyle name="Normal 4 2 2 2 4 2 2 3" xfId="14877"/>
    <cellStyle name="Normal 4 2 2 2 4 2 2 3 2" xfId="34996"/>
    <cellStyle name="Normal 4 2 2 2 4 2 2 4" xfId="34993"/>
    <cellStyle name="Normal 4 2 2 2 4 2 2 5" xfId="47646"/>
    <cellStyle name="Normal 4 2 2 2 4 2 3" xfId="8320"/>
    <cellStyle name="Normal 4 2 2 2 4 2 3 2" xfId="19239"/>
    <cellStyle name="Normal 4 2 2 2 4 2 3 2 2" xfId="34998"/>
    <cellStyle name="Normal 4 2 2 2 4 2 3 3" xfId="34997"/>
    <cellStyle name="Normal 4 2 2 2 4 2 3 4" xfId="52008"/>
    <cellStyle name="Normal 4 2 2 2 4 2 4" xfId="6139"/>
    <cellStyle name="Normal 4 2 2 2 4 2 4 2" xfId="17058"/>
    <cellStyle name="Normal 4 2 2 2 4 2 4 2 2" xfId="35000"/>
    <cellStyle name="Normal 4 2 2 2 4 2 4 3" xfId="34999"/>
    <cellStyle name="Normal 4 2 2 2 4 2 4 4" xfId="49827"/>
    <cellStyle name="Normal 4 2 2 2 4 2 5" xfId="12696"/>
    <cellStyle name="Normal 4 2 2 2 4 2 5 2" xfId="35001"/>
    <cellStyle name="Normal 4 2 2 2 4 2 6" xfId="34992"/>
    <cellStyle name="Normal 4 2 2 2 4 2 7" xfId="45465"/>
    <cellStyle name="Normal 4 2 2 2 4 3" xfId="2867"/>
    <cellStyle name="Normal 4 2 2 2 4 3 2" xfId="9410"/>
    <cellStyle name="Normal 4 2 2 2 4 3 2 2" xfId="20329"/>
    <cellStyle name="Normal 4 2 2 2 4 3 2 2 2" xfId="35004"/>
    <cellStyle name="Normal 4 2 2 2 4 3 2 3" xfId="35003"/>
    <cellStyle name="Normal 4 2 2 2 4 3 2 4" xfId="53098"/>
    <cellStyle name="Normal 4 2 2 2 4 3 3" xfId="13786"/>
    <cellStyle name="Normal 4 2 2 2 4 3 3 2" xfId="35005"/>
    <cellStyle name="Normal 4 2 2 2 4 3 4" xfId="35002"/>
    <cellStyle name="Normal 4 2 2 2 4 3 5" xfId="46555"/>
    <cellStyle name="Normal 4 2 2 2 4 4" xfId="7229"/>
    <cellStyle name="Normal 4 2 2 2 4 4 2" xfId="18148"/>
    <cellStyle name="Normal 4 2 2 2 4 4 2 2" xfId="35007"/>
    <cellStyle name="Normal 4 2 2 2 4 4 3" xfId="35006"/>
    <cellStyle name="Normal 4 2 2 2 4 4 4" xfId="50917"/>
    <cellStyle name="Normal 4 2 2 2 4 5" xfId="5048"/>
    <cellStyle name="Normal 4 2 2 2 4 5 2" xfId="15967"/>
    <cellStyle name="Normal 4 2 2 2 4 5 2 2" xfId="35009"/>
    <cellStyle name="Normal 4 2 2 2 4 5 3" xfId="35008"/>
    <cellStyle name="Normal 4 2 2 2 4 5 4" xfId="48736"/>
    <cellStyle name="Normal 4 2 2 2 4 6" xfId="11605"/>
    <cellStyle name="Normal 4 2 2 2 4 6 2" xfId="35010"/>
    <cellStyle name="Normal 4 2 2 2 4 7" xfId="34991"/>
    <cellStyle name="Normal 4 2 2 2 4 8" xfId="44374"/>
    <cellStyle name="Normal 4 2 2 2 5" xfId="774"/>
    <cellStyle name="Normal 4 2 2 2 5 2" xfId="1873"/>
    <cellStyle name="Normal 4 2 2 2 5 2 2" xfId="4056"/>
    <cellStyle name="Normal 4 2 2 2 5 2 2 2" xfId="10599"/>
    <cellStyle name="Normal 4 2 2 2 5 2 2 2 2" xfId="21518"/>
    <cellStyle name="Normal 4 2 2 2 5 2 2 2 2 2" xfId="35015"/>
    <cellStyle name="Normal 4 2 2 2 5 2 2 2 3" xfId="35014"/>
    <cellStyle name="Normal 4 2 2 2 5 2 2 2 4" xfId="54287"/>
    <cellStyle name="Normal 4 2 2 2 5 2 2 3" xfId="14975"/>
    <cellStyle name="Normal 4 2 2 2 5 2 2 3 2" xfId="35016"/>
    <cellStyle name="Normal 4 2 2 2 5 2 2 4" xfId="35013"/>
    <cellStyle name="Normal 4 2 2 2 5 2 2 5" xfId="47744"/>
    <cellStyle name="Normal 4 2 2 2 5 2 3" xfId="8418"/>
    <cellStyle name="Normal 4 2 2 2 5 2 3 2" xfId="19337"/>
    <cellStyle name="Normal 4 2 2 2 5 2 3 2 2" xfId="35018"/>
    <cellStyle name="Normal 4 2 2 2 5 2 3 3" xfId="35017"/>
    <cellStyle name="Normal 4 2 2 2 5 2 3 4" xfId="52106"/>
    <cellStyle name="Normal 4 2 2 2 5 2 4" xfId="6237"/>
    <cellStyle name="Normal 4 2 2 2 5 2 4 2" xfId="17156"/>
    <cellStyle name="Normal 4 2 2 2 5 2 4 2 2" xfId="35020"/>
    <cellStyle name="Normal 4 2 2 2 5 2 4 3" xfId="35019"/>
    <cellStyle name="Normal 4 2 2 2 5 2 4 4" xfId="49925"/>
    <cellStyle name="Normal 4 2 2 2 5 2 5" xfId="12794"/>
    <cellStyle name="Normal 4 2 2 2 5 2 5 2" xfId="35021"/>
    <cellStyle name="Normal 4 2 2 2 5 2 6" xfId="35012"/>
    <cellStyle name="Normal 4 2 2 2 5 2 7" xfId="45563"/>
    <cellStyle name="Normal 4 2 2 2 5 3" xfId="2965"/>
    <cellStyle name="Normal 4 2 2 2 5 3 2" xfId="9508"/>
    <cellStyle name="Normal 4 2 2 2 5 3 2 2" xfId="20427"/>
    <cellStyle name="Normal 4 2 2 2 5 3 2 2 2" xfId="35024"/>
    <cellStyle name="Normal 4 2 2 2 5 3 2 3" xfId="35023"/>
    <cellStyle name="Normal 4 2 2 2 5 3 2 4" xfId="53196"/>
    <cellStyle name="Normal 4 2 2 2 5 3 3" xfId="13884"/>
    <cellStyle name="Normal 4 2 2 2 5 3 3 2" xfId="35025"/>
    <cellStyle name="Normal 4 2 2 2 5 3 4" xfId="35022"/>
    <cellStyle name="Normal 4 2 2 2 5 3 5" xfId="46653"/>
    <cellStyle name="Normal 4 2 2 2 5 4" xfId="7327"/>
    <cellStyle name="Normal 4 2 2 2 5 4 2" xfId="18246"/>
    <cellStyle name="Normal 4 2 2 2 5 4 2 2" xfId="35027"/>
    <cellStyle name="Normal 4 2 2 2 5 4 3" xfId="35026"/>
    <cellStyle name="Normal 4 2 2 2 5 4 4" xfId="51015"/>
    <cellStyle name="Normal 4 2 2 2 5 5" xfId="5146"/>
    <cellStyle name="Normal 4 2 2 2 5 5 2" xfId="16065"/>
    <cellStyle name="Normal 4 2 2 2 5 5 2 2" xfId="35029"/>
    <cellStyle name="Normal 4 2 2 2 5 5 3" xfId="35028"/>
    <cellStyle name="Normal 4 2 2 2 5 5 4" xfId="48834"/>
    <cellStyle name="Normal 4 2 2 2 5 6" xfId="11703"/>
    <cellStyle name="Normal 4 2 2 2 5 6 2" xfId="35030"/>
    <cellStyle name="Normal 4 2 2 2 5 7" xfId="35011"/>
    <cellStyle name="Normal 4 2 2 2 5 8" xfId="44472"/>
    <cellStyle name="Normal 4 2 2 2 6" xfId="872"/>
    <cellStyle name="Normal 4 2 2 2 6 2" xfId="1971"/>
    <cellStyle name="Normal 4 2 2 2 6 2 2" xfId="4154"/>
    <cellStyle name="Normal 4 2 2 2 6 2 2 2" xfId="10697"/>
    <cellStyle name="Normal 4 2 2 2 6 2 2 2 2" xfId="21616"/>
    <cellStyle name="Normal 4 2 2 2 6 2 2 2 2 2" xfId="35035"/>
    <cellStyle name="Normal 4 2 2 2 6 2 2 2 3" xfId="35034"/>
    <cellStyle name="Normal 4 2 2 2 6 2 2 2 4" xfId="54385"/>
    <cellStyle name="Normal 4 2 2 2 6 2 2 3" xfId="15073"/>
    <cellStyle name="Normal 4 2 2 2 6 2 2 3 2" xfId="35036"/>
    <cellStyle name="Normal 4 2 2 2 6 2 2 4" xfId="35033"/>
    <cellStyle name="Normal 4 2 2 2 6 2 2 5" xfId="47842"/>
    <cellStyle name="Normal 4 2 2 2 6 2 3" xfId="8516"/>
    <cellStyle name="Normal 4 2 2 2 6 2 3 2" xfId="19435"/>
    <cellStyle name="Normal 4 2 2 2 6 2 3 2 2" xfId="35038"/>
    <cellStyle name="Normal 4 2 2 2 6 2 3 3" xfId="35037"/>
    <cellStyle name="Normal 4 2 2 2 6 2 3 4" xfId="52204"/>
    <cellStyle name="Normal 4 2 2 2 6 2 4" xfId="6335"/>
    <cellStyle name="Normal 4 2 2 2 6 2 4 2" xfId="17254"/>
    <cellStyle name="Normal 4 2 2 2 6 2 4 2 2" xfId="35040"/>
    <cellStyle name="Normal 4 2 2 2 6 2 4 3" xfId="35039"/>
    <cellStyle name="Normal 4 2 2 2 6 2 4 4" xfId="50023"/>
    <cellStyle name="Normal 4 2 2 2 6 2 5" xfId="12892"/>
    <cellStyle name="Normal 4 2 2 2 6 2 5 2" xfId="35041"/>
    <cellStyle name="Normal 4 2 2 2 6 2 6" xfId="35032"/>
    <cellStyle name="Normal 4 2 2 2 6 2 7" xfId="45661"/>
    <cellStyle name="Normal 4 2 2 2 6 3" xfId="3063"/>
    <cellStyle name="Normal 4 2 2 2 6 3 2" xfId="9606"/>
    <cellStyle name="Normal 4 2 2 2 6 3 2 2" xfId="20525"/>
    <cellStyle name="Normal 4 2 2 2 6 3 2 2 2" xfId="35044"/>
    <cellStyle name="Normal 4 2 2 2 6 3 2 3" xfId="35043"/>
    <cellStyle name="Normal 4 2 2 2 6 3 2 4" xfId="53294"/>
    <cellStyle name="Normal 4 2 2 2 6 3 3" xfId="13982"/>
    <cellStyle name="Normal 4 2 2 2 6 3 3 2" xfId="35045"/>
    <cellStyle name="Normal 4 2 2 2 6 3 4" xfId="35042"/>
    <cellStyle name="Normal 4 2 2 2 6 3 5" xfId="46751"/>
    <cellStyle name="Normal 4 2 2 2 6 4" xfId="7425"/>
    <cellStyle name="Normal 4 2 2 2 6 4 2" xfId="18344"/>
    <cellStyle name="Normal 4 2 2 2 6 4 2 2" xfId="35047"/>
    <cellStyle name="Normal 4 2 2 2 6 4 3" xfId="35046"/>
    <cellStyle name="Normal 4 2 2 2 6 4 4" xfId="51113"/>
    <cellStyle name="Normal 4 2 2 2 6 5" xfId="5244"/>
    <cellStyle name="Normal 4 2 2 2 6 5 2" xfId="16163"/>
    <cellStyle name="Normal 4 2 2 2 6 5 2 2" xfId="35049"/>
    <cellStyle name="Normal 4 2 2 2 6 5 3" xfId="35048"/>
    <cellStyle name="Normal 4 2 2 2 6 5 4" xfId="48932"/>
    <cellStyle name="Normal 4 2 2 2 6 6" xfId="11801"/>
    <cellStyle name="Normal 4 2 2 2 6 6 2" xfId="35050"/>
    <cellStyle name="Normal 4 2 2 2 6 7" xfId="35031"/>
    <cellStyle name="Normal 4 2 2 2 6 8" xfId="44570"/>
    <cellStyle name="Normal 4 2 2 2 7" xfId="984"/>
    <cellStyle name="Normal 4 2 2 2 7 2" xfId="2082"/>
    <cellStyle name="Normal 4 2 2 2 7 2 2" xfId="4265"/>
    <cellStyle name="Normal 4 2 2 2 7 2 2 2" xfId="10808"/>
    <cellStyle name="Normal 4 2 2 2 7 2 2 2 2" xfId="21727"/>
    <cellStyle name="Normal 4 2 2 2 7 2 2 2 2 2" xfId="35055"/>
    <cellStyle name="Normal 4 2 2 2 7 2 2 2 3" xfId="35054"/>
    <cellStyle name="Normal 4 2 2 2 7 2 2 2 4" xfId="54496"/>
    <cellStyle name="Normal 4 2 2 2 7 2 2 3" xfId="15184"/>
    <cellStyle name="Normal 4 2 2 2 7 2 2 3 2" xfId="35056"/>
    <cellStyle name="Normal 4 2 2 2 7 2 2 4" xfId="35053"/>
    <cellStyle name="Normal 4 2 2 2 7 2 2 5" xfId="47953"/>
    <cellStyle name="Normal 4 2 2 2 7 2 3" xfId="8627"/>
    <cellStyle name="Normal 4 2 2 2 7 2 3 2" xfId="19546"/>
    <cellStyle name="Normal 4 2 2 2 7 2 3 2 2" xfId="35058"/>
    <cellStyle name="Normal 4 2 2 2 7 2 3 3" xfId="35057"/>
    <cellStyle name="Normal 4 2 2 2 7 2 3 4" xfId="52315"/>
    <cellStyle name="Normal 4 2 2 2 7 2 4" xfId="6446"/>
    <cellStyle name="Normal 4 2 2 2 7 2 4 2" xfId="17365"/>
    <cellStyle name="Normal 4 2 2 2 7 2 4 2 2" xfId="35060"/>
    <cellStyle name="Normal 4 2 2 2 7 2 4 3" xfId="35059"/>
    <cellStyle name="Normal 4 2 2 2 7 2 4 4" xfId="50134"/>
    <cellStyle name="Normal 4 2 2 2 7 2 5" xfId="13003"/>
    <cellStyle name="Normal 4 2 2 2 7 2 5 2" xfId="35061"/>
    <cellStyle name="Normal 4 2 2 2 7 2 6" xfId="35052"/>
    <cellStyle name="Normal 4 2 2 2 7 2 7" xfId="45772"/>
    <cellStyle name="Normal 4 2 2 2 7 3" xfId="3174"/>
    <cellStyle name="Normal 4 2 2 2 7 3 2" xfId="9717"/>
    <cellStyle name="Normal 4 2 2 2 7 3 2 2" xfId="20636"/>
    <cellStyle name="Normal 4 2 2 2 7 3 2 2 2" xfId="35064"/>
    <cellStyle name="Normal 4 2 2 2 7 3 2 3" xfId="35063"/>
    <cellStyle name="Normal 4 2 2 2 7 3 2 4" xfId="53405"/>
    <cellStyle name="Normal 4 2 2 2 7 3 3" xfId="14093"/>
    <cellStyle name="Normal 4 2 2 2 7 3 3 2" xfId="35065"/>
    <cellStyle name="Normal 4 2 2 2 7 3 4" xfId="35062"/>
    <cellStyle name="Normal 4 2 2 2 7 3 5" xfId="46862"/>
    <cellStyle name="Normal 4 2 2 2 7 4" xfId="7536"/>
    <cellStyle name="Normal 4 2 2 2 7 4 2" xfId="18455"/>
    <cellStyle name="Normal 4 2 2 2 7 4 2 2" xfId="35067"/>
    <cellStyle name="Normal 4 2 2 2 7 4 3" xfId="35066"/>
    <cellStyle name="Normal 4 2 2 2 7 4 4" xfId="51224"/>
    <cellStyle name="Normal 4 2 2 2 7 5" xfId="5355"/>
    <cellStyle name="Normal 4 2 2 2 7 5 2" xfId="16274"/>
    <cellStyle name="Normal 4 2 2 2 7 5 2 2" xfId="35069"/>
    <cellStyle name="Normal 4 2 2 2 7 5 3" xfId="35068"/>
    <cellStyle name="Normal 4 2 2 2 7 5 4" xfId="49043"/>
    <cellStyle name="Normal 4 2 2 2 7 6" xfId="11912"/>
    <cellStyle name="Normal 4 2 2 2 7 6 2" xfId="35070"/>
    <cellStyle name="Normal 4 2 2 2 7 7" xfId="35051"/>
    <cellStyle name="Normal 4 2 2 2 7 8" xfId="44681"/>
    <cellStyle name="Normal 4 2 2 2 8" xfId="1070"/>
    <cellStyle name="Normal 4 2 2 2 8 2" xfId="2168"/>
    <cellStyle name="Normal 4 2 2 2 8 2 2" xfId="4351"/>
    <cellStyle name="Normal 4 2 2 2 8 2 2 2" xfId="10894"/>
    <cellStyle name="Normal 4 2 2 2 8 2 2 2 2" xfId="21813"/>
    <cellStyle name="Normal 4 2 2 2 8 2 2 2 2 2" xfId="35075"/>
    <cellStyle name="Normal 4 2 2 2 8 2 2 2 3" xfId="35074"/>
    <cellStyle name="Normal 4 2 2 2 8 2 2 2 4" xfId="54582"/>
    <cellStyle name="Normal 4 2 2 2 8 2 2 3" xfId="15270"/>
    <cellStyle name="Normal 4 2 2 2 8 2 2 3 2" xfId="35076"/>
    <cellStyle name="Normal 4 2 2 2 8 2 2 4" xfId="35073"/>
    <cellStyle name="Normal 4 2 2 2 8 2 2 5" xfId="48039"/>
    <cellStyle name="Normal 4 2 2 2 8 2 3" xfId="8713"/>
    <cellStyle name="Normal 4 2 2 2 8 2 3 2" xfId="19632"/>
    <cellStyle name="Normal 4 2 2 2 8 2 3 2 2" xfId="35078"/>
    <cellStyle name="Normal 4 2 2 2 8 2 3 3" xfId="35077"/>
    <cellStyle name="Normal 4 2 2 2 8 2 3 4" xfId="52401"/>
    <cellStyle name="Normal 4 2 2 2 8 2 4" xfId="6532"/>
    <cellStyle name="Normal 4 2 2 2 8 2 4 2" xfId="17451"/>
    <cellStyle name="Normal 4 2 2 2 8 2 4 2 2" xfId="35080"/>
    <cellStyle name="Normal 4 2 2 2 8 2 4 3" xfId="35079"/>
    <cellStyle name="Normal 4 2 2 2 8 2 4 4" xfId="50220"/>
    <cellStyle name="Normal 4 2 2 2 8 2 5" xfId="13089"/>
    <cellStyle name="Normal 4 2 2 2 8 2 5 2" xfId="35081"/>
    <cellStyle name="Normal 4 2 2 2 8 2 6" xfId="35072"/>
    <cellStyle name="Normal 4 2 2 2 8 2 7" xfId="45858"/>
    <cellStyle name="Normal 4 2 2 2 8 3" xfId="3260"/>
    <cellStyle name="Normal 4 2 2 2 8 3 2" xfId="9803"/>
    <cellStyle name="Normal 4 2 2 2 8 3 2 2" xfId="20722"/>
    <cellStyle name="Normal 4 2 2 2 8 3 2 2 2" xfId="35084"/>
    <cellStyle name="Normal 4 2 2 2 8 3 2 3" xfId="35083"/>
    <cellStyle name="Normal 4 2 2 2 8 3 2 4" xfId="53491"/>
    <cellStyle name="Normal 4 2 2 2 8 3 3" xfId="14179"/>
    <cellStyle name="Normal 4 2 2 2 8 3 3 2" xfId="35085"/>
    <cellStyle name="Normal 4 2 2 2 8 3 4" xfId="35082"/>
    <cellStyle name="Normal 4 2 2 2 8 3 5" xfId="46948"/>
    <cellStyle name="Normal 4 2 2 2 8 4" xfId="7622"/>
    <cellStyle name="Normal 4 2 2 2 8 4 2" xfId="18541"/>
    <cellStyle name="Normal 4 2 2 2 8 4 2 2" xfId="35087"/>
    <cellStyle name="Normal 4 2 2 2 8 4 3" xfId="35086"/>
    <cellStyle name="Normal 4 2 2 2 8 4 4" xfId="51310"/>
    <cellStyle name="Normal 4 2 2 2 8 5" xfId="5441"/>
    <cellStyle name="Normal 4 2 2 2 8 5 2" xfId="16360"/>
    <cellStyle name="Normal 4 2 2 2 8 5 2 2" xfId="35089"/>
    <cellStyle name="Normal 4 2 2 2 8 5 3" xfId="35088"/>
    <cellStyle name="Normal 4 2 2 2 8 5 4" xfId="49129"/>
    <cellStyle name="Normal 4 2 2 2 8 6" xfId="11998"/>
    <cellStyle name="Normal 4 2 2 2 8 6 2" xfId="35090"/>
    <cellStyle name="Normal 4 2 2 2 8 7" xfId="35071"/>
    <cellStyle name="Normal 4 2 2 2 8 8" xfId="44767"/>
    <cellStyle name="Normal 4 2 2 2 9" xfId="1168"/>
    <cellStyle name="Normal 4 2 2 2 9 2" xfId="2266"/>
    <cellStyle name="Normal 4 2 2 2 9 2 2" xfId="4449"/>
    <cellStyle name="Normal 4 2 2 2 9 2 2 2" xfId="10992"/>
    <cellStyle name="Normal 4 2 2 2 9 2 2 2 2" xfId="21911"/>
    <cellStyle name="Normal 4 2 2 2 9 2 2 2 2 2" xfId="35095"/>
    <cellStyle name="Normal 4 2 2 2 9 2 2 2 3" xfId="35094"/>
    <cellStyle name="Normal 4 2 2 2 9 2 2 2 4" xfId="54680"/>
    <cellStyle name="Normal 4 2 2 2 9 2 2 3" xfId="15368"/>
    <cellStyle name="Normal 4 2 2 2 9 2 2 3 2" xfId="35096"/>
    <cellStyle name="Normal 4 2 2 2 9 2 2 4" xfId="35093"/>
    <cellStyle name="Normal 4 2 2 2 9 2 2 5" xfId="48137"/>
    <cellStyle name="Normal 4 2 2 2 9 2 3" xfId="8811"/>
    <cellStyle name="Normal 4 2 2 2 9 2 3 2" xfId="19730"/>
    <cellStyle name="Normal 4 2 2 2 9 2 3 2 2" xfId="35098"/>
    <cellStyle name="Normal 4 2 2 2 9 2 3 3" xfId="35097"/>
    <cellStyle name="Normal 4 2 2 2 9 2 3 4" xfId="52499"/>
    <cellStyle name="Normal 4 2 2 2 9 2 4" xfId="6630"/>
    <cellStyle name="Normal 4 2 2 2 9 2 4 2" xfId="17549"/>
    <cellStyle name="Normal 4 2 2 2 9 2 4 2 2" xfId="35100"/>
    <cellStyle name="Normal 4 2 2 2 9 2 4 3" xfId="35099"/>
    <cellStyle name="Normal 4 2 2 2 9 2 4 4" xfId="50318"/>
    <cellStyle name="Normal 4 2 2 2 9 2 5" xfId="13187"/>
    <cellStyle name="Normal 4 2 2 2 9 2 5 2" xfId="35101"/>
    <cellStyle name="Normal 4 2 2 2 9 2 6" xfId="35092"/>
    <cellStyle name="Normal 4 2 2 2 9 2 7" xfId="45956"/>
    <cellStyle name="Normal 4 2 2 2 9 3" xfId="3358"/>
    <cellStyle name="Normal 4 2 2 2 9 3 2" xfId="9901"/>
    <cellStyle name="Normal 4 2 2 2 9 3 2 2" xfId="20820"/>
    <cellStyle name="Normal 4 2 2 2 9 3 2 2 2" xfId="35104"/>
    <cellStyle name="Normal 4 2 2 2 9 3 2 3" xfId="35103"/>
    <cellStyle name="Normal 4 2 2 2 9 3 2 4" xfId="53589"/>
    <cellStyle name="Normal 4 2 2 2 9 3 3" xfId="14277"/>
    <cellStyle name="Normal 4 2 2 2 9 3 3 2" xfId="35105"/>
    <cellStyle name="Normal 4 2 2 2 9 3 4" xfId="35102"/>
    <cellStyle name="Normal 4 2 2 2 9 3 5" xfId="47046"/>
    <cellStyle name="Normal 4 2 2 2 9 4" xfId="7720"/>
    <cellStyle name="Normal 4 2 2 2 9 4 2" xfId="18639"/>
    <cellStyle name="Normal 4 2 2 2 9 4 2 2" xfId="35107"/>
    <cellStyle name="Normal 4 2 2 2 9 4 3" xfId="35106"/>
    <cellStyle name="Normal 4 2 2 2 9 4 4" xfId="51408"/>
    <cellStyle name="Normal 4 2 2 2 9 5" xfId="5539"/>
    <cellStyle name="Normal 4 2 2 2 9 5 2" xfId="16458"/>
    <cellStyle name="Normal 4 2 2 2 9 5 2 2" xfId="35109"/>
    <cellStyle name="Normal 4 2 2 2 9 5 3" xfId="35108"/>
    <cellStyle name="Normal 4 2 2 2 9 5 4" xfId="49227"/>
    <cellStyle name="Normal 4 2 2 2 9 6" xfId="12096"/>
    <cellStyle name="Normal 4 2 2 2 9 6 2" xfId="35110"/>
    <cellStyle name="Normal 4 2 2 2 9 7" xfId="35091"/>
    <cellStyle name="Normal 4 2 2 2 9 8" xfId="44865"/>
    <cellStyle name="Normal 4 2 2 3" xfId="287"/>
    <cellStyle name="Normal 4 2 2 3 2" xfId="553"/>
    <cellStyle name="Normal 4 2 2 3 2 2" xfId="1652"/>
    <cellStyle name="Normal 4 2 2 3 2 2 2" xfId="3835"/>
    <cellStyle name="Normal 4 2 2 3 2 2 2 2" xfId="10378"/>
    <cellStyle name="Normal 4 2 2 3 2 2 2 2 2" xfId="21297"/>
    <cellStyle name="Normal 4 2 2 3 2 2 2 2 2 2" xfId="35116"/>
    <cellStyle name="Normal 4 2 2 3 2 2 2 2 3" xfId="35115"/>
    <cellStyle name="Normal 4 2 2 3 2 2 2 2 4" xfId="54066"/>
    <cellStyle name="Normal 4 2 2 3 2 2 2 3" xfId="14754"/>
    <cellStyle name="Normal 4 2 2 3 2 2 2 3 2" xfId="35117"/>
    <cellStyle name="Normal 4 2 2 3 2 2 2 4" xfId="35114"/>
    <cellStyle name="Normal 4 2 2 3 2 2 2 5" xfId="47523"/>
    <cellStyle name="Normal 4 2 2 3 2 2 3" xfId="8197"/>
    <cellStyle name="Normal 4 2 2 3 2 2 3 2" xfId="19116"/>
    <cellStyle name="Normal 4 2 2 3 2 2 3 2 2" xfId="35119"/>
    <cellStyle name="Normal 4 2 2 3 2 2 3 3" xfId="35118"/>
    <cellStyle name="Normal 4 2 2 3 2 2 3 4" xfId="51885"/>
    <cellStyle name="Normal 4 2 2 3 2 2 4" xfId="6016"/>
    <cellStyle name="Normal 4 2 2 3 2 2 4 2" xfId="16935"/>
    <cellStyle name="Normal 4 2 2 3 2 2 4 2 2" xfId="35121"/>
    <cellStyle name="Normal 4 2 2 3 2 2 4 3" xfId="35120"/>
    <cellStyle name="Normal 4 2 2 3 2 2 4 4" xfId="49704"/>
    <cellStyle name="Normal 4 2 2 3 2 2 5" xfId="12573"/>
    <cellStyle name="Normal 4 2 2 3 2 2 5 2" xfId="35122"/>
    <cellStyle name="Normal 4 2 2 3 2 2 6" xfId="35113"/>
    <cellStyle name="Normal 4 2 2 3 2 2 7" xfId="45342"/>
    <cellStyle name="Normal 4 2 2 3 2 3" xfId="2744"/>
    <cellStyle name="Normal 4 2 2 3 2 3 2" xfId="9287"/>
    <cellStyle name="Normal 4 2 2 3 2 3 2 2" xfId="20206"/>
    <cellStyle name="Normal 4 2 2 3 2 3 2 2 2" xfId="35125"/>
    <cellStyle name="Normal 4 2 2 3 2 3 2 3" xfId="35124"/>
    <cellStyle name="Normal 4 2 2 3 2 3 2 4" xfId="52975"/>
    <cellStyle name="Normal 4 2 2 3 2 3 3" xfId="13663"/>
    <cellStyle name="Normal 4 2 2 3 2 3 3 2" xfId="35126"/>
    <cellStyle name="Normal 4 2 2 3 2 3 4" xfId="35123"/>
    <cellStyle name="Normal 4 2 2 3 2 3 5" xfId="46432"/>
    <cellStyle name="Normal 4 2 2 3 2 4" xfId="7106"/>
    <cellStyle name="Normal 4 2 2 3 2 4 2" xfId="18025"/>
    <cellStyle name="Normal 4 2 2 3 2 4 2 2" xfId="35128"/>
    <cellStyle name="Normal 4 2 2 3 2 4 3" xfId="35127"/>
    <cellStyle name="Normal 4 2 2 3 2 4 4" xfId="50794"/>
    <cellStyle name="Normal 4 2 2 3 2 5" xfId="4925"/>
    <cellStyle name="Normal 4 2 2 3 2 5 2" xfId="15844"/>
    <cellStyle name="Normal 4 2 2 3 2 5 2 2" xfId="35130"/>
    <cellStyle name="Normal 4 2 2 3 2 5 3" xfId="35129"/>
    <cellStyle name="Normal 4 2 2 3 2 5 4" xfId="48613"/>
    <cellStyle name="Normal 4 2 2 3 2 6" xfId="11482"/>
    <cellStyle name="Normal 4 2 2 3 2 6 2" xfId="35131"/>
    <cellStyle name="Normal 4 2 2 3 2 7" xfId="35112"/>
    <cellStyle name="Normal 4 2 2 3 2 8" xfId="44251"/>
    <cellStyle name="Normal 4 2 2 3 3" xfId="1454"/>
    <cellStyle name="Normal 4 2 2 3 3 2" xfId="3637"/>
    <cellStyle name="Normal 4 2 2 3 3 2 2" xfId="10180"/>
    <cellStyle name="Normal 4 2 2 3 3 2 2 2" xfId="21099"/>
    <cellStyle name="Normal 4 2 2 3 3 2 2 2 2" xfId="35135"/>
    <cellStyle name="Normal 4 2 2 3 3 2 2 3" xfId="35134"/>
    <cellStyle name="Normal 4 2 2 3 3 2 2 4" xfId="53868"/>
    <cellStyle name="Normal 4 2 2 3 3 2 3" xfId="14556"/>
    <cellStyle name="Normal 4 2 2 3 3 2 3 2" xfId="35136"/>
    <cellStyle name="Normal 4 2 2 3 3 2 4" xfId="35133"/>
    <cellStyle name="Normal 4 2 2 3 3 2 5" xfId="47325"/>
    <cellStyle name="Normal 4 2 2 3 3 3" xfId="7999"/>
    <cellStyle name="Normal 4 2 2 3 3 3 2" xfId="18918"/>
    <cellStyle name="Normal 4 2 2 3 3 3 2 2" xfId="35138"/>
    <cellStyle name="Normal 4 2 2 3 3 3 3" xfId="35137"/>
    <cellStyle name="Normal 4 2 2 3 3 3 4" xfId="51687"/>
    <cellStyle name="Normal 4 2 2 3 3 4" xfId="5818"/>
    <cellStyle name="Normal 4 2 2 3 3 4 2" xfId="16737"/>
    <cellStyle name="Normal 4 2 2 3 3 4 2 2" xfId="35140"/>
    <cellStyle name="Normal 4 2 2 3 3 4 3" xfId="35139"/>
    <cellStyle name="Normal 4 2 2 3 3 4 4" xfId="49506"/>
    <cellStyle name="Normal 4 2 2 3 3 5" xfId="12375"/>
    <cellStyle name="Normal 4 2 2 3 3 5 2" xfId="35141"/>
    <cellStyle name="Normal 4 2 2 3 3 6" xfId="35132"/>
    <cellStyle name="Normal 4 2 2 3 3 7" xfId="45144"/>
    <cellStyle name="Normal 4 2 2 3 4" xfId="2546"/>
    <cellStyle name="Normal 4 2 2 3 4 2" xfId="9089"/>
    <cellStyle name="Normal 4 2 2 3 4 2 2" xfId="20008"/>
    <cellStyle name="Normal 4 2 2 3 4 2 2 2" xfId="35144"/>
    <cellStyle name="Normal 4 2 2 3 4 2 3" xfId="35143"/>
    <cellStyle name="Normal 4 2 2 3 4 2 4" xfId="52777"/>
    <cellStyle name="Normal 4 2 2 3 4 3" xfId="13465"/>
    <cellStyle name="Normal 4 2 2 3 4 3 2" xfId="35145"/>
    <cellStyle name="Normal 4 2 2 3 4 4" xfId="35142"/>
    <cellStyle name="Normal 4 2 2 3 4 5" xfId="46234"/>
    <cellStyle name="Normal 4 2 2 3 5" xfId="6908"/>
    <cellStyle name="Normal 4 2 2 3 5 2" xfId="17827"/>
    <cellStyle name="Normal 4 2 2 3 5 2 2" xfId="35147"/>
    <cellStyle name="Normal 4 2 2 3 5 3" xfId="35146"/>
    <cellStyle name="Normal 4 2 2 3 5 4" xfId="50596"/>
    <cellStyle name="Normal 4 2 2 3 6" xfId="4727"/>
    <cellStyle name="Normal 4 2 2 3 6 2" xfId="15646"/>
    <cellStyle name="Normal 4 2 2 3 6 2 2" xfId="35149"/>
    <cellStyle name="Normal 4 2 2 3 6 3" xfId="35148"/>
    <cellStyle name="Normal 4 2 2 3 6 4" xfId="48415"/>
    <cellStyle name="Normal 4 2 2 3 7" xfId="11284"/>
    <cellStyle name="Normal 4 2 2 3 7 2" xfId="35150"/>
    <cellStyle name="Normal 4 2 2 3 8" xfId="35111"/>
    <cellStyle name="Normal 4 2 2 3 9" xfId="44053"/>
    <cellStyle name="Normal 4 2 2 4" xfId="453"/>
    <cellStyle name="Normal 4 2 2 4 2" xfId="1553"/>
    <cellStyle name="Normal 4 2 2 4 2 2" xfId="3736"/>
    <cellStyle name="Normal 4 2 2 4 2 2 2" xfId="10279"/>
    <cellStyle name="Normal 4 2 2 4 2 2 2 2" xfId="21198"/>
    <cellStyle name="Normal 4 2 2 4 2 2 2 2 2" xfId="35155"/>
    <cellStyle name="Normal 4 2 2 4 2 2 2 3" xfId="35154"/>
    <cellStyle name="Normal 4 2 2 4 2 2 2 4" xfId="53967"/>
    <cellStyle name="Normal 4 2 2 4 2 2 3" xfId="14655"/>
    <cellStyle name="Normal 4 2 2 4 2 2 3 2" xfId="35156"/>
    <cellStyle name="Normal 4 2 2 4 2 2 4" xfId="35153"/>
    <cellStyle name="Normal 4 2 2 4 2 2 5" xfId="47424"/>
    <cellStyle name="Normal 4 2 2 4 2 3" xfId="8098"/>
    <cellStyle name="Normal 4 2 2 4 2 3 2" xfId="19017"/>
    <cellStyle name="Normal 4 2 2 4 2 3 2 2" xfId="35158"/>
    <cellStyle name="Normal 4 2 2 4 2 3 3" xfId="35157"/>
    <cellStyle name="Normal 4 2 2 4 2 3 4" xfId="51786"/>
    <cellStyle name="Normal 4 2 2 4 2 4" xfId="5917"/>
    <cellStyle name="Normal 4 2 2 4 2 4 2" xfId="16836"/>
    <cellStyle name="Normal 4 2 2 4 2 4 2 2" xfId="35160"/>
    <cellStyle name="Normal 4 2 2 4 2 4 3" xfId="35159"/>
    <cellStyle name="Normal 4 2 2 4 2 4 4" xfId="49605"/>
    <cellStyle name="Normal 4 2 2 4 2 5" xfId="12474"/>
    <cellStyle name="Normal 4 2 2 4 2 5 2" xfId="35161"/>
    <cellStyle name="Normal 4 2 2 4 2 6" xfId="35152"/>
    <cellStyle name="Normal 4 2 2 4 2 7" xfId="45243"/>
    <cellStyle name="Normal 4 2 2 4 3" xfId="2645"/>
    <cellStyle name="Normal 4 2 2 4 3 2" xfId="9188"/>
    <cellStyle name="Normal 4 2 2 4 3 2 2" xfId="20107"/>
    <cellStyle name="Normal 4 2 2 4 3 2 2 2" xfId="35164"/>
    <cellStyle name="Normal 4 2 2 4 3 2 3" xfId="35163"/>
    <cellStyle name="Normal 4 2 2 4 3 2 4" xfId="52876"/>
    <cellStyle name="Normal 4 2 2 4 3 3" xfId="13564"/>
    <cellStyle name="Normal 4 2 2 4 3 3 2" xfId="35165"/>
    <cellStyle name="Normal 4 2 2 4 3 4" xfId="35162"/>
    <cellStyle name="Normal 4 2 2 4 3 5" xfId="46333"/>
    <cellStyle name="Normal 4 2 2 4 4" xfId="7007"/>
    <cellStyle name="Normal 4 2 2 4 4 2" xfId="17926"/>
    <cellStyle name="Normal 4 2 2 4 4 2 2" xfId="35167"/>
    <cellStyle name="Normal 4 2 2 4 4 3" xfId="35166"/>
    <cellStyle name="Normal 4 2 2 4 4 4" xfId="50695"/>
    <cellStyle name="Normal 4 2 2 4 5" xfId="4826"/>
    <cellStyle name="Normal 4 2 2 4 5 2" xfId="15745"/>
    <cellStyle name="Normal 4 2 2 4 5 2 2" xfId="35169"/>
    <cellStyle name="Normal 4 2 2 4 5 3" xfId="35168"/>
    <cellStyle name="Normal 4 2 2 4 5 4" xfId="48514"/>
    <cellStyle name="Normal 4 2 2 4 6" xfId="11383"/>
    <cellStyle name="Normal 4 2 2 4 6 2" xfId="35170"/>
    <cellStyle name="Normal 4 2 2 4 7" xfId="35151"/>
    <cellStyle name="Normal 4 2 2 4 8" xfId="44152"/>
    <cellStyle name="Normal 4 2 2 5" xfId="640"/>
    <cellStyle name="Normal 4 2 2 5 2" xfId="1739"/>
    <cellStyle name="Normal 4 2 2 5 2 2" xfId="3922"/>
    <cellStyle name="Normal 4 2 2 5 2 2 2" xfId="10465"/>
    <cellStyle name="Normal 4 2 2 5 2 2 2 2" xfId="21384"/>
    <cellStyle name="Normal 4 2 2 5 2 2 2 2 2" xfId="35175"/>
    <cellStyle name="Normal 4 2 2 5 2 2 2 3" xfId="35174"/>
    <cellStyle name="Normal 4 2 2 5 2 2 2 4" xfId="54153"/>
    <cellStyle name="Normal 4 2 2 5 2 2 3" xfId="14841"/>
    <cellStyle name="Normal 4 2 2 5 2 2 3 2" xfId="35176"/>
    <cellStyle name="Normal 4 2 2 5 2 2 4" xfId="35173"/>
    <cellStyle name="Normal 4 2 2 5 2 2 5" xfId="47610"/>
    <cellStyle name="Normal 4 2 2 5 2 3" xfId="8284"/>
    <cellStyle name="Normal 4 2 2 5 2 3 2" xfId="19203"/>
    <cellStyle name="Normal 4 2 2 5 2 3 2 2" xfId="35178"/>
    <cellStyle name="Normal 4 2 2 5 2 3 3" xfId="35177"/>
    <cellStyle name="Normal 4 2 2 5 2 3 4" xfId="51972"/>
    <cellStyle name="Normal 4 2 2 5 2 4" xfId="6103"/>
    <cellStyle name="Normal 4 2 2 5 2 4 2" xfId="17022"/>
    <cellStyle name="Normal 4 2 2 5 2 4 2 2" xfId="35180"/>
    <cellStyle name="Normal 4 2 2 5 2 4 3" xfId="35179"/>
    <cellStyle name="Normal 4 2 2 5 2 4 4" xfId="49791"/>
    <cellStyle name="Normal 4 2 2 5 2 5" xfId="12660"/>
    <cellStyle name="Normal 4 2 2 5 2 5 2" xfId="35181"/>
    <cellStyle name="Normal 4 2 2 5 2 6" xfId="35172"/>
    <cellStyle name="Normal 4 2 2 5 2 7" xfId="45429"/>
    <cellStyle name="Normal 4 2 2 5 3" xfId="2831"/>
    <cellStyle name="Normal 4 2 2 5 3 2" xfId="9374"/>
    <cellStyle name="Normal 4 2 2 5 3 2 2" xfId="20293"/>
    <cellStyle name="Normal 4 2 2 5 3 2 2 2" xfId="35184"/>
    <cellStyle name="Normal 4 2 2 5 3 2 3" xfId="35183"/>
    <cellStyle name="Normal 4 2 2 5 3 2 4" xfId="53062"/>
    <cellStyle name="Normal 4 2 2 5 3 3" xfId="13750"/>
    <cellStyle name="Normal 4 2 2 5 3 3 2" xfId="35185"/>
    <cellStyle name="Normal 4 2 2 5 3 4" xfId="35182"/>
    <cellStyle name="Normal 4 2 2 5 3 5" xfId="46519"/>
    <cellStyle name="Normal 4 2 2 5 4" xfId="7193"/>
    <cellStyle name="Normal 4 2 2 5 4 2" xfId="18112"/>
    <cellStyle name="Normal 4 2 2 5 4 2 2" xfId="35187"/>
    <cellStyle name="Normal 4 2 2 5 4 3" xfId="35186"/>
    <cellStyle name="Normal 4 2 2 5 4 4" xfId="50881"/>
    <cellStyle name="Normal 4 2 2 5 5" xfId="5012"/>
    <cellStyle name="Normal 4 2 2 5 5 2" xfId="15931"/>
    <cellStyle name="Normal 4 2 2 5 5 2 2" xfId="35189"/>
    <cellStyle name="Normal 4 2 2 5 5 3" xfId="35188"/>
    <cellStyle name="Normal 4 2 2 5 5 4" xfId="48700"/>
    <cellStyle name="Normal 4 2 2 5 6" xfId="11569"/>
    <cellStyle name="Normal 4 2 2 5 6 2" xfId="35190"/>
    <cellStyle name="Normal 4 2 2 5 7" xfId="35171"/>
    <cellStyle name="Normal 4 2 2 5 8" xfId="44338"/>
    <cellStyle name="Normal 4 2 2 6" xfId="738"/>
    <cellStyle name="Normal 4 2 2 6 2" xfId="1837"/>
    <cellStyle name="Normal 4 2 2 6 2 2" xfId="4020"/>
    <cellStyle name="Normal 4 2 2 6 2 2 2" xfId="10563"/>
    <cellStyle name="Normal 4 2 2 6 2 2 2 2" xfId="21482"/>
    <cellStyle name="Normal 4 2 2 6 2 2 2 2 2" xfId="35195"/>
    <cellStyle name="Normal 4 2 2 6 2 2 2 3" xfId="35194"/>
    <cellStyle name="Normal 4 2 2 6 2 2 2 4" xfId="54251"/>
    <cellStyle name="Normal 4 2 2 6 2 2 3" xfId="14939"/>
    <cellStyle name="Normal 4 2 2 6 2 2 3 2" xfId="35196"/>
    <cellStyle name="Normal 4 2 2 6 2 2 4" xfId="35193"/>
    <cellStyle name="Normal 4 2 2 6 2 2 5" xfId="47708"/>
    <cellStyle name="Normal 4 2 2 6 2 3" xfId="8382"/>
    <cellStyle name="Normal 4 2 2 6 2 3 2" xfId="19301"/>
    <cellStyle name="Normal 4 2 2 6 2 3 2 2" xfId="35198"/>
    <cellStyle name="Normal 4 2 2 6 2 3 3" xfId="35197"/>
    <cellStyle name="Normal 4 2 2 6 2 3 4" xfId="52070"/>
    <cellStyle name="Normal 4 2 2 6 2 4" xfId="6201"/>
    <cellStyle name="Normal 4 2 2 6 2 4 2" xfId="17120"/>
    <cellStyle name="Normal 4 2 2 6 2 4 2 2" xfId="35200"/>
    <cellStyle name="Normal 4 2 2 6 2 4 3" xfId="35199"/>
    <cellStyle name="Normal 4 2 2 6 2 4 4" xfId="49889"/>
    <cellStyle name="Normal 4 2 2 6 2 5" xfId="12758"/>
    <cellStyle name="Normal 4 2 2 6 2 5 2" xfId="35201"/>
    <cellStyle name="Normal 4 2 2 6 2 6" xfId="35192"/>
    <cellStyle name="Normal 4 2 2 6 2 7" xfId="45527"/>
    <cellStyle name="Normal 4 2 2 6 3" xfId="2929"/>
    <cellStyle name="Normal 4 2 2 6 3 2" xfId="9472"/>
    <cellStyle name="Normal 4 2 2 6 3 2 2" xfId="20391"/>
    <cellStyle name="Normal 4 2 2 6 3 2 2 2" xfId="35204"/>
    <cellStyle name="Normal 4 2 2 6 3 2 3" xfId="35203"/>
    <cellStyle name="Normal 4 2 2 6 3 2 4" xfId="53160"/>
    <cellStyle name="Normal 4 2 2 6 3 3" xfId="13848"/>
    <cellStyle name="Normal 4 2 2 6 3 3 2" xfId="35205"/>
    <cellStyle name="Normal 4 2 2 6 3 4" xfId="35202"/>
    <cellStyle name="Normal 4 2 2 6 3 5" xfId="46617"/>
    <cellStyle name="Normal 4 2 2 6 4" xfId="7291"/>
    <cellStyle name="Normal 4 2 2 6 4 2" xfId="18210"/>
    <cellStyle name="Normal 4 2 2 6 4 2 2" xfId="35207"/>
    <cellStyle name="Normal 4 2 2 6 4 3" xfId="35206"/>
    <cellStyle name="Normal 4 2 2 6 4 4" xfId="50979"/>
    <cellStyle name="Normal 4 2 2 6 5" xfId="5110"/>
    <cellStyle name="Normal 4 2 2 6 5 2" xfId="16029"/>
    <cellStyle name="Normal 4 2 2 6 5 2 2" xfId="35209"/>
    <cellStyle name="Normal 4 2 2 6 5 3" xfId="35208"/>
    <cellStyle name="Normal 4 2 2 6 5 4" xfId="48798"/>
    <cellStyle name="Normal 4 2 2 6 6" xfId="11667"/>
    <cellStyle name="Normal 4 2 2 6 6 2" xfId="35210"/>
    <cellStyle name="Normal 4 2 2 6 7" xfId="35191"/>
    <cellStyle name="Normal 4 2 2 6 8" xfId="44436"/>
    <cellStyle name="Normal 4 2 2 7" xfId="836"/>
    <cellStyle name="Normal 4 2 2 7 2" xfId="1935"/>
    <cellStyle name="Normal 4 2 2 7 2 2" xfId="4118"/>
    <cellStyle name="Normal 4 2 2 7 2 2 2" xfId="10661"/>
    <cellStyle name="Normal 4 2 2 7 2 2 2 2" xfId="21580"/>
    <cellStyle name="Normal 4 2 2 7 2 2 2 2 2" xfId="35215"/>
    <cellStyle name="Normal 4 2 2 7 2 2 2 3" xfId="35214"/>
    <cellStyle name="Normal 4 2 2 7 2 2 2 4" xfId="54349"/>
    <cellStyle name="Normal 4 2 2 7 2 2 3" xfId="15037"/>
    <cellStyle name="Normal 4 2 2 7 2 2 3 2" xfId="35216"/>
    <cellStyle name="Normal 4 2 2 7 2 2 4" xfId="35213"/>
    <cellStyle name="Normal 4 2 2 7 2 2 5" xfId="47806"/>
    <cellStyle name="Normal 4 2 2 7 2 3" xfId="8480"/>
    <cellStyle name="Normal 4 2 2 7 2 3 2" xfId="19399"/>
    <cellStyle name="Normal 4 2 2 7 2 3 2 2" xfId="35218"/>
    <cellStyle name="Normal 4 2 2 7 2 3 3" xfId="35217"/>
    <cellStyle name="Normal 4 2 2 7 2 3 4" xfId="52168"/>
    <cellStyle name="Normal 4 2 2 7 2 4" xfId="6299"/>
    <cellStyle name="Normal 4 2 2 7 2 4 2" xfId="17218"/>
    <cellStyle name="Normal 4 2 2 7 2 4 2 2" xfId="35220"/>
    <cellStyle name="Normal 4 2 2 7 2 4 3" xfId="35219"/>
    <cellStyle name="Normal 4 2 2 7 2 4 4" xfId="49987"/>
    <cellStyle name="Normal 4 2 2 7 2 5" xfId="12856"/>
    <cellStyle name="Normal 4 2 2 7 2 5 2" xfId="35221"/>
    <cellStyle name="Normal 4 2 2 7 2 6" xfId="35212"/>
    <cellStyle name="Normal 4 2 2 7 2 7" xfId="45625"/>
    <cellStyle name="Normal 4 2 2 7 3" xfId="3027"/>
    <cellStyle name="Normal 4 2 2 7 3 2" xfId="9570"/>
    <cellStyle name="Normal 4 2 2 7 3 2 2" xfId="20489"/>
    <cellStyle name="Normal 4 2 2 7 3 2 2 2" xfId="35224"/>
    <cellStyle name="Normal 4 2 2 7 3 2 3" xfId="35223"/>
    <cellStyle name="Normal 4 2 2 7 3 2 4" xfId="53258"/>
    <cellStyle name="Normal 4 2 2 7 3 3" xfId="13946"/>
    <cellStyle name="Normal 4 2 2 7 3 3 2" xfId="35225"/>
    <cellStyle name="Normal 4 2 2 7 3 4" xfId="35222"/>
    <cellStyle name="Normal 4 2 2 7 3 5" xfId="46715"/>
    <cellStyle name="Normal 4 2 2 7 4" xfId="7389"/>
    <cellStyle name="Normal 4 2 2 7 4 2" xfId="18308"/>
    <cellStyle name="Normal 4 2 2 7 4 2 2" xfId="35227"/>
    <cellStyle name="Normal 4 2 2 7 4 3" xfId="35226"/>
    <cellStyle name="Normal 4 2 2 7 4 4" xfId="51077"/>
    <cellStyle name="Normal 4 2 2 7 5" xfId="5208"/>
    <cellStyle name="Normal 4 2 2 7 5 2" xfId="16127"/>
    <cellStyle name="Normal 4 2 2 7 5 2 2" xfId="35229"/>
    <cellStyle name="Normal 4 2 2 7 5 3" xfId="35228"/>
    <cellStyle name="Normal 4 2 2 7 5 4" xfId="48896"/>
    <cellStyle name="Normal 4 2 2 7 6" xfId="11765"/>
    <cellStyle name="Normal 4 2 2 7 6 2" xfId="35230"/>
    <cellStyle name="Normal 4 2 2 7 7" xfId="35211"/>
    <cellStyle name="Normal 4 2 2 7 8" xfId="44534"/>
    <cellStyle name="Normal 4 2 2 8" xfId="948"/>
    <cellStyle name="Normal 4 2 2 8 2" xfId="2046"/>
    <cellStyle name="Normal 4 2 2 8 2 2" xfId="4229"/>
    <cellStyle name="Normal 4 2 2 8 2 2 2" xfId="10772"/>
    <cellStyle name="Normal 4 2 2 8 2 2 2 2" xfId="21691"/>
    <cellStyle name="Normal 4 2 2 8 2 2 2 2 2" xfId="35235"/>
    <cellStyle name="Normal 4 2 2 8 2 2 2 3" xfId="35234"/>
    <cellStyle name="Normal 4 2 2 8 2 2 2 4" xfId="54460"/>
    <cellStyle name="Normal 4 2 2 8 2 2 3" xfId="15148"/>
    <cellStyle name="Normal 4 2 2 8 2 2 3 2" xfId="35236"/>
    <cellStyle name="Normal 4 2 2 8 2 2 4" xfId="35233"/>
    <cellStyle name="Normal 4 2 2 8 2 2 5" xfId="47917"/>
    <cellStyle name="Normal 4 2 2 8 2 3" xfId="8591"/>
    <cellStyle name="Normal 4 2 2 8 2 3 2" xfId="19510"/>
    <cellStyle name="Normal 4 2 2 8 2 3 2 2" xfId="35238"/>
    <cellStyle name="Normal 4 2 2 8 2 3 3" xfId="35237"/>
    <cellStyle name="Normal 4 2 2 8 2 3 4" xfId="52279"/>
    <cellStyle name="Normal 4 2 2 8 2 4" xfId="6410"/>
    <cellStyle name="Normal 4 2 2 8 2 4 2" xfId="17329"/>
    <cellStyle name="Normal 4 2 2 8 2 4 2 2" xfId="35240"/>
    <cellStyle name="Normal 4 2 2 8 2 4 3" xfId="35239"/>
    <cellStyle name="Normal 4 2 2 8 2 4 4" xfId="50098"/>
    <cellStyle name="Normal 4 2 2 8 2 5" xfId="12967"/>
    <cellStyle name="Normal 4 2 2 8 2 5 2" xfId="35241"/>
    <cellStyle name="Normal 4 2 2 8 2 6" xfId="35232"/>
    <cellStyle name="Normal 4 2 2 8 2 7" xfId="45736"/>
    <cellStyle name="Normal 4 2 2 8 3" xfId="3138"/>
    <cellStyle name="Normal 4 2 2 8 3 2" xfId="9681"/>
    <cellStyle name="Normal 4 2 2 8 3 2 2" xfId="20600"/>
    <cellStyle name="Normal 4 2 2 8 3 2 2 2" xfId="35244"/>
    <cellStyle name="Normal 4 2 2 8 3 2 3" xfId="35243"/>
    <cellStyle name="Normal 4 2 2 8 3 2 4" xfId="53369"/>
    <cellStyle name="Normal 4 2 2 8 3 3" xfId="14057"/>
    <cellStyle name="Normal 4 2 2 8 3 3 2" xfId="35245"/>
    <cellStyle name="Normal 4 2 2 8 3 4" xfId="35242"/>
    <cellStyle name="Normal 4 2 2 8 3 5" xfId="46826"/>
    <cellStyle name="Normal 4 2 2 8 4" xfId="7500"/>
    <cellStyle name="Normal 4 2 2 8 4 2" xfId="18419"/>
    <cellStyle name="Normal 4 2 2 8 4 2 2" xfId="35247"/>
    <cellStyle name="Normal 4 2 2 8 4 3" xfId="35246"/>
    <cellStyle name="Normal 4 2 2 8 4 4" xfId="51188"/>
    <cellStyle name="Normal 4 2 2 8 5" xfId="5319"/>
    <cellStyle name="Normal 4 2 2 8 5 2" xfId="16238"/>
    <cellStyle name="Normal 4 2 2 8 5 2 2" xfId="35249"/>
    <cellStyle name="Normal 4 2 2 8 5 3" xfId="35248"/>
    <cellStyle name="Normal 4 2 2 8 5 4" xfId="49007"/>
    <cellStyle name="Normal 4 2 2 8 6" xfId="11876"/>
    <cellStyle name="Normal 4 2 2 8 6 2" xfId="35250"/>
    <cellStyle name="Normal 4 2 2 8 7" xfId="35231"/>
    <cellStyle name="Normal 4 2 2 8 8" xfId="44645"/>
    <cellStyle name="Normal 4 2 2 9" xfId="1034"/>
    <cellStyle name="Normal 4 2 2 9 2" xfId="2132"/>
    <cellStyle name="Normal 4 2 2 9 2 2" xfId="4315"/>
    <cellStyle name="Normal 4 2 2 9 2 2 2" xfId="10858"/>
    <cellStyle name="Normal 4 2 2 9 2 2 2 2" xfId="21777"/>
    <cellStyle name="Normal 4 2 2 9 2 2 2 2 2" xfId="35255"/>
    <cellStyle name="Normal 4 2 2 9 2 2 2 3" xfId="35254"/>
    <cellStyle name="Normal 4 2 2 9 2 2 2 4" xfId="54546"/>
    <cellStyle name="Normal 4 2 2 9 2 2 3" xfId="15234"/>
    <cellStyle name="Normal 4 2 2 9 2 2 3 2" xfId="35256"/>
    <cellStyle name="Normal 4 2 2 9 2 2 4" xfId="35253"/>
    <cellStyle name="Normal 4 2 2 9 2 2 5" xfId="48003"/>
    <cellStyle name="Normal 4 2 2 9 2 3" xfId="8677"/>
    <cellStyle name="Normal 4 2 2 9 2 3 2" xfId="19596"/>
    <cellStyle name="Normal 4 2 2 9 2 3 2 2" xfId="35258"/>
    <cellStyle name="Normal 4 2 2 9 2 3 3" xfId="35257"/>
    <cellStyle name="Normal 4 2 2 9 2 3 4" xfId="52365"/>
    <cellStyle name="Normal 4 2 2 9 2 4" xfId="6496"/>
    <cellStyle name="Normal 4 2 2 9 2 4 2" xfId="17415"/>
    <cellStyle name="Normal 4 2 2 9 2 4 2 2" xfId="35260"/>
    <cellStyle name="Normal 4 2 2 9 2 4 3" xfId="35259"/>
    <cellStyle name="Normal 4 2 2 9 2 4 4" xfId="50184"/>
    <cellStyle name="Normal 4 2 2 9 2 5" xfId="13053"/>
    <cellStyle name="Normal 4 2 2 9 2 5 2" xfId="35261"/>
    <cellStyle name="Normal 4 2 2 9 2 6" xfId="35252"/>
    <cellStyle name="Normal 4 2 2 9 2 7" xfId="45822"/>
    <cellStyle name="Normal 4 2 2 9 3" xfId="3224"/>
    <cellStyle name="Normal 4 2 2 9 3 2" xfId="9767"/>
    <cellStyle name="Normal 4 2 2 9 3 2 2" xfId="20686"/>
    <cellStyle name="Normal 4 2 2 9 3 2 2 2" xfId="35264"/>
    <cellStyle name="Normal 4 2 2 9 3 2 3" xfId="35263"/>
    <cellStyle name="Normal 4 2 2 9 3 2 4" xfId="53455"/>
    <cellStyle name="Normal 4 2 2 9 3 3" xfId="14143"/>
    <cellStyle name="Normal 4 2 2 9 3 3 2" xfId="35265"/>
    <cellStyle name="Normal 4 2 2 9 3 4" xfId="35262"/>
    <cellStyle name="Normal 4 2 2 9 3 5" xfId="46912"/>
    <cellStyle name="Normal 4 2 2 9 4" xfId="7586"/>
    <cellStyle name="Normal 4 2 2 9 4 2" xfId="18505"/>
    <cellStyle name="Normal 4 2 2 9 4 2 2" xfId="35267"/>
    <cellStyle name="Normal 4 2 2 9 4 3" xfId="35266"/>
    <cellStyle name="Normal 4 2 2 9 4 4" xfId="51274"/>
    <cellStyle name="Normal 4 2 2 9 5" xfId="5405"/>
    <cellStyle name="Normal 4 2 2 9 5 2" xfId="16324"/>
    <cellStyle name="Normal 4 2 2 9 5 2 2" xfId="35269"/>
    <cellStyle name="Normal 4 2 2 9 5 3" xfId="35268"/>
    <cellStyle name="Normal 4 2 2 9 5 4" xfId="49093"/>
    <cellStyle name="Normal 4 2 2 9 6" xfId="11962"/>
    <cellStyle name="Normal 4 2 2 9 6 2" xfId="35270"/>
    <cellStyle name="Normal 4 2 2 9 7" xfId="35251"/>
    <cellStyle name="Normal 4 2 2 9 8" xfId="44731"/>
    <cellStyle name="Normal 4 2 20" xfId="54848"/>
    <cellStyle name="Normal 4 2 21" xfId="55216"/>
    <cellStyle name="Normal 4 2 22" xfId="55253"/>
    <cellStyle name="Normal 4 2 23" xfId="55269"/>
    <cellStyle name="Normal 4 2 24" xfId="55403"/>
    <cellStyle name="Normal 4 2 3" xfId="139"/>
    <cellStyle name="Normal 4 2 3 10" xfId="1255"/>
    <cellStyle name="Normal 4 2 3 10 2" xfId="2353"/>
    <cellStyle name="Normal 4 2 3 10 2 2" xfId="4534"/>
    <cellStyle name="Normal 4 2 3 10 2 2 2" xfId="11077"/>
    <cellStyle name="Normal 4 2 3 10 2 2 2 2" xfId="21996"/>
    <cellStyle name="Normal 4 2 3 10 2 2 2 2 2" xfId="35276"/>
    <cellStyle name="Normal 4 2 3 10 2 2 2 3" xfId="35275"/>
    <cellStyle name="Normal 4 2 3 10 2 2 2 4" xfId="54765"/>
    <cellStyle name="Normal 4 2 3 10 2 2 3" xfId="15453"/>
    <cellStyle name="Normal 4 2 3 10 2 2 3 2" xfId="35277"/>
    <cellStyle name="Normal 4 2 3 10 2 2 4" xfId="35274"/>
    <cellStyle name="Normal 4 2 3 10 2 2 5" xfId="48222"/>
    <cellStyle name="Normal 4 2 3 10 2 3" xfId="8896"/>
    <cellStyle name="Normal 4 2 3 10 2 3 2" xfId="19815"/>
    <cellStyle name="Normal 4 2 3 10 2 3 2 2" xfId="35279"/>
    <cellStyle name="Normal 4 2 3 10 2 3 3" xfId="35278"/>
    <cellStyle name="Normal 4 2 3 10 2 3 4" xfId="52584"/>
    <cellStyle name="Normal 4 2 3 10 2 4" xfId="6715"/>
    <cellStyle name="Normal 4 2 3 10 2 4 2" xfId="17634"/>
    <cellStyle name="Normal 4 2 3 10 2 4 2 2" xfId="35281"/>
    <cellStyle name="Normal 4 2 3 10 2 4 3" xfId="35280"/>
    <cellStyle name="Normal 4 2 3 10 2 4 4" xfId="50403"/>
    <cellStyle name="Normal 4 2 3 10 2 5" xfId="13272"/>
    <cellStyle name="Normal 4 2 3 10 2 5 2" xfId="35282"/>
    <cellStyle name="Normal 4 2 3 10 2 6" xfId="35273"/>
    <cellStyle name="Normal 4 2 3 10 2 7" xfId="46041"/>
    <cellStyle name="Normal 4 2 3 10 3" xfId="3443"/>
    <cellStyle name="Normal 4 2 3 10 3 2" xfId="9986"/>
    <cellStyle name="Normal 4 2 3 10 3 2 2" xfId="20905"/>
    <cellStyle name="Normal 4 2 3 10 3 2 2 2" xfId="35285"/>
    <cellStyle name="Normal 4 2 3 10 3 2 3" xfId="35284"/>
    <cellStyle name="Normal 4 2 3 10 3 2 4" xfId="53674"/>
    <cellStyle name="Normal 4 2 3 10 3 3" xfId="14362"/>
    <cellStyle name="Normal 4 2 3 10 3 3 2" xfId="35286"/>
    <cellStyle name="Normal 4 2 3 10 3 4" xfId="35283"/>
    <cellStyle name="Normal 4 2 3 10 3 5" xfId="47131"/>
    <cellStyle name="Normal 4 2 3 10 4" xfId="7805"/>
    <cellStyle name="Normal 4 2 3 10 4 2" xfId="18724"/>
    <cellStyle name="Normal 4 2 3 10 4 2 2" xfId="35288"/>
    <cellStyle name="Normal 4 2 3 10 4 3" xfId="35287"/>
    <cellStyle name="Normal 4 2 3 10 4 4" xfId="51493"/>
    <cellStyle name="Normal 4 2 3 10 5" xfId="5624"/>
    <cellStyle name="Normal 4 2 3 10 5 2" xfId="16543"/>
    <cellStyle name="Normal 4 2 3 10 5 2 2" xfId="35290"/>
    <cellStyle name="Normal 4 2 3 10 5 3" xfId="35289"/>
    <cellStyle name="Normal 4 2 3 10 5 4" xfId="49312"/>
    <cellStyle name="Normal 4 2 3 10 6" xfId="12181"/>
    <cellStyle name="Normal 4 2 3 10 6 2" xfId="35291"/>
    <cellStyle name="Normal 4 2 3 10 7" xfId="35272"/>
    <cellStyle name="Normal 4 2 3 10 8" xfId="44950"/>
    <cellStyle name="Normal 4 2 3 11" xfId="1374"/>
    <cellStyle name="Normal 4 2 3 11 2" xfId="3557"/>
    <cellStyle name="Normal 4 2 3 11 2 2" xfId="10100"/>
    <cellStyle name="Normal 4 2 3 11 2 2 2" xfId="21019"/>
    <cellStyle name="Normal 4 2 3 11 2 2 2 2" xfId="35295"/>
    <cellStyle name="Normal 4 2 3 11 2 2 3" xfId="35294"/>
    <cellStyle name="Normal 4 2 3 11 2 2 4" xfId="53788"/>
    <cellStyle name="Normal 4 2 3 11 2 3" xfId="14476"/>
    <cellStyle name="Normal 4 2 3 11 2 3 2" xfId="35296"/>
    <cellStyle name="Normal 4 2 3 11 2 4" xfId="35293"/>
    <cellStyle name="Normal 4 2 3 11 2 5" xfId="47245"/>
    <cellStyle name="Normal 4 2 3 11 3" xfId="7919"/>
    <cellStyle name="Normal 4 2 3 11 3 2" xfId="18838"/>
    <cellStyle name="Normal 4 2 3 11 3 2 2" xfId="35298"/>
    <cellStyle name="Normal 4 2 3 11 3 3" xfId="35297"/>
    <cellStyle name="Normal 4 2 3 11 3 4" xfId="51607"/>
    <cellStyle name="Normal 4 2 3 11 4" xfId="5738"/>
    <cellStyle name="Normal 4 2 3 11 4 2" xfId="16657"/>
    <cellStyle name="Normal 4 2 3 11 4 2 2" xfId="35300"/>
    <cellStyle name="Normal 4 2 3 11 4 3" xfId="35299"/>
    <cellStyle name="Normal 4 2 3 11 4 4" xfId="49426"/>
    <cellStyle name="Normal 4 2 3 11 5" xfId="12295"/>
    <cellStyle name="Normal 4 2 3 11 5 2" xfId="35301"/>
    <cellStyle name="Normal 4 2 3 11 6" xfId="35292"/>
    <cellStyle name="Normal 4 2 3 11 7" xfId="45064"/>
    <cellStyle name="Normal 4 2 3 12" xfId="2454"/>
    <cellStyle name="Normal 4 2 3 12 2" xfId="8997"/>
    <cellStyle name="Normal 4 2 3 12 2 2" xfId="19916"/>
    <cellStyle name="Normal 4 2 3 12 2 2 2" xfId="35304"/>
    <cellStyle name="Normal 4 2 3 12 2 3" xfId="35303"/>
    <cellStyle name="Normal 4 2 3 12 2 4" xfId="52685"/>
    <cellStyle name="Normal 4 2 3 12 3" xfId="13373"/>
    <cellStyle name="Normal 4 2 3 12 3 2" xfId="35305"/>
    <cellStyle name="Normal 4 2 3 12 4" xfId="35302"/>
    <cellStyle name="Normal 4 2 3 12 5" xfId="46142"/>
    <cellStyle name="Normal 4 2 3 13" xfId="6816"/>
    <cellStyle name="Normal 4 2 3 13 2" xfId="17735"/>
    <cellStyle name="Normal 4 2 3 13 2 2" xfId="35307"/>
    <cellStyle name="Normal 4 2 3 13 3" xfId="35306"/>
    <cellStyle name="Normal 4 2 3 13 4" xfId="50504"/>
    <cellStyle name="Normal 4 2 3 14" xfId="4635"/>
    <cellStyle name="Normal 4 2 3 14 2" xfId="15554"/>
    <cellStyle name="Normal 4 2 3 14 2 2" xfId="35309"/>
    <cellStyle name="Normal 4 2 3 14 3" xfId="35308"/>
    <cellStyle name="Normal 4 2 3 14 4" xfId="48323"/>
    <cellStyle name="Normal 4 2 3 15" xfId="11204"/>
    <cellStyle name="Normal 4 2 3 15 2" xfId="35310"/>
    <cellStyle name="Normal 4 2 3 16" xfId="35271"/>
    <cellStyle name="Normal 4 2 3 17" xfId="43961"/>
    <cellStyle name="Normal 4 2 3 2" xfId="309"/>
    <cellStyle name="Normal 4 2 3 2 2" xfId="572"/>
    <cellStyle name="Normal 4 2 3 2 2 2" xfId="1671"/>
    <cellStyle name="Normal 4 2 3 2 2 2 2" xfId="3854"/>
    <cellStyle name="Normal 4 2 3 2 2 2 2 2" xfId="10397"/>
    <cellStyle name="Normal 4 2 3 2 2 2 2 2 2" xfId="21316"/>
    <cellStyle name="Normal 4 2 3 2 2 2 2 2 2 2" xfId="35316"/>
    <cellStyle name="Normal 4 2 3 2 2 2 2 2 3" xfId="35315"/>
    <cellStyle name="Normal 4 2 3 2 2 2 2 2 4" xfId="54085"/>
    <cellStyle name="Normal 4 2 3 2 2 2 2 3" xfId="14773"/>
    <cellStyle name="Normal 4 2 3 2 2 2 2 3 2" xfId="35317"/>
    <cellStyle name="Normal 4 2 3 2 2 2 2 4" xfId="35314"/>
    <cellStyle name="Normal 4 2 3 2 2 2 2 5" xfId="47542"/>
    <cellStyle name="Normal 4 2 3 2 2 2 3" xfId="8216"/>
    <cellStyle name="Normal 4 2 3 2 2 2 3 2" xfId="19135"/>
    <cellStyle name="Normal 4 2 3 2 2 2 3 2 2" xfId="35319"/>
    <cellStyle name="Normal 4 2 3 2 2 2 3 3" xfId="35318"/>
    <cellStyle name="Normal 4 2 3 2 2 2 3 4" xfId="51904"/>
    <cellStyle name="Normal 4 2 3 2 2 2 4" xfId="6035"/>
    <cellStyle name="Normal 4 2 3 2 2 2 4 2" xfId="16954"/>
    <cellStyle name="Normal 4 2 3 2 2 2 4 2 2" xfId="35321"/>
    <cellStyle name="Normal 4 2 3 2 2 2 4 3" xfId="35320"/>
    <cellStyle name="Normal 4 2 3 2 2 2 4 4" xfId="49723"/>
    <cellStyle name="Normal 4 2 3 2 2 2 5" xfId="12592"/>
    <cellStyle name="Normal 4 2 3 2 2 2 5 2" xfId="35322"/>
    <cellStyle name="Normal 4 2 3 2 2 2 6" xfId="35313"/>
    <cellStyle name="Normal 4 2 3 2 2 2 7" xfId="45361"/>
    <cellStyle name="Normal 4 2 3 2 2 3" xfId="2763"/>
    <cellStyle name="Normal 4 2 3 2 2 3 2" xfId="9306"/>
    <cellStyle name="Normal 4 2 3 2 2 3 2 2" xfId="20225"/>
    <cellStyle name="Normal 4 2 3 2 2 3 2 2 2" xfId="35325"/>
    <cellStyle name="Normal 4 2 3 2 2 3 2 3" xfId="35324"/>
    <cellStyle name="Normal 4 2 3 2 2 3 2 4" xfId="52994"/>
    <cellStyle name="Normal 4 2 3 2 2 3 3" xfId="13682"/>
    <cellStyle name="Normal 4 2 3 2 2 3 3 2" xfId="35326"/>
    <cellStyle name="Normal 4 2 3 2 2 3 4" xfId="35323"/>
    <cellStyle name="Normal 4 2 3 2 2 3 5" xfId="46451"/>
    <cellStyle name="Normal 4 2 3 2 2 4" xfId="7125"/>
    <cellStyle name="Normal 4 2 3 2 2 4 2" xfId="18044"/>
    <cellStyle name="Normal 4 2 3 2 2 4 2 2" xfId="35328"/>
    <cellStyle name="Normal 4 2 3 2 2 4 3" xfId="35327"/>
    <cellStyle name="Normal 4 2 3 2 2 4 4" xfId="50813"/>
    <cellStyle name="Normal 4 2 3 2 2 5" xfId="4944"/>
    <cellStyle name="Normal 4 2 3 2 2 5 2" xfId="15863"/>
    <cellStyle name="Normal 4 2 3 2 2 5 2 2" xfId="35330"/>
    <cellStyle name="Normal 4 2 3 2 2 5 3" xfId="35329"/>
    <cellStyle name="Normal 4 2 3 2 2 5 4" xfId="48632"/>
    <cellStyle name="Normal 4 2 3 2 2 6" xfId="11501"/>
    <cellStyle name="Normal 4 2 3 2 2 6 2" xfId="35331"/>
    <cellStyle name="Normal 4 2 3 2 2 7" xfId="35312"/>
    <cellStyle name="Normal 4 2 3 2 2 8" xfId="44270"/>
    <cellStyle name="Normal 4 2 3 2 3" xfId="1473"/>
    <cellStyle name="Normal 4 2 3 2 3 2" xfId="3656"/>
    <cellStyle name="Normal 4 2 3 2 3 2 2" xfId="10199"/>
    <cellStyle name="Normal 4 2 3 2 3 2 2 2" xfId="21118"/>
    <cellStyle name="Normal 4 2 3 2 3 2 2 2 2" xfId="35335"/>
    <cellStyle name="Normal 4 2 3 2 3 2 2 3" xfId="35334"/>
    <cellStyle name="Normal 4 2 3 2 3 2 2 4" xfId="53887"/>
    <cellStyle name="Normal 4 2 3 2 3 2 3" xfId="14575"/>
    <cellStyle name="Normal 4 2 3 2 3 2 3 2" xfId="35336"/>
    <cellStyle name="Normal 4 2 3 2 3 2 4" xfId="35333"/>
    <cellStyle name="Normal 4 2 3 2 3 2 5" xfId="47344"/>
    <cellStyle name="Normal 4 2 3 2 3 3" xfId="8018"/>
    <cellStyle name="Normal 4 2 3 2 3 3 2" xfId="18937"/>
    <cellStyle name="Normal 4 2 3 2 3 3 2 2" xfId="35338"/>
    <cellStyle name="Normal 4 2 3 2 3 3 3" xfId="35337"/>
    <cellStyle name="Normal 4 2 3 2 3 3 4" xfId="51706"/>
    <cellStyle name="Normal 4 2 3 2 3 4" xfId="5837"/>
    <cellStyle name="Normal 4 2 3 2 3 4 2" xfId="16756"/>
    <cellStyle name="Normal 4 2 3 2 3 4 2 2" xfId="35340"/>
    <cellStyle name="Normal 4 2 3 2 3 4 3" xfId="35339"/>
    <cellStyle name="Normal 4 2 3 2 3 4 4" xfId="49525"/>
    <cellStyle name="Normal 4 2 3 2 3 5" xfId="12394"/>
    <cellStyle name="Normal 4 2 3 2 3 5 2" xfId="35341"/>
    <cellStyle name="Normal 4 2 3 2 3 6" xfId="35332"/>
    <cellStyle name="Normal 4 2 3 2 3 7" xfId="45163"/>
    <cellStyle name="Normal 4 2 3 2 4" xfId="2565"/>
    <cellStyle name="Normal 4 2 3 2 4 2" xfId="9108"/>
    <cellStyle name="Normal 4 2 3 2 4 2 2" xfId="20027"/>
    <cellStyle name="Normal 4 2 3 2 4 2 2 2" xfId="35344"/>
    <cellStyle name="Normal 4 2 3 2 4 2 3" xfId="35343"/>
    <cellStyle name="Normal 4 2 3 2 4 2 4" xfId="52796"/>
    <cellStyle name="Normal 4 2 3 2 4 3" xfId="13484"/>
    <cellStyle name="Normal 4 2 3 2 4 3 2" xfId="35345"/>
    <cellStyle name="Normal 4 2 3 2 4 4" xfId="35342"/>
    <cellStyle name="Normal 4 2 3 2 4 5" xfId="46253"/>
    <cellStyle name="Normal 4 2 3 2 5" xfId="6927"/>
    <cellStyle name="Normal 4 2 3 2 5 2" xfId="17846"/>
    <cellStyle name="Normal 4 2 3 2 5 2 2" xfId="35347"/>
    <cellStyle name="Normal 4 2 3 2 5 3" xfId="35346"/>
    <cellStyle name="Normal 4 2 3 2 5 4" xfId="50615"/>
    <cellStyle name="Normal 4 2 3 2 6" xfId="4746"/>
    <cellStyle name="Normal 4 2 3 2 6 2" xfId="15665"/>
    <cellStyle name="Normal 4 2 3 2 6 2 2" xfId="35349"/>
    <cellStyle name="Normal 4 2 3 2 6 3" xfId="35348"/>
    <cellStyle name="Normal 4 2 3 2 6 4" xfId="48434"/>
    <cellStyle name="Normal 4 2 3 2 7" xfId="11303"/>
    <cellStyle name="Normal 4 2 3 2 7 2" xfId="35350"/>
    <cellStyle name="Normal 4 2 3 2 8" xfId="35311"/>
    <cellStyle name="Normal 4 2 3 2 9" xfId="44072"/>
    <cellStyle name="Normal 4 2 3 3" xfId="472"/>
    <cellStyle name="Normal 4 2 3 3 2" xfId="1572"/>
    <cellStyle name="Normal 4 2 3 3 2 2" xfId="3755"/>
    <cellStyle name="Normal 4 2 3 3 2 2 2" xfId="10298"/>
    <cellStyle name="Normal 4 2 3 3 2 2 2 2" xfId="21217"/>
    <cellStyle name="Normal 4 2 3 3 2 2 2 2 2" xfId="35355"/>
    <cellStyle name="Normal 4 2 3 3 2 2 2 3" xfId="35354"/>
    <cellStyle name="Normal 4 2 3 3 2 2 2 4" xfId="53986"/>
    <cellStyle name="Normal 4 2 3 3 2 2 3" xfId="14674"/>
    <cellStyle name="Normal 4 2 3 3 2 2 3 2" xfId="35356"/>
    <cellStyle name="Normal 4 2 3 3 2 2 4" xfId="35353"/>
    <cellStyle name="Normal 4 2 3 3 2 2 5" xfId="47443"/>
    <cellStyle name="Normal 4 2 3 3 2 3" xfId="8117"/>
    <cellStyle name="Normal 4 2 3 3 2 3 2" xfId="19036"/>
    <cellStyle name="Normal 4 2 3 3 2 3 2 2" xfId="35358"/>
    <cellStyle name="Normal 4 2 3 3 2 3 3" xfId="35357"/>
    <cellStyle name="Normal 4 2 3 3 2 3 4" xfId="51805"/>
    <cellStyle name="Normal 4 2 3 3 2 4" xfId="5936"/>
    <cellStyle name="Normal 4 2 3 3 2 4 2" xfId="16855"/>
    <cellStyle name="Normal 4 2 3 3 2 4 2 2" xfId="35360"/>
    <cellStyle name="Normal 4 2 3 3 2 4 3" xfId="35359"/>
    <cellStyle name="Normal 4 2 3 3 2 4 4" xfId="49624"/>
    <cellStyle name="Normal 4 2 3 3 2 5" xfId="12493"/>
    <cellStyle name="Normal 4 2 3 3 2 5 2" xfId="35361"/>
    <cellStyle name="Normal 4 2 3 3 2 6" xfId="35352"/>
    <cellStyle name="Normal 4 2 3 3 2 7" xfId="45262"/>
    <cellStyle name="Normal 4 2 3 3 3" xfId="2664"/>
    <cellStyle name="Normal 4 2 3 3 3 2" xfId="9207"/>
    <cellStyle name="Normal 4 2 3 3 3 2 2" xfId="20126"/>
    <cellStyle name="Normal 4 2 3 3 3 2 2 2" xfId="35364"/>
    <cellStyle name="Normal 4 2 3 3 3 2 3" xfId="35363"/>
    <cellStyle name="Normal 4 2 3 3 3 2 4" xfId="52895"/>
    <cellStyle name="Normal 4 2 3 3 3 3" xfId="13583"/>
    <cellStyle name="Normal 4 2 3 3 3 3 2" xfId="35365"/>
    <cellStyle name="Normal 4 2 3 3 3 4" xfId="35362"/>
    <cellStyle name="Normal 4 2 3 3 3 5" xfId="46352"/>
    <cellStyle name="Normal 4 2 3 3 4" xfId="7026"/>
    <cellStyle name="Normal 4 2 3 3 4 2" xfId="17945"/>
    <cellStyle name="Normal 4 2 3 3 4 2 2" xfId="35367"/>
    <cellStyle name="Normal 4 2 3 3 4 3" xfId="35366"/>
    <cellStyle name="Normal 4 2 3 3 4 4" xfId="50714"/>
    <cellStyle name="Normal 4 2 3 3 5" xfId="4845"/>
    <cellStyle name="Normal 4 2 3 3 5 2" xfId="15764"/>
    <cellStyle name="Normal 4 2 3 3 5 2 2" xfId="35369"/>
    <cellStyle name="Normal 4 2 3 3 5 3" xfId="35368"/>
    <cellStyle name="Normal 4 2 3 3 5 4" xfId="48533"/>
    <cellStyle name="Normal 4 2 3 3 6" xfId="11402"/>
    <cellStyle name="Normal 4 2 3 3 6 2" xfId="35370"/>
    <cellStyle name="Normal 4 2 3 3 7" xfId="35351"/>
    <cellStyle name="Normal 4 2 3 3 8" xfId="44171"/>
    <cellStyle name="Normal 4 2 3 4" xfId="659"/>
    <cellStyle name="Normal 4 2 3 4 2" xfId="1758"/>
    <cellStyle name="Normal 4 2 3 4 2 2" xfId="3941"/>
    <cellStyle name="Normal 4 2 3 4 2 2 2" xfId="10484"/>
    <cellStyle name="Normal 4 2 3 4 2 2 2 2" xfId="21403"/>
    <cellStyle name="Normal 4 2 3 4 2 2 2 2 2" xfId="35375"/>
    <cellStyle name="Normal 4 2 3 4 2 2 2 3" xfId="35374"/>
    <cellStyle name="Normal 4 2 3 4 2 2 2 4" xfId="54172"/>
    <cellStyle name="Normal 4 2 3 4 2 2 3" xfId="14860"/>
    <cellStyle name="Normal 4 2 3 4 2 2 3 2" xfId="35376"/>
    <cellStyle name="Normal 4 2 3 4 2 2 4" xfId="35373"/>
    <cellStyle name="Normal 4 2 3 4 2 2 5" xfId="47629"/>
    <cellStyle name="Normal 4 2 3 4 2 3" xfId="8303"/>
    <cellStyle name="Normal 4 2 3 4 2 3 2" xfId="19222"/>
    <cellStyle name="Normal 4 2 3 4 2 3 2 2" xfId="35378"/>
    <cellStyle name="Normal 4 2 3 4 2 3 3" xfId="35377"/>
    <cellStyle name="Normal 4 2 3 4 2 3 4" xfId="51991"/>
    <cellStyle name="Normal 4 2 3 4 2 4" xfId="6122"/>
    <cellStyle name="Normal 4 2 3 4 2 4 2" xfId="17041"/>
    <cellStyle name="Normal 4 2 3 4 2 4 2 2" xfId="35380"/>
    <cellStyle name="Normal 4 2 3 4 2 4 3" xfId="35379"/>
    <cellStyle name="Normal 4 2 3 4 2 4 4" xfId="49810"/>
    <cellStyle name="Normal 4 2 3 4 2 5" xfId="12679"/>
    <cellStyle name="Normal 4 2 3 4 2 5 2" xfId="35381"/>
    <cellStyle name="Normal 4 2 3 4 2 6" xfId="35372"/>
    <cellStyle name="Normal 4 2 3 4 2 7" xfId="45448"/>
    <cellStyle name="Normal 4 2 3 4 3" xfId="2850"/>
    <cellStyle name="Normal 4 2 3 4 3 2" xfId="9393"/>
    <cellStyle name="Normal 4 2 3 4 3 2 2" xfId="20312"/>
    <cellStyle name="Normal 4 2 3 4 3 2 2 2" xfId="35384"/>
    <cellStyle name="Normal 4 2 3 4 3 2 3" xfId="35383"/>
    <cellStyle name="Normal 4 2 3 4 3 2 4" xfId="53081"/>
    <cellStyle name="Normal 4 2 3 4 3 3" xfId="13769"/>
    <cellStyle name="Normal 4 2 3 4 3 3 2" xfId="35385"/>
    <cellStyle name="Normal 4 2 3 4 3 4" xfId="35382"/>
    <cellStyle name="Normal 4 2 3 4 3 5" xfId="46538"/>
    <cellStyle name="Normal 4 2 3 4 4" xfId="7212"/>
    <cellStyle name="Normal 4 2 3 4 4 2" xfId="18131"/>
    <cellStyle name="Normal 4 2 3 4 4 2 2" xfId="35387"/>
    <cellStyle name="Normal 4 2 3 4 4 3" xfId="35386"/>
    <cellStyle name="Normal 4 2 3 4 4 4" xfId="50900"/>
    <cellStyle name="Normal 4 2 3 4 5" xfId="5031"/>
    <cellStyle name="Normal 4 2 3 4 5 2" xfId="15950"/>
    <cellStyle name="Normal 4 2 3 4 5 2 2" xfId="35389"/>
    <cellStyle name="Normal 4 2 3 4 5 3" xfId="35388"/>
    <cellStyle name="Normal 4 2 3 4 5 4" xfId="48719"/>
    <cellStyle name="Normal 4 2 3 4 6" xfId="11588"/>
    <cellStyle name="Normal 4 2 3 4 6 2" xfId="35390"/>
    <cellStyle name="Normal 4 2 3 4 7" xfId="35371"/>
    <cellStyle name="Normal 4 2 3 4 8" xfId="44357"/>
    <cellStyle name="Normal 4 2 3 5" xfId="757"/>
    <cellStyle name="Normal 4 2 3 5 2" xfId="1856"/>
    <cellStyle name="Normal 4 2 3 5 2 2" xfId="4039"/>
    <cellStyle name="Normal 4 2 3 5 2 2 2" xfId="10582"/>
    <cellStyle name="Normal 4 2 3 5 2 2 2 2" xfId="21501"/>
    <cellStyle name="Normal 4 2 3 5 2 2 2 2 2" xfId="35395"/>
    <cellStyle name="Normal 4 2 3 5 2 2 2 3" xfId="35394"/>
    <cellStyle name="Normal 4 2 3 5 2 2 2 4" xfId="54270"/>
    <cellStyle name="Normal 4 2 3 5 2 2 3" xfId="14958"/>
    <cellStyle name="Normal 4 2 3 5 2 2 3 2" xfId="35396"/>
    <cellStyle name="Normal 4 2 3 5 2 2 4" xfId="35393"/>
    <cellStyle name="Normal 4 2 3 5 2 2 5" xfId="47727"/>
    <cellStyle name="Normal 4 2 3 5 2 3" xfId="8401"/>
    <cellStyle name="Normal 4 2 3 5 2 3 2" xfId="19320"/>
    <cellStyle name="Normal 4 2 3 5 2 3 2 2" xfId="35398"/>
    <cellStyle name="Normal 4 2 3 5 2 3 3" xfId="35397"/>
    <cellStyle name="Normal 4 2 3 5 2 3 4" xfId="52089"/>
    <cellStyle name="Normal 4 2 3 5 2 4" xfId="6220"/>
    <cellStyle name="Normal 4 2 3 5 2 4 2" xfId="17139"/>
    <cellStyle name="Normal 4 2 3 5 2 4 2 2" xfId="35400"/>
    <cellStyle name="Normal 4 2 3 5 2 4 3" xfId="35399"/>
    <cellStyle name="Normal 4 2 3 5 2 4 4" xfId="49908"/>
    <cellStyle name="Normal 4 2 3 5 2 5" xfId="12777"/>
    <cellStyle name="Normal 4 2 3 5 2 5 2" xfId="35401"/>
    <cellStyle name="Normal 4 2 3 5 2 6" xfId="35392"/>
    <cellStyle name="Normal 4 2 3 5 2 7" xfId="45546"/>
    <cellStyle name="Normal 4 2 3 5 3" xfId="2948"/>
    <cellStyle name="Normal 4 2 3 5 3 2" xfId="9491"/>
    <cellStyle name="Normal 4 2 3 5 3 2 2" xfId="20410"/>
    <cellStyle name="Normal 4 2 3 5 3 2 2 2" xfId="35404"/>
    <cellStyle name="Normal 4 2 3 5 3 2 3" xfId="35403"/>
    <cellStyle name="Normal 4 2 3 5 3 2 4" xfId="53179"/>
    <cellStyle name="Normal 4 2 3 5 3 3" xfId="13867"/>
    <cellStyle name="Normal 4 2 3 5 3 3 2" xfId="35405"/>
    <cellStyle name="Normal 4 2 3 5 3 4" xfId="35402"/>
    <cellStyle name="Normal 4 2 3 5 3 5" xfId="46636"/>
    <cellStyle name="Normal 4 2 3 5 4" xfId="7310"/>
    <cellStyle name="Normal 4 2 3 5 4 2" xfId="18229"/>
    <cellStyle name="Normal 4 2 3 5 4 2 2" xfId="35407"/>
    <cellStyle name="Normal 4 2 3 5 4 3" xfId="35406"/>
    <cellStyle name="Normal 4 2 3 5 4 4" xfId="50998"/>
    <cellStyle name="Normal 4 2 3 5 5" xfId="5129"/>
    <cellStyle name="Normal 4 2 3 5 5 2" xfId="16048"/>
    <cellStyle name="Normal 4 2 3 5 5 2 2" xfId="35409"/>
    <cellStyle name="Normal 4 2 3 5 5 3" xfId="35408"/>
    <cellStyle name="Normal 4 2 3 5 5 4" xfId="48817"/>
    <cellStyle name="Normal 4 2 3 5 6" xfId="11686"/>
    <cellStyle name="Normal 4 2 3 5 6 2" xfId="35410"/>
    <cellStyle name="Normal 4 2 3 5 7" xfId="35391"/>
    <cellStyle name="Normal 4 2 3 5 8" xfId="44455"/>
    <cellStyle name="Normal 4 2 3 6" xfId="855"/>
    <cellStyle name="Normal 4 2 3 6 2" xfId="1954"/>
    <cellStyle name="Normal 4 2 3 6 2 2" xfId="4137"/>
    <cellStyle name="Normal 4 2 3 6 2 2 2" xfId="10680"/>
    <cellStyle name="Normal 4 2 3 6 2 2 2 2" xfId="21599"/>
    <cellStyle name="Normal 4 2 3 6 2 2 2 2 2" xfId="35415"/>
    <cellStyle name="Normal 4 2 3 6 2 2 2 3" xfId="35414"/>
    <cellStyle name="Normal 4 2 3 6 2 2 2 4" xfId="54368"/>
    <cellStyle name="Normal 4 2 3 6 2 2 3" xfId="15056"/>
    <cellStyle name="Normal 4 2 3 6 2 2 3 2" xfId="35416"/>
    <cellStyle name="Normal 4 2 3 6 2 2 4" xfId="35413"/>
    <cellStyle name="Normal 4 2 3 6 2 2 5" xfId="47825"/>
    <cellStyle name="Normal 4 2 3 6 2 3" xfId="8499"/>
    <cellStyle name="Normal 4 2 3 6 2 3 2" xfId="19418"/>
    <cellStyle name="Normal 4 2 3 6 2 3 2 2" xfId="35418"/>
    <cellStyle name="Normal 4 2 3 6 2 3 3" xfId="35417"/>
    <cellStyle name="Normal 4 2 3 6 2 3 4" xfId="52187"/>
    <cellStyle name="Normal 4 2 3 6 2 4" xfId="6318"/>
    <cellStyle name="Normal 4 2 3 6 2 4 2" xfId="17237"/>
    <cellStyle name="Normal 4 2 3 6 2 4 2 2" xfId="35420"/>
    <cellStyle name="Normal 4 2 3 6 2 4 3" xfId="35419"/>
    <cellStyle name="Normal 4 2 3 6 2 4 4" xfId="50006"/>
    <cellStyle name="Normal 4 2 3 6 2 5" xfId="12875"/>
    <cellStyle name="Normal 4 2 3 6 2 5 2" xfId="35421"/>
    <cellStyle name="Normal 4 2 3 6 2 6" xfId="35412"/>
    <cellStyle name="Normal 4 2 3 6 2 7" xfId="45644"/>
    <cellStyle name="Normal 4 2 3 6 3" xfId="3046"/>
    <cellStyle name="Normal 4 2 3 6 3 2" xfId="9589"/>
    <cellStyle name="Normal 4 2 3 6 3 2 2" xfId="20508"/>
    <cellStyle name="Normal 4 2 3 6 3 2 2 2" xfId="35424"/>
    <cellStyle name="Normal 4 2 3 6 3 2 3" xfId="35423"/>
    <cellStyle name="Normal 4 2 3 6 3 2 4" xfId="53277"/>
    <cellStyle name="Normal 4 2 3 6 3 3" xfId="13965"/>
    <cellStyle name="Normal 4 2 3 6 3 3 2" xfId="35425"/>
    <cellStyle name="Normal 4 2 3 6 3 4" xfId="35422"/>
    <cellStyle name="Normal 4 2 3 6 3 5" xfId="46734"/>
    <cellStyle name="Normal 4 2 3 6 4" xfId="7408"/>
    <cellStyle name="Normal 4 2 3 6 4 2" xfId="18327"/>
    <cellStyle name="Normal 4 2 3 6 4 2 2" xfId="35427"/>
    <cellStyle name="Normal 4 2 3 6 4 3" xfId="35426"/>
    <cellStyle name="Normal 4 2 3 6 4 4" xfId="51096"/>
    <cellStyle name="Normal 4 2 3 6 5" xfId="5227"/>
    <cellStyle name="Normal 4 2 3 6 5 2" xfId="16146"/>
    <cellStyle name="Normal 4 2 3 6 5 2 2" xfId="35429"/>
    <cellStyle name="Normal 4 2 3 6 5 3" xfId="35428"/>
    <cellStyle name="Normal 4 2 3 6 5 4" xfId="48915"/>
    <cellStyle name="Normal 4 2 3 6 6" xfId="11784"/>
    <cellStyle name="Normal 4 2 3 6 6 2" xfId="35430"/>
    <cellStyle name="Normal 4 2 3 6 7" xfId="35411"/>
    <cellStyle name="Normal 4 2 3 6 8" xfId="44553"/>
    <cellStyle name="Normal 4 2 3 7" xfId="967"/>
    <cellStyle name="Normal 4 2 3 7 2" xfId="2065"/>
    <cellStyle name="Normal 4 2 3 7 2 2" xfId="4248"/>
    <cellStyle name="Normal 4 2 3 7 2 2 2" xfId="10791"/>
    <cellStyle name="Normal 4 2 3 7 2 2 2 2" xfId="21710"/>
    <cellStyle name="Normal 4 2 3 7 2 2 2 2 2" xfId="35435"/>
    <cellStyle name="Normal 4 2 3 7 2 2 2 3" xfId="35434"/>
    <cellStyle name="Normal 4 2 3 7 2 2 2 4" xfId="54479"/>
    <cellStyle name="Normal 4 2 3 7 2 2 3" xfId="15167"/>
    <cellStyle name="Normal 4 2 3 7 2 2 3 2" xfId="35436"/>
    <cellStyle name="Normal 4 2 3 7 2 2 4" xfId="35433"/>
    <cellStyle name="Normal 4 2 3 7 2 2 5" xfId="47936"/>
    <cellStyle name="Normal 4 2 3 7 2 3" xfId="8610"/>
    <cellStyle name="Normal 4 2 3 7 2 3 2" xfId="19529"/>
    <cellStyle name="Normal 4 2 3 7 2 3 2 2" xfId="35438"/>
    <cellStyle name="Normal 4 2 3 7 2 3 3" xfId="35437"/>
    <cellStyle name="Normal 4 2 3 7 2 3 4" xfId="52298"/>
    <cellStyle name="Normal 4 2 3 7 2 4" xfId="6429"/>
    <cellStyle name="Normal 4 2 3 7 2 4 2" xfId="17348"/>
    <cellStyle name="Normal 4 2 3 7 2 4 2 2" xfId="35440"/>
    <cellStyle name="Normal 4 2 3 7 2 4 3" xfId="35439"/>
    <cellStyle name="Normal 4 2 3 7 2 4 4" xfId="50117"/>
    <cellStyle name="Normal 4 2 3 7 2 5" xfId="12986"/>
    <cellStyle name="Normal 4 2 3 7 2 5 2" xfId="35441"/>
    <cellStyle name="Normal 4 2 3 7 2 6" xfId="35432"/>
    <cellStyle name="Normal 4 2 3 7 2 7" xfId="45755"/>
    <cellStyle name="Normal 4 2 3 7 3" xfId="3157"/>
    <cellStyle name="Normal 4 2 3 7 3 2" xfId="9700"/>
    <cellStyle name="Normal 4 2 3 7 3 2 2" xfId="20619"/>
    <cellStyle name="Normal 4 2 3 7 3 2 2 2" xfId="35444"/>
    <cellStyle name="Normal 4 2 3 7 3 2 3" xfId="35443"/>
    <cellStyle name="Normal 4 2 3 7 3 2 4" xfId="53388"/>
    <cellStyle name="Normal 4 2 3 7 3 3" xfId="14076"/>
    <cellStyle name="Normal 4 2 3 7 3 3 2" xfId="35445"/>
    <cellStyle name="Normal 4 2 3 7 3 4" xfId="35442"/>
    <cellStyle name="Normal 4 2 3 7 3 5" xfId="46845"/>
    <cellStyle name="Normal 4 2 3 7 4" xfId="7519"/>
    <cellStyle name="Normal 4 2 3 7 4 2" xfId="18438"/>
    <cellStyle name="Normal 4 2 3 7 4 2 2" xfId="35447"/>
    <cellStyle name="Normal 4 2 3 7 4 3" xfId="35446"/>
    <cellStyle name="Normal 4 2 3 7 4 4" xfId="51207"/>
    <cellStyle name="Normal 4 2 3 7 5" xfId="5338"/>
    <cellStyle name="Normal 4 2 3 7 5 2" xfId="16257"/>
    <cellStyle name="Normal 4 2 3 7 5 2 2" xfId="35449"/>
    <cellStyle name="Normal 4 2 3 7 5 3" xfId="35448"/>
    <cellStyle name="Normal 4 2 3 7 5 4" xfId="49026"/>
    <cellStyle name="Normal 4 2 3 7 6" xfId="11895"/>
    <cellStyle name="Normal 4 2 3 7 6 2" xfId="35450"/>
    <cellStyle name="Normal 4 2 3 7 7" xfId="35431"/>
    <cellStyle name="Normal 4 2 3 7 8" xfId="44664"/>
    <cellStyle name="Normal 4 2 3 8" xfId="1053"/>
    <cellStyle name="Normal 4 2 3 8 2" xfId="2151"/>
    <cellStyle name="Normal 4 2 3 8 2 2" xfId="4334"/>
    <cellStyle name="Normal 4 2 3 8 2 2 2" xfId="10877"/>
    <cellStyle name="Normal 4 2 3 8 2 2 2 2" xfId="21796"/>
    <cellStyle name="Normal 4 2 3 8 2 2 2 2 2" xfId="35455"/>
    <cellStyle name="Normal 4 2 3 8 2 2 2 3" xfId="35454"/>
    <cellStyle name="Normal 4 2 3 8 2 2 2 4" xfId="54565"/>
    <cellStyle name="Normal 4 2 3 8 2 2 3" xfId="15253"/>
    <cellStyle name="Normal 4 2 3 8 2 2 3 2" xfId="35456"/>
    <cellStyle name="Normal 4 2 3 8 2 2 4" xfId="35453"/>
    <cellStyle name="Normal 4 2 3 8 2 2 5" xfId="48022"/>
    <cellStyle name="Normal 4 2 3 8 2 3" xfId="8696"/>
    <cellStyle name="Normal 4 2 3 8 2 3 2" xfId="19615"/>
    <cellStyle name="Normal 4 2 3 8 2 3 2 2" xfId="35458"/>
    <cellStyle name="Normal 4 2 3 8 2 3 3" xfId="35457"/>
    <cellStyle name="Normal 4 2 3 8 2 3 4" xfId="52384"/>
    <cellStyle name="Normal 4 2 3 8 2 4" xfId="6515"/>
    <cellStyle name="Normal 4 2 3 8 2 4 2" xfId="17434"/>
    <cellStyle name="Normal 4 2 3 8 2 4 2 2" xfId="35460"/>
    <cellStyle name="Normal 4 2 3 8 2 4 3" xfId="35459"/>
    <cellStyle name="Normal 4 2 3 8 2 4 4" xfId="50203"/>
    <cellStyle name="Normal 4 2 3 8 2 5" xfId="13072"/>
    <cellStyle name="Normal 4 2 3 8 2 5 2" xfId="35461"/>
    <cellStyle name="Normal 4 2 3 8 2 6" xfId="35452"/>
    <cellStyle name="Normal 4 2 3 8 2 7" xfId="45841"/>
    <cellStyle name="Normal 4 2 3 8 3" xfId="3243"/>
    <cellStyle name="Normal 4 2 3 8 3 2" xfId="9786"/>
    <cellStyle name="Normal 4 2 3 8 3 2 2" xfId="20705"/>
    <cellStyle name="Normal 4 2 3 8 3 2 2 2" xfId="35464"/>
    <cellStyle name="Normal 4 2 3 8 3 2 3" xfId="35463"/>
    <cellStyle name="Normal 4 2 3 8 3 2 4" xfId="53474"/>
    <cellStyle name="Normal 4 2 3 8 3 3" xfId="14162"/>
    <cellStyle name="Normal 4 2 3 8 3 3 2" xfId="35465"/>
    <cellStyle name="Normal 4 2 3 8 3 4" xfId="35462"/>
    <cellStyle name="Normal 4 2 3 8 3 5" xfId="46931"/>
    <cellStyle name="Normal 4 2 3 8 4" xfId="7605"/>
    <cellStyle name="Normal 4 2 3 8 4 2" xfId="18524"/>
    <cellStyle name="Normal 4 2 3 8 4 2 2" xfId="35467"/>
    <cellStyle name="Normal 4 2 3 8 4 3" xfId="35466"/>
    <cellStyle name="Normal 4 2 3 8 4 4" xfId="51293"/>
    <cellStyle name="Normal 4 2 3 8 5" xfId="5424"/>
    <cellStyle name="Normal 4 2 3 8 5 2" xfId="16343"/>
    <cellStyle name="Normal 4 2 3 8 5 2 2" xfId="35469"/>
    <cellStyle name="Normal 4 2 3 8 5 3" xfId="35468"/>
    <cellStyle name="Normal 4 2 3 8 5 4" xfId="49112"/>
    <cellStyle name="Normal 4 2 3 8 6" xfId="11981"/>
    <cellStyle name="Normal 4 2 3 8 6 2" xfId="35470"/>
    <cellStyle name="Normal 4 2 3 8 7" xfId="35451"/>
    <cellStyle name="Normal 4 2 3 8 8" xfId="44750"/>
    <cellStyle name="Normal 4 2 3 9" xfId="1151"/>
    <cellStyle name="Normal 4 2 3 9 2" xfId="2249"/>
    <cellStyle name="Normal 4 2 3 9 2 2" xfId="4432"/>
    <cellStyle name="Normal 4 2 3 9 2 2 2" xfId="10975"/>
    <cellStyle name="Normal 4 2 3 9 2 2 2 2" xfId="21894"/>
    <cellStyle name="Normal 4 2 3 9 2 2 2 2 2" xfId="35475"/>
    <cellStyle name="Normal 4 2 3 9 2 2 2 3" xfId="35474"/>
    <cellStyle name="Normal 4 2 3 9 2 2 2 4" xfId="54663"/>
    <cellStyle name="Normal 4 2 3 9 2 2 3" xfId="15351"/>
    <cellStyle name="Normal 4 2 3 9 2 2 3 2" xfId="35476"/>
    <cellStyle name="Normal 4 2 3 9 2 2 4" xfId="35473"/>
    <cellStyle name="Normal 4 2 3 9 2 2 5" xfId="48120"/>
    <cellStyle name="Normal 4 2 3 9 2 3" xfId="8794"/>
    <cellStyle name="Normal 4 2 3 9 2 3 2" xfId="19713"/>
    <cellStyle name="Normal 4 2 3 9 2 3 2 2" xfId="35478"/>
    <cellStyle name="Normal 4 2 3 9 2 3 3" xfId="35477"/>
    <cellStyle name="Normal 4 2 3 9 2 3 4" xfId="52482"/>
    <cellStyle name="Normal 4 2 3 9 2 4" xfId="6613"/>
    <cellStyle name="Normal 4 2 3 9 2 4 2" xfId="17532"/>
    <cellStyle name="Normal 4 2 3 9 2 4 2 2" xfId="35480"/>
    <cellStyle name="Normal 4 2 3 9 2 4 3" xfId="35479"/>
    <cellStyle name="Normal 4 2 3 9 2 4 4" xfId="50301"/>
    <cellStyle name="Normal 4 2 3 9 2 5" xfId="13170"/>
    <cellStyle name="Normal 4 2 3 9 2 5 2" xfId="35481"/>
    <cellStyle name="Normal 4 2 3 9 2 6" xfId="35472"/>
    <cellStyle name="Normal 4 2 3 9 2 7" xfId="45939"/>
    <cellStyle name="Normal 4 2 3 9 3" xfId="3341"/>
    <cellStyle name="Normal 4 2 3 9 3 2" xfId="9884"/>
    <cellStyle name="Normal 4 2 3 9 3 2 2" xfId="20803"/>
    <cellStyle name="Normal 4 2 3 9 3 2 2 2" xfId="35484"/>
    <cellStyle name="Normal 4 2 3 9 3 2 3" xfId="35483"/>
    <cellStyle name="Normal 4 2 3 9 3 2 4" xfId="53572"/>
    <cellStyle name="Normal 4 2 3 9 3 3" xfId="14260"/>
    <cellStyle name="Normal 4 2 3 9 3 3 2" xfId="35485"/>
    <cellStyle name="Normal 4 2 3 9 3 4" xfId="35482"/>
    <cellStyle name="Normal 4 2 3 9 3 5" xfId="47029"/>
    <cellStyle name="Normal 4 2 3 9 4" xfId="7703"/>
    <cellStyle name="Normal 4 2 3 9 4 2" xfId="18622"/>
    <cellStyle name="Normal 4 2 3 9 4 2 2" xfId="35487"/>
    <cellStyle name="Normal 4 2 3 9 4 3" xfId="35486"/>
    <cellStyle name="Normal 4 2 3 9 4 4" xfId="51391"/>
    <cellStyle name="Normal 4 2 3 9 5" xfId="5522"/>
    <cellStyle name="Normal 4 2 3 9 5 2" xfId="16441"/>
    <cellStyle name="Normal 4 2 3 9 5 2 2" xfId="35489"/>
    <cellStyle name="Normal 4 2 3 9 5 3" xfId="35488"/>
    <cellStyle name="Normal 4 2 3 9 5 4" xfId="49210"/>
    <cellStyle name="Normal 4 2 3 9 6" xfId="12079"/>
    <cellStyle name="Normal 4 2 3 9 6 2" xfId="35490"/>
    <cellStyle name="Normal 4 2 3 9 7" xfId="35471"/>
    <cellStyle name="Normal 4 2 3 9 8" xfId="44848"/>
    <cellStyle name="Normal 4 2 4" xfId="270"/>
    <cellStyle name="Normal 4 2 4 2" xfId="536"/>
    <cellStyle name="Normal 4 2 4 2 2" xfId="1635"/>
    <cellStyle name="Normal 4 2 4 2 2 2" xfId="3818"/>
    <cellStyle name="Normal 4 2 4 2 2 2 2" xfId="10361"/>
    <cellStyle name="Normal 4 2 4 2 2 2 2 2" xfId="21280"/>
    <cellStyle name="Normal 4 2 4 2 2 2 2 2 2" xfId="35496"/>
    <cellStyle name="Normal 4 2 4 2 2 2 2 3" xfId="35495"/>
    <cellStyle name="Normal 4 2 4 2 2 2 2 4" xfId="54049"/>
    <cellStyle name="Normal 4 2 4 2 2 2 3" xfId="14737"/>
    <cellStyle name="Normal 4 2 4 2 2 2 3 2" xfId="35497"/>
    <cellStyle name="Normal 4 2 4 2 2 2 4" xfId="35494"/>
    <cellStyle name="Normal 4 2 4 2 2 2 5" xfId="47506"/>
    <cellStyle name="Normal 4 2 4 2 2 3" xfId="8180"/>
    <cellStyle name="Normal 4 2 4 2 2 3 2" xfId="19099"/>
    <cellStyle name="Normal 4 2 4 2 2 3 2 2" xfId="35499"/>
    <cellStyle name="Normal 4 2 4 2 2 3 3" xfId="35498"/>
    <cellStyle name="Normal 4 2 4 2 2 3 4" xfId="51868"/>
    <cellStyle name="Normal 4 2 4 2 2 4" xfId="5999"/>
    <cellStyle name="Normal 4 2 4 2 2 4 2" xfId="16918"/>
    <cellStyle name="Normal 4 2 4 2 2 4 2 2" xfId="35501"/>
    <cellStyle name="Normal 4 2 4 2 2 4 3" xfId="35500"/>
    <cellStyle name="Normal 4 2 4 2 2 4 4" xfId="49687"/>
    <cellStyle name="Normal 4 2 4 2 2 5" xfId="12556"/>
    <cellStyle name="Normal 4 2 4 2 2 5 2" xfId="35502"/>
    <cellStyle name="Normal 4 2 4 2 2 6" xfId="35493"/>
    <cellStyle name="Normal 4 2 4 2 2 7" xfId="45325"/>
    <cellStyle name="Normal 4 2 4 2 3" xfId="2727"/>
    <cellStyle name="Normal 4 2 4 2 3 2" xfId="9270"/>
    <cellStyle name="Normal 4 2 4 2 3 2 2" xfId="20189"/>
    <cellStyle name="Normal 4 2 4 2 3 2 2 2" xfId="35505"/>
    <cellStyle name="Normal 4 2 4 2 3 2 3" xfId="35504"/>
    <cellStyle name="Normal 4 2 4 2 3 2 4" xfId="52958"/>
    <cellStyle name="Normal 4 2 4 2 3 3" xfId="13646"/>
    <cellStyle name="Normal 4 2 4 2 3 3 2" xfId="35506"/>
    <cellStyle name="Normal 4 2 4 2 3 4" xfId="35503"/>
    <cellStyle name="Normal 4 2 4 2 3 5" xfId="46415"/>
    <cellStyle name="Normal 4 2 4 2 4" xfId="7089"/>
    <cellStyle name="Normal 4 2 4 2 4 2" xfId="18008"/>
    <cellStyle name="Normal 4 2 4 2 4 2 2" xfId="35508"/>
    <cellStyle name="Normal 4 2 4 2 4 3" xfId="35507"/>
    <cellStyle name="Normal 4 2 4 2 4 4" xfId="50777"/>
    <cellStyle name="Normal 4 2 4 2 5" xfId="4908"/>
    <cellStyle name="Normal 4 2 4 2 5 2" xfId="15827"/>
    <cellStyle name="Normal 4 2 4 2 5 2 2" xfId="35510"/>
    <cellStyle name="Normal 4 2 4 2 5 3" xfId="35509"/>
    <cellStyle name="Normal 4 2 4 2 5 4" xfId="48596"/>
    <cellStyle name="Normal 4 2 4 2 6" xfId="11465"/>
    <cellStyle name="Normal 4 2 4 2 6 2" xfId="35511"/>
    <cellStyle name="Normal 4 2 4 2 7" xfId="35492"/>
    <cellStyle name="Normal 4 2 4 2 8" xfId="44234"/>
    <cellStyle name="Normal 4 2 4 3" xfId="1437"/>
    <cellStyle name="Normal 4 2 4 3 2" xfId="3620"/>
    <cellStyle name="Normal 4 2 4 3 2 2" xfId="10163"/>
    <cellStyle name="Normal 4 2 4 3 2 2 2" xfId="21082"/>
    <cellStyle name="Normal 4 2 4 3 2 2 2 2" xfId="35515"/>
    <cellStyle name="Normal 4 2 4 3 2 2 3" xfId="35514"/>
    <cellStyle name="Normal 4 2 4 3 2 2 4" xfId="53851"/>
    <cellStyle name="Normal 4 2 4 3 2 3" xfId="14539"/>
    <cellStyle name="Normal 4 2 4 3 2 3 2" xfId="35516"/>
    <cellStyle name="Normal 4 2 4 3 2 4" xfId="35513"/>
    <cellStyle name="Normal 4 2 4 3 2 5" xfId="47308"/>
    <cellStyle name="Normal 4 2 4 3 3" xfId="7982"/>
    <cellStyle name="Normal 4 2 4 3 3 2" xfId="18901"/>
    <cellStyle name="Normal 4 2 4 3 3 2 2" xfId="35518"/>
    <cellStyle name="Normal 4 2 4 3 3 3" xfId="35517"/>
    <cellStyle name="Normal 4 2 4 3 3 4" xfId="51670"/>
    <cellStyle name="Normal 4 2 4 3 4" xfId="5801"/>
    <cellStyle name="Normal 4 2 4 3 4 2" xfId="16720"/>
    <cellStyle name="Normal 4 2 4 3 4 2 2" xfId="35520"/>
    <cellStyle name="Normal 4 2 4 3 4 3" xfId="35519"/>
    <cellStyle name="Normal 4 2 4 3 4 4" xfId="49489"/>
    <cellStyle name="Normal 4 2 4 3 5" xfId="12358"/>
    <cellStyle name="Normal 4 2 4 3 5 2" xfId="35521"/>
    <cellStyle name="Normal 4 2 4 3 6" xfId="35512"/>
    <cellStyle name="Normal 4 2 4 3 7" xfId="45127"/>
    <cellStyle name="Normal 4 2 4 4" xfId="2529"/>
    <cellStyle name="Normal 4 2 4 4 2" xfId="9072"/>
    <cellStyle name="Normal 4 2 4 4 2 2" xfId="19991"/>
    <cellStyle name="Normal 4 2 4 4 2 2 2" xfId="35524"/>
    <cellStyle name="Normal 4 2 4 4 2 3" xfId="35523"/>
    <cellStyle name="Normal 4 2 4 4 2 4" xfId="52760"/>
    <cellStyle name="Normal 4 2 4 4 3" xfId="13448"/>
    <cellStyle name="Normal 4 2 4 4 3 2" xfId="35525"/>
    <cellStyle name="Normal 4 2 4 4 4" xfId="35522"/>
    <cellStyle name="Normal 4 2 4 4 5" xfId="46217"/>
    <cellStyle name="Normal 4 2 4 5" xfId="6891"/>
    <cellStyle name="Normal 4 2 4 5 2" xfId="17810"/>
    <cellStyle name="Normal 4 2 4 5 2 2" xfId="35527"/>
    <cellStyle name="Normal 4 2 4 5 3" xfId="35526"/>
    <cellStyle name="Normal 4 2 4 5 4" xfId="50579"/>
    <cellStyle name="Normal 4 2 4 6" xfId="4710"/>
    <cellStyle name="Normal 4 2 4 6 2" xfId="15629"/>
    <cellStyle name="Normal 4 2 4 6 2 2" xfId="35529"/>
    <cellStyle name="Normal 4 2 4 6 3" xfId="35528"/>
    <cellStyle name="Normal 4 2 4 6 4" xfId="48398"/>
    <cellStyle name="Normal 4 2 4 7" xfId="11267"/>
    <cellStyle name="Normal 4 2 4 7 2" xfId="35530"/>
    <cellStyle name="Normal 4 2 4 8" xfId="35491"/>
    <cellStyle name="Normal 4 2 4 9" xfId="44036"/>
    <cellStyle name="Normal 4 2 5" xfId="436"/>
    <cellStyle name="Normal 4 2 5 2" xfId="1536"/>
    <cellStyle name="Normal 4 2 5 2 2" xfId="3719"/>
    <cellStyle name="Normal 4 2 5 2 2 2" xfId="10262"/>
    <cellStyle name="Normal 4 2 5 2 2 2 2" xfId="21181"/>
    <cellStyle name="Normal 4 2 5 2 2 2 2 2" xfId="35535"/>
    <cellStyle name="Normal 4 2 5 2 2 2 3" xfId="35534"/>
    <cellStyle name="Normal 4 2 5 2 2 2 4" xfId="53950"/>
    <cellStyle name="Normal 4 2 5 2 2 3" xfId="14638"/>
    <cellStyle name="Normal 4 2 5 2 2 3 2" xfId="35536"/>
    <cellStyle name="Normal 4 2 5 2 2 4" xfId="35533"/>
    <cellStyle name="Normal 4 2 5 2 2 5" xfId="47407"/>
    <cellStyle name="Normal 4 2 5 2 3" xfId="8081"/>
    <cellStyle name="Normal 4 2 5 2 3 2" xfId="19000"/>
    <cellStyle name="Normal 4 2 5 2 3 2 2" xfId="35538"/>
    <cellStyle name="Normal 4 2 5 2 3 3" xfId="35537"/>
    <cellStyle name="Normal 4 2 5 2 3 4" xfId="51769"/>
    <cellStyle name="Normal 4 2 5 2 4" xfId="5900"/>
    <cellStyle name="Normal 4 2 5 2 4 2" xfId="16819"/>
    <cellStyle name="Normal 4 2 5 2 4 2 2" xfId="35540"/>
    <cellStyle name="Normal 4 2 5 2 4 3" xfId="35539"/>
    <cellStyle name="Normal 4 2 5 2 4 4" xfId="49588"/>
    <cellStyle name="Normal 4 2 5 2 5" xfId="12457"/>
    <cellStyle name="Normal 4 2 5 2 5 2" xfId="35541"/>
    <cellStyle name="Normal 4 2 5 2 6" xfId="35532"/>
    <cellStyle name="Normal 4 2 5 2 7" xfId="45226"/>
    <cellStyle name="Normal 4 2 5 3" xfId="2628"/>
    <cellStyle name="Normal 4 2 5 3 2" xfId="9171"/>
    <cellStyle name="Normal 4 2 5 3 2 2" xfId="20090"/>
    <cellStyle name="Normal 4 2 5 3 2 2 2" xfId="35544"/>
    <cellStyle name="Normal 4 2 5 3 2 3" xfId="35543"/>
    <cellStyle name="Normal 4 2 5 3 2 4" xfId="52859"/>
    <cellStyle name="Normal 4 2 5 3 3" xfId="13547"/>
    <cellStyle name="Normal 4 2 5 3 3 2" xfId="35545"/>
    <cellStyle name="Normal 4 2 5 3 4" xfId="35542"/>
    <cellStyle name="Normal 4 2 5 3 5" xfId="46316"/>
    <cellStyle name="Normal 4 2 5 4" xfId="6990"/>
    <cellStyle name="Normal 4 2 5 4 2" xfId="17909"/>
    <cellStyle name="Normal 4 2 5 4 2 2" xfId="35547"/>
    <cellStyle name="Normal 4 2 5 4 3" xfId="35546"/>
    <cellStyle name="Normal 4 2 5 4 4" xfId="50678"/>
    <cellStyle name="Normal 4 2 5 5" xfId="4809"/>
    <cellStyle name="Normal 4 2 5 5 2" xfId="15728"/>
    <cellStyle name="Normal 4 2 5 5 2 2" xfId="35549"/>
    <cellStyle name="Normal 4 2 5 5 3" xfId="35548"/>
    <cellStyle name="Normal 4 2 5 5 4" xfId="48497"/>
    <cellStyle name="Normal 4 2 5 6" xfId="11366"/>
    <cellStyle name="Normal 4 2 5 6 2" xfId="35550"/>
    <cellStyle name="Normal 4 2 5 7" xfId="35531"/>
    <cellStyle name="Normal 4 2 5 8" xfId="44135"/>
    <cellStyle name="Normal 4 2 6" xfId="623"/>
    <cellStyle name="Normal 4 2 6 2" xfId="1722"/>
    <cellStyle name="Normal 4 2 6 2 2" xfId="3905"/>
    <cellStyle name="Normal 4 2 6 2 2 2" xfId="10448"/>
    <cellStyle name="Normal 4 2 6 2 2 2 2" xfId="21367"/>
    <cellStyle name="Normal 4 2 6 2 2 2 2 2" xfId="35555"/>
    <cellStyle name="Normal 4 2 6 2 2 2 3" xfId="35554"/>
    <cellStyle name="Normal 4 2 6 2 2 2 4" xfId="54136"/>
    <cellStyle name="Normal 4 2 6 2 2 3" xfId="14824"/>
    <cellStyle name="Normal 4 2 6 2 2 3 2" xfId="35556"/>
    <cellStyle name="Normal 4 2 6 2 2 4" xfId="35553"/>
    <cellStyle name="Normal 4 2 6 2 2 5" xfId="47593"/>
    <cellStyle name="Normal 4 2 6 2 3" xfId="8267"/>
    <cellStyle name="Normal 4 2 6 2 3 2" xfId="19186"/>
    <cellStyle name="Normal 4 2 6 2 3 2 2" xfId="35558"/>
    <cellStyle name="Normal 4 2 6 2 3 3" xfId="35557"/>
    <cellStyle name="Normal 4 2 6 2 3 4" xfId="51955"/>
    <cellStyle name="Normal 4 2 6 2 4" xfId="6086"/>
    <cellStyle name="Normal 4 2 6 2 4 2" xfId="17005"/>
    <cellStyle name="Normal 4 2 6 2 4 2 2" xfId="35560"/>
    <cellStyle name="Normal 4 2 6 2 4 3" xfId="35559"/>
    <cellStyle name="Normal 4 2 6 2 4 4" xfId="49774"/>
    <cellStyle name="Normal 4 2 6 2 5" xfId="12643"/>
    <cellStyle name="Normal 4 2 6 2 5 2" xfId="35561"/>
    <cellStyle name="Normal 4 2 6 2 6" xfId="35552"/>
    <cellStyle name="Normal 4 2 6 2 7" xfId="45412"/>
    <cellStyle name="Normal 4 2 6 3" xfId="2814"/>
    <cellStyle name="Normal 4 2 6 3 2" xfId="9357"/>
    <cellStyle name="Normal 4 2 6 3 2 2" xfId="20276"/>
    <cellStyle name="Normal 4 2 6 3 2 2 2" xfId="35564"/>
    <cellStyle name="Normal 4 2 6 3 2 3" xfId="35563"/>
    <cellStyle name="Normal 4 2 6 3 2 4" xfId="53045"/>
    <cellStyle name="Normal 4 2 6 3 3" xfId="13733"/>
    <cellStyle name="Normal 4 2 6 3 3 2" xfId="35565"/>
    <cellStyle name="Normal 4 2 6 3 4" xfId="35562"/>
    <cellStyle name="Normal 4 2 6 3 5" xfId="46502"/>
    <cellStyle name="Normal 4 2 6 4" xfId="7176"/>
    <cellStyle name="Normal 4 2 6 4 2" xfId="18095"/>
    <cellStyle name="Normal 4 2 6 4 2 2" xfId="35567"/>
    <cellStyle name="Normal 4 2 6 4 3" xfId="35566"/>
    <cellStyle name="Normal 4 2 6 4 4" xfId="50864"/>
    <cellStyle name="Normal 4 2 6 5" xfId="4995"/>
    <cellStyle name="Normal 4 2 6 5 2" xfId="15914"/>
    <cellStyle name="Normal 4 2 6 5 2 2" xfId="35569"/>
    <cellStyle name="Normal 4 2 6 5 3" xfId="35568"/>
    <cellStyle name="Normal 4 2 6 5 4" xfId="48683"/>
    <cellStyle name="Normal 4 2 6 6" xfId="11552"/>
    <cellStyle name="Normal 4 2 6 6 2" xfId="35570"/>
    <cellStyle name="Normal 4 2 6 7" xfId="35551"/>
    <cellStyle name="Normal 4 2 6 8" xfId="44321"/>
    <cellStyle name="Normal 4 2 7" xfId="721"/>
    <cellStyle name="Normal 4 2 7 2" xfId="1820"/>
    <cellStyle name="Normal 4 2 7 2 2" xfId="4003"/>
    <cellStyle name="Normal 4 2 7 2 2 2" xfId="10546"/>
    <cellStyle name="Normal 4 2 7 2 2 2 2" xfId="21465"/>
    <cellStyle name="Normal 4 2 7 2 2 2 2 2" xfId="35575"/>
    <cellStyle name="Normal 4 2 7 2 2 2 3" xfId="35574"/>
    <cellStyle name="Normal 4 2 7 2 2 2 4" xfId="54234"/>
    <cellStyle name="Normal 4 2 7 2 2 3" xfId="14922"/>
    <cellStyle name="Normal 4 2 7 2 2 3 2" xfId="35576"/>
    <cellStyle name="Normal 4 2 7 2 2 4" xfId="35573"/>
    <cellStyle name="Normal 4 2 7 2 2 5" xfId="47691"/>
    <cellStyle name="Normal 4 2 7 2 3" xfId="8365"/>
    <cellStyle name="Normal 4 2 7 2 3 2" xfId="19284"/>
    <cellStyle name="Normal 4 2 7 2 3 2 2" xfId="35578"/>
    <cellStyle name="Normal 4 2 7 2 3 3" xfId="35577"/>
    <cellStyle name="Normal 4 2 7 2 3 4" xfId="52053"/>
    <cellStyle name="Normal 4 2 7 2 4" xfId="6184"/>
    <cellStyle name="Normal 4 2 7 2 4 2" xfId="17103"/>
    <cellStyle name="Normal 4 2 7 2 4 2 2" xfId="35580"/>
    <cellStyle name="Normal 4 2 7 2 4 3" xfId="35579"/>
    <cellStyle name="Normal 4 2 7 2 4 4" xfId="49872"/>
    <cellStyle name="Normal 4 2 7 2 5" xfId="12741"/>
    <cellStyle name="Normal 4 2 7 2 5 2" xfId="35581"/>
    <cellStyle name="Normal 4 2 7 2 6" xfId="35572"/>
    <cellStyle name="Normal 4 2 7 2 7" xfId="45510"/>
    <cellStyle name="Normal 4 2 7 3" xfId="2912"/>
    <cellStyle name="Normal 4 2 7 3 2" xfId="9455"/>
    <cellStyle name="Normal 4 2 7 3 2 2" xfId="20374"/>
    <cellStyle name="Normal 4 2 7 3 2 2 2" xfId="35584"/>
    <cellStyle name="Normal 4 2 7 3 2 3" xfId="35583"/>
    <cellStyle name="Normal 4 2 7 3 2 4" xfId="53143"/>
    <cellStyle name="Normal 4 2 7 3 3" xfId="13831"/>
    <cellStyle name="Normal 4 2 7 3 3 2" xfId="35585"/>
    <cellStyle name="Normal 4 2 7 3 4" xfId="35582"/>
    <cellStyle name="Normal 4 2 7 3 5" xfId="46600"/>
    <cellStyle name="Normal 4 2 7 4" xfId="7274"/>
    <cellStyle name="Normal 4 2 7 4 2" xfId="18193"/>
    <cellStyle name="Normal 4 2 7 4 2 2" xfId="35587"/>
    <cellStyle name="Normal 4 2 7 4 3" xfId="35586"/>
    <cellStyle name="Normal 4 2 7 4 4" xfId="50962"/>
    <cellStyle name="Normal 4 2 7 5" xfId="5093"/>
    <cellStyle name="Normal 4 2 7 5 2" xfId="16012"/>
    <cellStyle name="Normal 4 2 7 5 2 2" xfId="35589"/>
    <cellStyle name="Normal 4 2 7 5 3" xfId="35588"/>
    <cellStyle name="Normal 4 2 7 5 4" xfId="48781"/>
    <cellStyle name="Normal 4 2 7 6" xfId="11650"/>
    <cellStyle name="Normal 4 2 7 6 2" xfId="35590"/>
    <cellStyle name="Normal 4 2 7 7" xfId="35571"/>
    <cellStyle name="Normal 4 2 7 8" xfId="44419"/>
    <cellStyle name="Normal 4 2 8" xfId="819"/>
    <cellStyle name="Normal 4 2 8 2" xfId="1918"/>
    <cellStyle name="Normal 4 2 8 2 2" xfId="4101"/>
    <cellStyle name="Normal 4 2 8 2 2 2" xfId="10644"/>
    <cellStyle name="Normal 4 2 8 2 2 2 2" xfId="21563"/>
    <cellStyle name="Normal 4 2 8 2 2 2 2 2" xfId="35595"/>
    <cellStyle name="Normal 4 2 8 2 2 2 3" xfId="35594"/>
    <cellStyle name="Normal 4 2 8 2 2 2 4" xfId="54332"/>
    <cellStyle name="Normal 4 2 8 2 2 3" xfId="15020"/>
    <cellStyle name="Normal 4 2 8 2 2 3 2" xfId="35596"/>
    <cellStyle name="Normal 4 2 8 2 2 4" xfId="35593"/>
    <cellStyle name="Normal 4 2 8 2 2 5" xfId="47789"/>
    <cellStyle name="Normal 4 2 8 2 3" xfId="8463"/>
    <cellStyle name="Normal 4 2 8 2 3 2" xfId="19382"/>
    <cellStyle name="Normal 4 2 8 2 3 2 2" xfId="35598"/>
    <cellStyle name="Normal 4 2 8 2 3 3" xfId="35597"/>
    <cellStyle name="Normal 4 2 8 2 3 4" xfId="52151"/>
    <cellStyle name="Normal 4 2 8 2 4" xfId="6282"/>
    <cellStyle name="Normal 4 2 8 2 4 2" xfId="17201"/>
    <cellStyle name="Normal 4 2 8 2 4 2 2" xfId="35600"/>
    <cellStyle name="Normal 4 2 8 2 4 3" xfId="35599"/>
    <cellStyle name="Normal 4 2 8 2 4 4" xfId="49970"/>
    <cellStyle name="Normal 4 2 8 2 5" xfId="12839"/>
    <cellStyle name="Normal 4 2 8 2 5 2" xfId="35601"/>
    <cellStyle name="Normal 4 2 8 2 6" xfId="35592"/>
    <cellStyle name="Normal 4 2 8 2 7" xfId="45608"/>
    <cellStyle name="Normal 4 2 8 3" xfId="3010"/>
    <cellStyle name="Normal 4 2 8 3 2" xfId="9553"/>
    <cellStyle name="Normal 4 2 8 3 2 2" xfId="20472"/>
    <cellStyle name="Normal 4 2 8 3 2 2 2" xfId="35604"/>
    <cellStyle name="Normal 4 2 8 3 2 3" xfId="35603"/>
    <cellStyle name="Normal 4 2 8 3 2 4" xfId="53241"/>
    <cellStyle name="Normal 4 2 8 3 3" xfId="13929"/>
    <cellStyle name="Normal 4 2 8 3 3 2" xfId="35605"/>
    <cellStyle name="Normal 4 2 8 3 4" xfId="35602"/>
    <cellStyle name="Normal 4 2 8 3 5" xfId="46698"/>
    <cellStyle name="Normal 4 2 8 4" xfId="7372"/>
    <cellStyle name="Normal 4 2 8 4 2" xfId="18291"/>
    <cellStyle name="Normal 4 2 8 4 2 2" xfId="35607"/>
    <cellStyle name="Normal 4 2 8 4 3" xfId="35606"/>
    <cellStyle name="Normal 4 2 8 4 4" xfId="51060"/>
    <cellStyle name="Normal 4 2 8 5" xfId="5191"/>
    <cellStyle name="Normal 4 2 8 5 2" xfId="16110"/>
    <cellStyle name="Normal 4 2 8 5 2 2" xfId="35609"/>
    <cellStyle name="Normal 4 2 8 5 3" xfId="35608"/>
    <cellStyle name="Normal 4 2 8 5 4" xfId="48879"/>
    <cellStyle name="Normal 4 2 8 6" xfId="11748"/>
    <cellStyle name="Normal 4 2 8 6 2" xfId="35610"/>
    <cellStyle name="Normal 4 2 8 7" xfId="35591"/>
    <cellStyle name="Normal 4 2 8 8" xfId="44517"/>
    <cellStyle name="Normal 4 2 9" xfId="931"/>
    <cellStyle name="Normal 4 2 9 2" xfId="2029"/>
    <cellStyle name="Normal 4 2 9 2 2" xfId="4212"/>
    <cellStyle name="Normal 4 2 9 2 2 2" xfId="10755"/>
    <cellStyle name="Normal 4 2 9 2 2 2 2" xfId="21674"/>
    <cellStyle name="Normal 4 2 9 2 2 2 2 2" xfId="35615"/>
    <cellStyle name="Normal 4 2 9 2 2 2 3" xfId="35614"/>
    <cellStyle name="Normal 4 2 9 2 2 2 4" xfId="54443"/>
    <cellStyle name="Normal 4 2 9 2 2 3" xfId="15131"/>
    <cellStyle name="Normal 4 2 9 2 2 3 2" xfId="35616"/>
    <cellStyle name="Normal 4 2 9 2 2 4" xfId="35613"/>
    <cellStyle name="Normal 4 2 9 2 2 5" xfId="47900"/>
    <cellStyle name="Normal 4 2 9 2 3" xfId="8574"/>
    <cellStyle name="Normal 4 2 9 2 3 2" xfId="19493"/>
    <cellStyle name="Normal 4 2 9 2 3 2 2" xfId="35618"/>
    <cellStyle name="Normal 4 2 9 2 3 3" xfId="35617"/>
    <cellStyle name="Normal 4 2 9 2 3 4" xfId="52262"/>
    <cellStyle name="Normal 4 2 9 2 4" xfId="6393"/>
    <cellStyle name="Normal 4 2 9 2 4 2" xfId="17312"/>
    <cellStyle name="Normal 4 2 9 2 4 2 2" xfId="35620"/>
    <cellStyle name="Normal 4 2 9 2 4 3" xfId="35619"/>
    <cellStyle name="Normal 4 2 9 2 4 4" xfId="50081"/>
    <cellStyle name="Normal 4 2 9 2 5" xfId="12950"/>
    <cellStyle name="Normal 4 2 9 2 5 2" xfId="35621"/>
    <cellStyle name="Normal 4 2 9 2 6" xfId="35612"/>
    <cellStyle name="Normal 4 2 9 2 7" xfId="45719"/>
    <cellStyle name="Normal 4 2 9 3" xfId="3121"/>
    <cellStyle name="Normal 4 2 9 3 2" xfId="9664"/>
    <cellStyle name="Normal 4 2 9 3 2 2" xfId="20583"/>
    <cellStyle name="Normal 4 2 9 3 2 2 2" xfId="35624"/>
    <cellStyle name="Normal 4 2 9 3 2 3" xfId="35623"/>
    <cellStyle name="Normal 4 2 9 3 2 4" xfId="53352"/>
    <cellStyle name="Normal 4 2 9 3 3" xfId="14040"/>
    <cellStyle name="Normal 4 2 9 3 3 2" xfId="35625"/>
    <cellStyle name="Normal 4 2 9 3 4" xfId="35622"/>
    <cellStyle name="Normal 4 2 9 3 5" xfId="46809"/>
    <cellStyle name="Normal 4 2 9 4" xfId="7483"/>
    <cellStyle name="Normal 4 2 9 4 2" xfId="18402"/>
    <cellStyle name="Normal 4 2 9 4 2 2" xfId="35627"/>
    <cellStyle name="Normal 4 2 9 4 3" xfId="35626"/>
    <cellStyle name="Normal 4 2 9 4 4" xfId="51171"/>
    <cellStyle name="Normal 4 2 9 5" xfId="5302"/>
    <cellStyle name="Normal 4 2 9 5 2" xfId="16221"/>
    <cellStyle name="Normal 4 2 9 5 2 2" xfId="35629"/>
    <cellStyle name="Normal 4 2 9 5 3" xfId="35628"/>
    <cellStyle name="Normal 4 2 9 5 4" xfId="48990"/>
    <cellStyle name="Normal 4 2 9 6" xfId="11859"/>
    <cellStyle name="Normal 4 2 9 6 2" xfId="35630"/>
    <cellStyle name="Normal 4 2 9 7" xfId="35611"/>
    <cellStyle name="Normal 4 2 9 8" xfId="44628"/>
    <cellStyle name="Normal 4 20" xfId="34631"/>
    <cellStyle name="Normal 4 21" xfId="43920"/>
    <cellStyle name="Normal 4 22" xfId="54973"/>
    <cellStyle name="Normal 4 23" xfId="54976"/>
    <cellStyle name="Normal 4 24" xfId="55276"/>
    <cellStyle name="Normal 4 25" xfId="55565"/>
    <cellStyle name="Normal 4 3" xfId="96"/>
    <cellStyle name="Normal 4 3 10" xfId="1021"/>
    <cellStyle name="Normal 4 3 10 2" xfId="2119"/>
    <cellStyle name="Normal 4 3 10 2 2" xfId="4302"/>
    <cellStyle name="Normal 4 3 10 2 2 2" xfId="10845"/>
    <cellStyle name="Normal 4 3 10 2 2 2 2" xfId="21764"/>
    <cellStyle name="Normal 4 3 10 2 2 2 2 2" xfId="35636"/>
    <cellStyle name="Normal 4 3 10 2 2 2 3" xfId="35635"/>
    <cellStyle name="Normal 4 3 10 2 2 2 4" xfId="54533"/>
    <cellStyle name="Normal 4 3 10 2 2 3" xfId="15221"/>
    <cellStyle name="Normal 4 3 10 2 2 3 2" xfId="35637"/>
    <cellStyle name="Normal 4 3 10 2 2 4" xfId="35634"/>
    <cellStyle name="Normal 4 3 10 2 2 5" xfId="47990"/>
    <cellStyle name="Normal 4 3 10 2 3" xfId="8664"/>
    <cellStyle name="Normal 4 3 10 2 3 2" xfId="19583"/>
    <cellStyle name="Normal 4 3 10 2 3 2 2" xfId="35639"/>
    <cellStyle name="Normal 4 3 10 2 3 3" xfId="35638"/>
    <cellStyle name="Normal 4 3 10 2 3 4" xfId="52352"/>
    <cellStyle name="Normal 4 3 10 2 4" xfId="6483"/>
    <cellStyle name="Normal 4 3 10 2 4 2" xfId="17402"/>
    <cellStyle name="Normal 4 3 10 2 4 2 2" xfId="35641"/>
    <cellStyle name="Normal 4 3 10 2 4 3" xfId="35640"/>
    <cellStyle name="Normal 4 3 10 2 4 4" xfId="50171"/>
    <cellStyle name="Normal 4 3 10 2 5" xfId="13040"/>
    <cellStyle name="Normal 4 3 10 2 5 2" xfId="35642"/>
    <cellStyle name="Normal 4 3 10 2 6" xfId="35633"/>
    <cellStyle name="Normal 4 3 10 2 7" xfId="45809"/>
    <cellStyle name="Normal 4 3 10 3" xfId="3211"/>
    <cellStyle name="Normal 4 3 10 3 2" xfId="9754"/>
    <cellStyle name="Normal 4 3 10 3 2 2" xfId="20673"/>
    <cellStyle name="Normal 4 3 10 3 2 2 2" xfId="35645"/>
    <cellStyle name="Normal 4 3 10 3 2 3" xfId="35644"/>
    <cellStyle name="Normal 4 3 10 3 2 4" xfId="53442"/>
    <cellStyle name="Normal 4 3 10 3 3" xfId="14130"/>
    <cellStyle name="Normal 4 3 10 3 3 2" xfId="35646"/>
    <cellStyle name="Normal 4 3 10 3 4" xfId="35643"/>
    <cellStyle name="Normal 4 3 10 3 5" xfId="46899"/>
    <cellStyle name="Normal 4 3 10 4" xfId="7573"/>
    <cellStyle name="Normal 4 3 10 4 2" xfId="18492"/>
    <cellStyle name="Normal 4 3 10 4 2 2" xfId="35648"/>
    <cellStyle name="Normal 4 3 10 4 3" xfId="35647"/>
    <cellStyle name="Normal 4 3 10 4 4" xfId="51261"/>
    <cellStyle name="Normal 4 3 10 5" xfId="5392"/>
    <cellStyle name="Normal 4 3 10 5 2" xfId="16311"/>
    <cellStyle name="Normal 4 3 10 5 2 2" xfId="35650"/>
    <cellStyle name="Normal 4 3 10 5 3" xfId="35649"/>
    <cellStyle name="Normal 4 3 10 5 4" xfId="49080"/>
    <cellStyle name="Normal 4 3 10 6" xfId="11949"/>
    <cellStyle name="Normal 4 3 10 6 2" xfId="35651"/>
    <cellStyle name="Normal 4 3 10 7" xfId="35632"/>
    <cellStyle name="Normal 4 3 10 8" xfId="44718"/>
    <cellStyle name="Normal 4 3 11" xfId="1119"/>
    <cellStyle name="Normal 4 3 11 2" xfId="2217"/>
    <cellStyle name="Normal 4 3 11 2 2" xfId="4400"/>
    <cellStyle name="Normal 4 3 11 2 2 2" xfId="10943"/>
    <cellStyle name="Normal 4 3 11 2 2 2 2" xfId="21862"/>
    <cellStyle name="Normal 4 3 11 2 2 2 2 2" xfId="35656"/>
    <cellStyle name="Normal 4 3 11 2 2 2 3" xfId="35655"/>
    <cellStyle name="Normal 4 3 11 2 2 2 4" xfId="54631"/>
    <cellStyle name="Normal 4 3 11 2 2 3" xfId="15319"/>
    <cellStyle name="Normal 4 3 11 2 2 3 2" xfId="35657"/>
    <cellStyle name="Normal 4 3 11 2 2 4" xfId="35654"/>
    <cellStyle name="Normal 4 3 11 2 2 5" xfId="48088"/>
    <cellStyle name="Normal 4 3 11 2 3" xfId="8762"/>
    <cellStyle name="Normal 4 3 11 2 3 2" xfId="19681"/>
    <cellStyle name="Normal 4 3 11 2 3 2 2" xfId="35659"/>
    <cellStyle name="Normal 4 3 11 2 3 3" xfId="35658"/>
    <cellStyle name="Normal 4 3 11 2 3 4" xfId="52450"/>
    <cellStyle name="Normal 4 3 11 2 4" xfId="6581"/>
    <cellStyle name="Normal 4 3 11 2 4 2" xfId="17500"/>
    <cellStyle name="Normal 4 3 11 2 4 2 2" xfId="35661"/>
    <cellStyle name="Normal 4 3 11 2 4 3" xfId="35660"/>
    <cellStyle name="Normal 4 3 11 2 4 4" xfId="50269"/>
    <cellStyle name="Normal 4 3 11 2 5" xfId="13138"/>
    <cellStyle name="Normal 4 3 11 2 5 2" xfId="35662"/>
    <cellStyle name="Normal 4 3 11 2 6" xfId="35653"/>
    <cellStyle name="Normal 4 3 11 2 7" xfId="45907"/>
    <cellStyle name="Normal 4 3 11 3" xfId="3309"/>
    <cellStyle name="Normal 4 3 11 3 2" xfId="9852"/>
    <cellStyle name="Normal 4 3 11 3 2 2" xfId="20771"/>
    <cellStyle name="Normal 4 3 11 3 2 2 2" xfId="35665"/>
    <cellStyle name="Normal 4 3 11 3 2 3" xfId="35664"/>
    <cellStyle name="Normal 4 3 11 3 2 4" xfId="53540"/>
    <cellStyle name="Normal 4 3 11 3 3" xfId="14228"/>
    <cellStyle name="Normal 4 3 11 3 3 2" xfId="35666"/>
    <cellStyle name="Normal 4 3 11 3 4" xfId="35663"/>
    <cellStyle name="Normal 4 3 11 3 5" xfId="46997"/>
    <cellStyle name="Normal 4 3 11 4" xfId="7671"/>
    <cellStyle name="Normal 4 3 11 4 2" xfId="18590"/>
    <cellStyle name="Normal 4 3 11 4 2 2" xfId="35668"/>
    <cellStyle name="Normal 4 3 11 4 3" xfId="35667"/>
    <cellStyle name="Normal 4 3 11 4 4" xfId="51359"/>
    <cellStyle name="Normal 4 3 11 5" xfId="5490"/>
    <cellStyle name="Normal 4 3 11 5 2" xfId="16409"/>
    <cellStyle name="Normal 4 3 11 5 2 2" xfId="35670"/>
    <cellStyle name="Normal 4 3 11 5 3" xfId="35669"/>
    <cellStyle name="Normal 4 3 11 5 4" xfId="49178"/>
    <cellStyle name="Normal 4 3 11 6" xfId="12047"/>
    <cellStyle name="Normal 4 3 11 6 2" xfId="35671"/>
    <cellStyle name="Normal 4 3 11 7" xfId="35652"/>
    <cellStyle name="Normal 4 3 11 8" xfId="44816"/>
    <cellStyle name="Normal 4 3 12" xfId="1223"/>
    <cellStyle name="Normal 4 3 12 2" xfId="2321"/>
    <cellStyle name="Normal 4 3 12 2 2" xfId="4502"/>
    <cellStyle name="Normal 4 3 12 2 2 2" xfId="11045"/>
    <cellStyle name="Normal 4 3 12 2 2 2 2" xfId="21964"/>
    <cellStyle name="Normal 4 3 12 2 2 2 2 2" xfId="35676"/>
    <cellStyle name="Normal 4 3 12 2 2 2 3" xfId="35675"/>
    <cellStyle name="Normal 4 3 12 2 2 2 4" xfId="54733"/>
    <cellStyle name="Normal 4 3 12 2 2 3" xfId="15421"/>
    <cellStyle name="Normal 4 3 12 2 2 3 2" xfId="35677"/>
    <cellStyle name="Normal 4 3 12 2 2 4" xfId="35674"/>
    <cellStyle name="Normal 4 3 12 2 2 5" xfId="48190"/>
    <cellStyle name="Normal 4 3 12 2 3" xfId="8864"/>
    <cellStyle name="Normal 4 3 12 2 3 2" xfId="19783"/>
    <cellStyle name="Normal 4 3 12 2 3 2 2" xfId="35679"/>
    <cellStyle name="Normal 4 3 12 2 3 3" xfId="35678"/>
    <cellStyle name="Normal 4 3 12 2 3 4" xfId="52552"/>
    <cellStyle name="Normal 4 3 12 2 4" xfId="6683"/>
    <cellStyle name="Normal 4 3 12 2 4 2" xfId="17602"/>
    <cellStyle name="Normal 4 3 12 2 4 2 2" xfId="35681"/>
    <cellStyle name="Normal 4 3 12 2 4 3" xfId="35680"/>
    <cellStyle name="Normal 4 3 12 2 4 4" xfId="50371"/>
    <cellStyle name="Normal 4 3 12 2 5" xfId="13240"/>
    <cellStyle name="Normal 4 3 12 2 5 2" xfId="35682"/>
    <cellStyle name="Normal 4 3 12 2 6" xfId="35673"/>
    <cellStyle name="Normal 4 3 12 2 7" xfId="46009"/>
    <cellStyle name="Normal 4 3 12 3" xfId="3411"/>
    <cellStyle name="Normal 4 3 12 3 2" xfId="9954"/>
    <cellStyle name="Normal 4 3 12 3 2 2" xfId="20873"/>
    <cellStyle name="Normal 4 3 12 3 2 2 2" xfId="35685"/>
    <cellStyle name="Normal 4 3 12 3 2 3" xfId="35684"/>
    <cellStyle name="Normal 4 3 12 3 2 4" xfId="53642"/>
    <cellStyle name="Normal 4 3 12 3 3" xfId="14330"/>
    <cellStyle name="Normal 4 3 12 3 3 2" xfId="35686"/>
    <cellStyle name="Normal 4 3 12 3 4" xfId="35683"/>
    <cellStyle name="Normal 4 3 12 3 5" xfId="47099"/>
    <cellStyle name="Normal 4 3 12 4" xfId="7773"/>
    <cellStyle name="Normal 4 3 12 4 2" xfId="18692"/>
    <cellStyle name="Normal 4 3 12 4 2 2" xfId="35688"/>
    <cellStyle name="Normal 4 3 12 4 3" xfId="35687"/>
    <cellStyle name="Normal 4 3 12 4 4" xfId="51461"/>
    <cellStyle name="Normal 4 3 12 5" xfId="5592"/>
    <cellStyle name="Normal 4 3 12 5 2" xfId="16511"/>
    <cellStyle name="Normal 4 3 12 5 2 2" xfId="35690"/>
    <cellStyle name="Normal 4 3 12 5 3" xfId="35689"/>
    <cellStyle name="Normal 4 3 12 5 4" xfId="49280"/>
    <cellStyle name="Normal 4 3 12 6" xfId="12149"/>
    <cellStyle name="Normal 4 3 12 6 2" xfId="35691"/>
    <cellStyle name="Normal 4 3 12 7" xfId="35672"/>
    <cellStyle name="Normal 4 3 12 8" xfId="44918"/>
    <cellStyle name="Normal 4 3 13" xfId="1342"/>
    <cellStyle name="Normal 4 3 13 2" xfId="3525"/>
    <cellStyle name="Normal 4 3 13 2 2" xfId="10068"/>
    <cellStyle name="Normal 4 3 13 2 2 2" xfId="20987"/>
    <cellStyle name="Normal 4 3 13 2 2 2 2" xfId="35695"/>
    <cellStyle name="Normal 4 3 13 2 2 3" xfId="35694"/>
    <cellStyle name="Normal 4 3 13 2 2 4" xfId="53756"/>
    <cellStyle name="Normal 4 3 13 2 3" xfId="14444"/>
    <cellStyle name="Normal 4 3 13 2 3 2" xfId="35696"/>
    <cellStyle name="Normal 4 3 13 2 4" xfId="35693"/>
    <cellStyle name="Normal 4 3 13 2 5" xfId="47213"/>
    <cellStyle name="Normal 4 3 13 3" xfId="7887"/>
    <cellStyle name="Normal 4 3 13 3 2" xfId="18806"/>
    <cellStyle name="Normal 4 3 13 3 2 2" xfId="35698"/>
    <cellStyle name="Normal 4 3 13 3 3" xfId="35697"/>
    <cellStyle name="Normal 4 3 13 3 4" xfId="51575"/>
    <cellStyle name="Normal 4 3 13 4" xfId="5706"/>
    <cellStyle name="Normal 4 3 13 4 2" xfId="16625"/>
    <cellStyle name="Normal 4 3 13 4 2 2" xfId="35700"/>
    <cellStyle name="Normal 4 3 13 4 3" xfId="35699"/>
    <cellStyle name="Normal 4 3 13 4 4" xfId="49394"/>
    <cellStyle name="Normal 4 3 13 5" xfId="12263"/>
    <cellStyle name="Normal 4 3 13 5 2" xfId="35701"/>
    <cellStyle name="Normal 4 3 13 6" xfId="35692"/>
    <cellStyle name="Normal 4 3 13 7" xfId="45032"/>
    <cellStyle name="Normal 4 3 14" xfId="2422"/>
    <cellStyle name="Normal 4 3 14 2" xfId="8965"/>
    <cellStyle name="Normal 4 3 14 2 2" xfId="19884"/>
    <cellStyle name="Normal 4 3 14 2 2 2" xfId="35704"/>
    <cellStyle name="Normal 4 3 14 2 3" xfId="35703"/>
    <cellStyle name="Normal 4 3 14 2 4" xfId="52653"/>
    <cellStyle name="Normal 4 3 14 3" xfId="13341"/>
    <cellStyle name="Normal 4 3 14 3 2" xfId="35705"/>
    <cellStyle name="Normal 4 3 14 4" xfId="35702"/>
    <cellStyle name="Normal 4 3 14 5" xfId="46110"/>
    <cellStyle name="Normal 4 3 15" xfId="6784"/>
    <cellStyle name="Normal 4 3 15 2" xfId="17703"/>
    <cellStyle name="Normal 4 3 15 2 2" xfId="35707"/>
    <cellStyle name="Normal 4 3 15 3" xfId="35706"/>
    <cellStyle name="Normal 4 3 15 4" xfId="50472"/>
    <cellStyle name="Normal 4 3 16" xfId="4603"/>
    <cellStyle name="Normal 4 3 16 2" xfId="15522"/>
    <cellStyle name="Normal 4 3 16 2 2" xfId="35709"/>
    <cellStyle name="Normal 4 3 16 3" xfId="35708"/>
    <cellStyle name="Normal 4 3 16 4" xfId="48291"/>
    <cellStyle name="Normal 4 3 17" xfId="11172"/>
    <cellStyle name="Normal 4 3 17 2" xfId="35710"/>
    <cellStyle name="Normal 4 3 18" xfId="35631"/>
    <cellStyle name="Normal 4 3 19" xfId="43929"/>
    <cellStyle name="Normal 4 3 2" xfId="117"/>
    <cellStyle name="Normal 4 3 2 10" xfId="1133"/>
    <cellStyle name="Normal 4 3 2 10 2" xfId="2231"/>
    <cellStyle name="Normal 4 3 2 10 2 2" xfId="4414"/>
    <cellStyle name="Normal 4 3 2 10 2 2 2" xfId="10957"/>
    <cellStyle name="Normal 4 3 2 10 2 2 2 2" xfId="21876"/>
    <cellStyle name="Normal 4 3 2 10 2 2 2 2 2" xfId="35716"/>
    <cellStyle name="Normal 4 3 2 10 2 2 2 3" xfId="35715"/>
    <cellStyle name="Normal 4 3 2 10 2 2 2 4" xfId="54645"/>
    <cellStyle name="Normal 4 3 2 10 2 2 3" xfId="15333"/>
    <cellStyle name="Normal 4 3 2 10 2 2 3 2" xfId="35717"/>
    <cellStyle name="Normal 4 3 2 10 2 2 4" xfId="35714"/>
    <cellStyle name="Normal 4 3 2 10 2 2 5" xfId="48102"/>
    <cellStyle name="Normal 4 3 2 10 2 3" xfId="8776"/>
    <cellStyle name="Normal 4 3 2 10 2 3 2" xfId="19695"/>
    <cellStyle name="Normal 4 3 2 10 2 3 2 2" xfId="35719"/>
    <cellStyle name="Normal 4 3 2 10 2 3 3" xfId="35718"/>
    <cellStyle name="Normal 4 3 2 10 2 3 4" xfId="52464"/>
    <cellStyle name="Normal 4 3 2 10 2 4" xfId="6595"/>
    <cellStyle name="Normal 4 3 2 10 2 4 2" xfId="17514"/>
    <cellStyle name="Normal 4 3 2 10 2 4 2 2" xfId="35721"/>
    <cellStyle name="Normal 4 3 2 10 2 4 3" xfId="35720"/>
    <cellStyle name="Normal 4 3 2 10 2 4 4" xfId="50283"/>
    <cellStyle name="Normal 4 3 2 10 2 5" xfId="13152"/>
    <cellStyle name="Normal 4 3 2 10 2 5 2" xfId="35722"/>
    <cellStyle name="Normal 4 3 2 10 2 6" xfId="35713"/>
    <cellStyle name="Normal 4 3 2 10 2 7" xfId="45921"/>
    <cellStyle name="Normal 4 3 2 10 3" xfId="3323"/>
    <cellStyle name="Normal 4 3 2 10 3 2" xfId="9866"/>
    <cellStyle name="Normal 4 3 2 10 3 2 2" xfId="20785"/>
    <cellStyle name="Normal 4 3 2 10 3 2 2 2" xfId="35725"/>
    <cellStyle name="Normal 4 3 2 10 3 2 3" xfId="35724"/>
    <cellStyle name="Normal 4 3 2 10 3 2 4" xfId="53554"/>
    <cellStyle name="Normal 4 3 2 10 3 3" xfId="14242"/>
    <cellStyle name="Normal 4 3 2 10 3 3 2" xfId="35726"/>
    <cellStyle name="Normal 4 3 2 10 3 4" xfId="35723"/>
    <cellStyle name="Normal 4 3 2 10 3 5" xfId="47011"/>
    <cellStyle name="Normal 4 3 2 10 4" xfId="7685"/>
    <cellStyle name="Normal 4 3 2 10 4 2" xfId="18604"/>
    <cellStyle name="Normal 4 3 2 10 4 2 2" xfId="35728"/>
    <cellStyle name="Normal 4 3 2 10 4 3" xfId="35727"/>
    <cellStyle name="Normal 4 3 2 10 4 4" xfId="51373"/>
    <cellStyle name="Normal 4 3 2 10 5" xfId="5504"/>
    <cellStyle name="Normal 4 3 2 10 5 2" xfId="16423"/>
    <cellStyle name="Normal 4 3 2 10 5 2 2" xfId="35730"/>
    <cellStyle name="Normal 4 3 2 10 5 3" xfId="35729"/>
    <cellStyle name="Normal 4 3 2 10 5 4" xfId="49192"/>
    <cellStyle name="Normal 4 3 2 10 6" xfId="12061"/>
    <cellStyle name="Normal 4 3 2 10 6 2" xfId="35731"/>
    <cellStyle name="Normal 4 3 2 10 7" xfId="35712"/>
    <cellStyle name="Normal 4 3 2 10 8" xfId="44830"/>
    <cellStyle name="Normal 4 3 2 11" xfId="1237"/>
    <cellStyle name="Normal 4 3 2 11 2" xfId="2335"/>
    <cellStyle name="Normal 4 3 2 11 2 2" xfId="4516"/>
    <cellStyle name="Normal 4 3 2 11 2 2 2" xfId="11059"/>
    <cellStyle name="Normal 4 3 2 11 2 2 2 2" xfId="21978"/>
    <cellStyle name="Normal 4 3 2 11 2 2 2 2 2" xfId="35736"/>
    <cellStyle name="Normal 4 3 2 11 2 2 2 3" xfId="35735"/>
    <cellStyle name="Normal 4 3 2 11 2 2 2 4" xfId="54747"/>
    <cellStyle name="Normal 4 3 2 11 2 2 3" xfId="15435"/>
    <cellStyle name="Normal 4 3 2 11 2 2 3 2" xfId="35737"/>
    <cellStyle name="Normal 4 3 2 11 2 2 4" xfId="35734"/>
    <cellStyle name="Normal 4 3 2 11 2 2 5" xfId="48204"/>
    <cellStyle name="Normal 4 3 2 11 2 3" xfId="8878"/>
    <cellStyle name="Normal 4 3 2 11 2 3 2" xfId="19797"/>
    <cellStyle name="Normal 4 3 2 11 2 3 2 2" xfId="35739"/>
    <cellStyle name="Normal 4 3 2 11 2 3 3" xfId="35738"/>
    <cellStyle name="Normal 4 3 2 11 2 3 4" xfId="52566"/>
    <cellStyle name="Normal 4 3 2 11 2 4" xfId="6697"/>
    <cellStyle name="Normal 4 3 2 11 2 4 2" xfId="17616"/>
    <cellStyle name="Normal 4 3 2 11 2 4 2 2" xfId="35741"/>
    <cellStyle name="Normal 4 3 2 11 2 4 3" xfId="35740"/>
    <cellStyle name="Normal 4 3 2 11 2 4 4" xfId="50385"/>
    <cellStyle name="Normal 4 3 2 11 2 5" xfId="13254"/>
    <cellStyle name="Normal 4 3 2 11 2 5 2" xfId="35742"/>
    <cellStyle name="Normal 4 3 2 11 2 6" xfId="35733"/>
    <cellStyle name="Normal 4 3 2 11 2 7" xfId="46023"/>
    <cellStyle name="Normal 4 3 2 11 3" xfId="3425"/>
    <cellStyle name="Normal 4 3 2 11 3 2" xfId="9968"/>
    <cellStyle name="Normal 4 3 2 11 3 2 2" xfId="20887"/>
    <cellStyle name="Normal 4 3 2 11 3 2 2 2" xfId="35745"/>
    <cellStyle name="Normal 4 3 2 11 3 2 3" xfId="35744"/>
    <cellStyle name="Normal 4 3 2 11 3 2 4" xfId="53656"/>
    <cellStyle name="Normal 4 3 2 11 3 3" xfId="14344"/>
    <cellStyle name="Normal 4 3 2 11 3 3 2" xfId="35746"/>
    <cellStyle name="Normal 4 3 2 11 3 4" xfId="35743"/>
    <cellStyle name="Normal 4 3 2 11 3 5" xfId="47113"/>
    <cellStyle name="Normal 4 3 2 11 4" xfId="7787"/>
    <cellStyle name="Normal 4 3 2 11 4 2" xfId="18706"/>
    <cellStyle name="Normal 4 3 2 11 4 2 2" xfId="35748"/>
    <cellStyle name="Normal 4 3 2 11 4 3" xfId="35747"/>
    <cellStyle name="Normal 4 3 2 11 4 4" xfId="51475"/>
    <cellStyle name="Normal 4 3 2 11 5" xfId="5606"/>
    <cellStyle name="Normal 4 3 2 11 5 2" xfId="16525"/>
    <cellStyle name="Normal 4 3 2 11 5 2 2" xfId="35750"/>
    <cellStyle name="Normal 4 3 2 11 5 3" xfId="35749"/>
    <cellStyle name="Normal 4 3 2 11 5 4" xfId="49294"/>
    <cellStyle name="Normal 4 3 2 11 6" xfId="12163"/>
    <cellStyle name="Normal 4 3 2 11 6 2" xfId="35751"/>
    <cellStyle name="Normal 4 3 2 11 7" xfId="35732"/>
    <cellStyle name="Normal 4 3 2 11 8" xfId="44932"/>
    <cellStyle name="Normal 4 3 2 12" xfId="1356"/>
    <cellStyle name="Normal 4 3 2 12 2" xfId="3539"/>
    <cellStyle name="Normal 4 3 2 12 2 2" xfId="10082"/>
    <cellStyle name="Normal 4 3 2 12 2 2 2" xfId="21001"/>
    <cellStyle name="Normal 4 3 2 12 2 2 2 2" xfId="35755"/>
    <cellStyle name="Normal 4 3 2 12 2 2 3" xfId="35754"/>
    <cellStyle name="Normal 4 3 2 12 2 2 4" xfId="53770"/>
    <cellStyle name="Normal 4 3 2 12 2 3" xfId="14458"/>
    <cellStyle name="Normal 4 3 2 12 2 3 2" xfId="35756"/>
    <cellStyle name="Normal 4 3 2 12 2 4" xfId="35753"/>
    <cellStyle name="Normal 4 3 2 12 2 5" xfId="47227"/>
    <cellStyle name="Normal 4 3 2 12 3" xfId="7901"/>
    <cellStyle name="Normal 4 3 2 12 3 2" xfId="18820"/>
    <cellStyle name="Normal 4 3 2 12 3 2 2" xfId="35758"/>
    <cellStyle name="Normal 4 3 2 12 3 3" xfId="35757"/>
    <cellStyle name="Normal 4 3 2 12 3 4" xfId="51589"/>
    <cellStyle name="Normal 4 3 2 12 4" xfId="5720"/>
    <cellStyle name="Normal 4 3 2 12 4 2" xfId="16639"/>
    <cellStyle name="Normal 4 3 2 12 4 2 2" xfId="35760"/>
    <cellStyle name="Normal 4 3 2 12 4 3" xfId="35759"/>
    <cellStyle name="Normal 4 3 2 12 4 4" xfId="49408"/>
    <cellStyle name="Normal 4 3 2 12 5" xfId="12277"/>
    <cellStyle name="Normal 4 3 2 12 5 2" xfId="35761"/>
    <cellStyle name="Normal 4 3 2 12 6" xfId="35752"/>
    <cellStyle name="Normal 4 3 2 12 7" xfId="45046"/>
    <cellStyle name="Normal 4 3 2 13" xfId="2436"/>
    <cellStyle name="Normal 4 3 2 13 2" xfId="8979"/>
    <cellStyle name="Normal 4 3 2 13 2 2" xfId="19898"/>
    <cellStyle name="Normal 4 3 2 13 2 2 2" xfId="35764"/>
    <cellStyle name="Normal 4 3 2 13 2 3" xfId="35763"/>
    <cellStyle name="Normal 4 3 2 13 2 4" xfId="52667"/>
    <cellStyle name="Normal 4 3 2 13 3" xfId="13355"/>
    <cellStyle name="Normal 4 3 2 13 3 2" xfId="35765"/>
    <cellStyle name="Normal 4 3 2 13 4" xfId="35762"/>
    <cellStyle name="Normal 4 3 2 13 5" xfId="46124"/>
    <cellStyle name="Normal 4 3 2 14" xfId="6798"/>
    <cellStyle name="Normal 4 3 2 14 2" xfId="17717"/>
    <cellStyle name="Normal 4 3 2 14 2 2" xfId="35767"/>
    <cellStyle name="Normal 4 3 2 14 3" xfId="35766"/>
    <cellStyle name="Normal 4 3 2 14 4" xfId="50486"/>
    <cellStyle name="Normal 4 3 2 15" xfId="4617"/>
    <cellStyle name="Normal 4 3 2 15 2" xfId="15536"/>
    <cellStyle name="Normal 4 3 2 15 2 2" xfId="35769"/>
    <cellStyle name="Normal 4 3 2 15 3" xfId="35768"/>
    <cellStyle name="Normal 4 3 2 15 4" xfId="48305"/>
    <cellStyle name="Normal 4 3 2 16" xfId="11186"/>
    <cellStyle name="Normal 4 3 2 16 2" xfId="35770"/>
    <cellStyle name="Normal 4 3 2 17" xfId="35711"/>
    <cellStyle name="Normal 4 3 2 18" xfId="43943"/>
    <cellStyle name="Normal 4 3 2 2" xfId="159"/>
    <cellStyle name="Normal 4 3 2 2 10" xfId="1273"/>
    <cellStyle name="Normal 4 3 2 2 10 2" xfId="2371"/>
    <cellStyle name="Normal 4 3 2 2 10 2 2" xfId="4552"/>
    <cellStyle name="Normal 4 3 2 2 10 2 2 2" xfId="11095"/>
    <cellStyle name="Normal 4 3 2 2 10 2 2 2 2" xfId="22014"/>
    <cellStyle name="Normal 4 3 2 2 10 2 2 2 2 2" xfId="35776"/>
    <cellStyle name="Normal 4 3 2 2 10 2 2 2 3" xfId="35775"/>
    <cellStyle name="Normal 4 3 2 2 10 2 2 2 4" xfId="54783"/>
    <cellStyle name="Normal 4 3 2 2 10 2 2 3" xfId="15471"/>
    <cellStyle name="Normal 4 3 2 2 10 2 2 3 2" xfId="35777"/>
    <cellStyle name="Normal 4 3 2 2 10 2 2 4" xfId="35774"/>
    <cellStyle name="Normal 4 3 2 2 10 2 2 5" xfId="48240"/>
    <cellStyle name="Normal 4 3 2 2 10 2 3" xfId="8914"/>
    <cellStyle name="Normal 4 3 2 2 10 2 3 2" xfId="19833"/>
    <cellStyle name="Normal 4 3 2 2 10 2 3 2 2" xfId="35779"/>
    <cellStyle name="Normal 4 3 2 2 10 2 3 3" xfId="35778"/>
    <cellStyle name="Normal 4 3 2 2 10 2 3 4" xfId="52602"/>
    <cellStyle name="Normal 4 3 2 2 10 2 4" xfId="6733"/>
    <cellStyle name="Normal 4 3 2 2 10 2 4 2" xfId="17652"/>
    <cellStyle name="Normal 4 3 2 2 10 2 4 2 2" xfId="35781"/>
    <cellStyle name="Normal 4 3 2 2 10 2 4 3" xfId="35780"/>
    <cellStyle name="Normal 4 3 2 2 10 2 4 4" xfId="50421"/>
    <cellStyle name="Normal 4 3 2 2 10 2 5" xfId="13290"/>
    <cellStyle name="Normal 4 3 2 2 10 2 5 2" xfId="35782"/>
    <cellStyle name="Normal 4 3 2 2 10 2 6" xfId="35773"/>
    <cellStyle name="Normal 4 3 2 2 10 2 7" xfId="46059"/>
    <cellStyle name="Normal 4 3 2 2 10 3" xfId="3461"/>
    <cellStyle name="Normal 4 3 2 2 10 3 2" xfId="10004"/>
    <cellStyle name="Normal 4 3 2 2 10 3 2 2" xfId="20923"/>
    <cellStyle name="Normal 4 3 2 2 10 3 2 2 2" xfId="35785"/>
    <cellStyle name="Normal 4 3 2 2 10 3 2 3" xfId="35784"/>
    <cellStyle name="Normal 4 3 2 2 10 3 2 4" xfId="53692"/>
    <cellStyle name="Normal 4 3 2 2 10 3 3" xfId="14380"/>
    <cellStyle name="Normal 4 3 2 2 10 3 3 2" xfId="35786"/>
    <cellStyle name="Normal 4 3 2 2 10 3 4" xfId="35783"/>
    <cellStyle name="Normal 4 3 2 2 10 3 5" xfId="47149"/>
    <cellStyle name="Normal 4 3 2 2 10 4" xfId="7823"/>
    <cellStyle name="Normal 4 3 2 2 10 4 2" xfId="18742"/>
    <cellStyle name="Normal 4 3 2 2 10 4 2 2" xfId="35788"/>
    <cellStyle name="Normal 4 3 2 2 10 4 3" xfId="35787"/>
    <cellStyle name="Normal 4 3 2 2 10 4 4" xfId="51511"/>
    <cellStyle name="Normal 4 3 2 2 10 5" xfId="5642"/>
    <cellStyle name="Normal 4 3 2 2 10 5 2" xfId="16561"/>
    <cellStyle name="Normal 4 3 2 2 10 5 2 2" xfId="35790"/>
    <cellStyle name="Normal 4 3 2 2 10 5 3" xfId="35789"/>
    <cellStyle name="Normal 4 3 2 2 10 5 4" xfId="49330"/>
    <cellStyle name="Normal 4 3 2 2 10 6" xfId="12199"/>
    <cellStyle name="Normal 4 3 2 2 10 6 2" xfId="35791"/>
    <cellStyle name="Normal 4 3 2 2 10 7" xfId="35772"/>
    <cellStyle name="Normal 4 3 2 2 10 8" xfId="44968"/>
    <cellStyle name="Normal 4 3 2 2 11" xfId="1392"/>
    <cellStyle name="Normal 4 3 2 2 11 2" xfId="3575"/>
    <cellStyle name="Normal 4 3 2 2 11 2 2" xfId="10118"/>
    <cellStyle name="Normal 4 3 2 2 11 2 2 2" xfId="21037"/>
    <cellStyle name="Normal 4 3 2 2 11 2 2 2 2" xfId="35795"/>
    <cellStyle name="Normal 4 3 2 2 11 2 2 3" xfId="35794"/>
    <cellStyle name="Normal 4 3 2 2 11 2 2 4" xfId="53806"/>
    <cellStyle name="Normal 4 3 2 2 11 2 3" xfId="14494"/>
    <cellStyle name="Normal 4 3 2 2 11 2 3 2" xfId="35796"/>
    <cellStyle name="Normal 4 3 2 2 11 2 4" xfId="35793"/>
    <cellStyle name="Normal 4 3 2 2 11 2 5" xfId="47263"/>
    <cellStyle name="Normal 4 3 2 2 11 3" xfId="7937"/>
    <cellStyle name="Normal 4 3 2 2 11 3 2" xfId="18856"/>
    <cellStyle name="Normal 4 3 2 2 11 3 2 2" xfId="35798"/>
    <cellStyle name="Normal 4 3 2 2 11 3 3" xfId="35797"/>
    <cellStyle name="Normal 4 3 2 2 11 3 4" xfId="51625"/>
    <cellStyle name="Normal 4 3 2 2 11 4" xfId="5756"/>
    <cellStyle name="Normal 4 3 2 2 11 4 2" xfId="16675"/>
    <cellStyle name="Normal 4 3 2 2 11 4 2 2" xfId="35800"/>
    <cellStyle name="Normal 4 3 2 2 11 4 3" xfId="35799"/>
    <cellStyle name="Normal 4 3 2 2 11 4 4" xfId="49444"/>
    <cellStyle name="Normal 4 3 2 2 11 5" xfId="12313"/>
    <cellStyle name="Normal 4 3 2 2 11 5 2" xfId="35801"/>
    <cellStyle name="Normal 4 3 2 2 11 6" xfId="35792"/>
    <cellStyle name="Normal 4 3 2 2 11 7" xfId="45082"/>
    <cellStyle name="Normal 4 3 2 2 12" xfId="2472"/>
    <cellStyle name="Normal 4 3 2 2 12 2" xfId="9015"/>
    <cellStyle name="Normal 4 3 2 2 12 2 2" xfId="19934"/>
    <cellStyle name="Normal 4 3 2 2 12 2 2 2" xfId="35804"/>
    <cellStyle name="Normal 4 3 2 2 12 2 3" xfId="35803"/>
    <cellStyle name="Normal 4 3 2 2 12 2 4" xfId="52703"/>
    <cellStyle name="Normal 4 3 2 2 12 3" xfId="13391"/>
    <cellStyle name="Normal 4 3 2 2 12 3 2" xfId="35805"/>
    <cellStyle name="Normal 4 3 2 2 12 4" xfId="35802"/>
    <cellStyle name="Normal 4 3 2 2 12 5" xfId="46160"/>
    <cellStyle name="Normal 4 3 2 2 13" xfId="6834"/>
    <cellStyle name="Normal 4 3 2 2 13 2" xfId="17753"/>
    <cellStyle name="Normal 4 3 2 2 13 2 2" xfId="35807"/>
    <cellStyle name="Normal 4 3 2 2 13 3" xfId="35806"/>
    <cellStyle name="Normal 4 3 2 2 13 4" xfId="50522"/>
    <cellStyle name="Normal 4 3 2 2 14" xfId="4653"/>
    <cellStyle name="Normal 4 3 2 2 14 2" xfId="15572"/>
    <cellStyle name="Normal 4 3 2 2 14 2 2" xfId="35809"/>
    <cellStyle name="Normal 4 3 2 2 14 3" xfId="35808"/>
    <cellStyle name="Normal 4 3 2 2 14 4" xfId="48341"/>
    <cellStyle name="Normal 4 3 2 2 15" xfId="11222"/>
    <cellStyle name="Normal 4 3 2 2 15 2" xfId="35810"/>
    <cellStyle name="Normal 4 3 2 2 16" xfId="35771"/>
    <cellStyle name="Normal 4 3 2 2 17" xfId="43979"/>
    <cellStyle name="Normal 4 3 2 2 2" xfId="327"/>
    <cellStyle name="Normal 4 3 2 2 2 2" xfId="590"/>
    <cellStyle name="Normal 4 3 2 2 2 2 2" xfId="1689"/>
    <cellStyle name="Normal 4 3 2 2 2 2 2 2" xfId="3872"/>
    <cellStyle name="Normal 4 3 2 2 2 2 2 2 2" xfId="10415"/>
    <cellStyle name="Normal 4 3 2 2 2 2 2 2 2 2" xfId="21334"/>
    <cellStyle name="Normal 4 3 2 2 2 2 2 2 2 2 2" xfId="35816"/>
    <cellStyle name="Normal 4 3 2 2 2 2 2 2 2 3" xfId="35815"/>
    <cellStyle name="Normal 4 3 2 2 2 2 2 2 2 4" xfId="54103"/>
    <cellStyle name="Normal 4 3 2 2 2 2 2 2 3" xfId="14791"/>
    <cellStyle name="Normal 4 3 2 2 2 2 2 2 3 2" xfId="35817"/>
    <cellStyle name="Normal 4 3 2 2 2 2 2 2 4" xfId="35814"/>
    <cellStyle name="Normal 4 3 2 2 2 2 2 2 5" xfId="47560"/>
    <cellStyle name="Normal 4 3 2 2 2 2 2 3" xfId="8234"/>
    <cellStyle name="Normal 4 3 2 2 2 2 2 3 2" xfId="19153"/>
    <cellStyle name="Normal 4 3 2 2 2 2 2 3 2 2" xfId="35819"/>
    <cellStyle name="Normal 4 3 2 2 2 2 2 3 3" xfId="35818"/>
    <cellStyle name="Normal 4 3 2 2 2 2 2 3 4" xfId="51922"/>
    <cellStyle name="Normal 4 3 2 2 2 2 2 4" xfId="6053"/>
    <cellStyle name="Normal 4 3 2 2 2 2 2 4 2" xfId="16972"/>
    <cellStyle name="Normal 4 3 2 2 2 2 2 4 2 2" xfId="35821"/>
    <cellStyle name="Normal 4 3 2 2 2 2 2 4 3" xfId="35820"/>
    <cellStyle name="Normal 4 3 2 2 2 2 2 4 4" xfId="49741"/>
    <cellStyle name="Normal 4 3 2 2 2 2 2 5" xfId="12610"/>
    <cellStyle name="Normal 4 3 2 2 2 2 2 5 2" xfId="35822"/>
    <cellStyle name="Normal 4 3 2 2 2 2 2 6" xfId="35813"/>
    <cellStyle name="Normal 4 3 2 2 2 2 2 7" xfId="45379"/>
    <cellStyle name="Normal 4 3 2 2 2 2 3" xfId="2781"/>
    <cellStyle name="Normal 4 3 2 2 2 2 3 2" xfId="9324"/>
    <cellStyle name="Normal 4 3 2 2 2 2 3 2 2" xfId="20243"/>
    <cellStyle name="Normal 4 3 2 2 2 2 3 2 2 2" xfId="35825"/>
    <cellStyle name="Normal 4 3 2 2 2 2 3 2 3" xfId="35824"/>
    <cellStyle name="Normal 4 3 2 2 2 2 3 2 4" xfId="53012"/>
    <cellStyle name="Normal 4 3 2 2 2 2 3 3" xfId="13700"/>
    <cellStyle name="Normal 4 3 2 2 2 2 3 3 2" xfId="35826"/>
    <cellStyle name="Normal 4 3 2 2 2 2 3 4" xfId="35823"/>
    <cellStyle name="Normal 4 3 2 2 2 2 3 5" xfId="46469"/>
    <cellStyle name="Normal 4 3 2 2 2 2 4" xfId="7143"/>
    <cellStyle name="Normal 4 3 2 2 2 2 4 2" xfId="18062"/>
    <cellStyle name="Normal 4 3 2 2 2 2 4 2 2" xfId="35828"/>
    <cellStyle name="Normal 4 3 2 2 2 2 4 3" xfId="35827"/>
    <cellStyle name="Normal 4 3 2 2 2 2 4 4" xfId="50831"/>
    <cellStyle name="Normal 4 3 2 2 2 2 5" xfId="4962"/>
    <cellStyle name="Normal 4 3 2 2 2 2 5 2" xfId="15881"/>
    <cellStyle name="Normal 4 3 2 2 2 2 5 2 2" xfId="35830"/>
    <cellStyle name="Normal 4 3 2 2 2 2 5 3" xfId="35829"/>
    <cellStyle name="Normal 4 3 2 2 2 2 5 4" xfId="48650"/>
    <cellStyle name="Normal 4 3 2 2 2 2 6" xfId="11519"/>
    <cellStyle name="Normal 4 3 2 2 2 2 6 2" xfId="35831"/>
    <cellStyle name="Normal 4 3 2 2 2 2 7" xfId="35812"/>
    <cellStyle name="Normal 4 3 2 2 2 2 8" xfId="44288"/>
    <cellStyle name="Normal 4 3 2 2 2 3" xfId="1491"/>
    <cellStyle name="Normal 4 3 2 2 2 3 2" xfId="3674"/>
    <cellStyle name="Normal 4 3 2 2 2 3 2 2" xfId="10217"/>
    <cellStyle name="Normal 4 3 2 2 2 3 2 2 2" xfId="21136"/>
    <cellStyle name="Normal 4 3 2 2 2 3 2 2 2 2" xfId="35835"/>
    <cellStyle name="Normal 4 3 2 2 2 3 2 2 3" xfId="35834"/>
    <cellStyle name="Normal 4 3 2 2 2 3 2 2 4" xfId="53905"/>
    <cellStyle name="Normal 4 3 2 2 2 3 2 3" xfId="14593"/>
    <cellStyle name="Normal 4 3 2 2 2 3 2 3 2" xfId="35836"/>
    <cellStyle name="Normal 4 3 2 2 2 3 2 4" xfId="35833"/>
    <cellStyle name="Normal 4 3 2 2 2 3 2 5" xfId="47362"/>
    <cellStyle name="Normal 4 3 2 2 2 3 3" xfId="8036"/>
    <cellStyle name="Normal 4 3 2 2 2 3 3 2" xfId="18955"/>
    <cellStyle name="Normal 4 3 2 2 2 3 3 2 2" xfId="35838"/>
    <cellStyle name="Normal 4 3 2 2 2 3 3 3" xfId="35837"/>
    <cellStyle name="Normal 4 3 2 2 2 3 3 4" xfId="51724"/>
    <cellStyle name="Normal 4 3 2 2 2 3 4" xfId="5855"/>
    <cellStyle name="Normal 4 3 2 2 2 3 4 2" xfId="16774"/>
    <cellStyle name="Normal 4 3 2 2 2 3 4 2 2" xfId="35840"/>
    <cellStyle name="Normal 4 3 2 2 2 3 4 3" xfId="35839"/>
    <cellStyle name="Normal 4 3 2 2 2 3 4 4" xfId="49543"/>
    <cellStyle name="Normal 4 3 2 2 2 3 5" xfId="12412"/>
    <cellStyle name="Normal 4 3 2 2 2 3 5 2" xfId="35841"/>
    <cellStyle name="Normal 4 3 2 2 2 3 6" xfId="35832"/>
    <cellStyle name="Normal 4 3 2 2 2 3 7" xfId="45181"/>
    <cellStyle name="Normal 4 3 2 2 2 4" xfId="2583"/>
    <cellStyle name="Normal 4 3 2 2 2 4 2" xfId="9126"/>
    <cellStyle name="Normal 4 3 2 2 2 4 2 2" xfId="20045"/>
    <cellStyle name="Normal 4 3 2 2 2 4 2 2 2" xfId="35844"/>
    <cellStyle name="Normal 4 3 2 2 2 4 2 3" xfId="35843"/>
    <cellStyle name="Normal 4 3 2 2 2 4 2 4" xfId="52814"/>
    <cellStyle name="Normal 4 3 2 2 2 4 3" xfId="13502"/>
    <cellStyle name="Normal 4 3 2 2 2 4 3 2" xfId="35845"/>
    <cellStyle name="Normal 4 3 2 2 2 4 4" xfId="35842"/>
    <cellStyle name="Normal 4 3 2 2 2 4 5" xfId="46271"/>
    <cellStyle name="Normal 4 3 2 2 2 5" xfId="6945"/>
    <cellStyle name="Normal 4 3 2 2 2 5 2" xfId="17864"/>
    <cellStyle name="Normal 4 3 2 2 2 5 2 2" xfId="35847"/>
    <cellStyle name="Normal 4 3 2 2 2 5 3" xfId="35846"/>
    <cellStyle name="Normal 4 3 2 2 2 5 4" xfId="50633"/>
    <cellStyle name="Normal 4 3 2 2 2 6" xfId="4764"/>
    <cellStyle name="Normal 4 3 2 2 2 6 2" xfId="15683"/>
    <cellStyle name="Normal 4 3 2 2 2 6 2 2" xfId="35849"/>
    <cellStyle name="Normal 4 3 2 2 2 6 3" xfId="35848"/>
    <cellStyle name="Normal 4 3 2 2 2 6 4" xfId="48452"/>
    <cellStyle name="Normal 4 3 2 2 2 7" xfId="11321"/>
    <cellStyle name="Normal 4 3 2 2 2 7 2" xfId="35850"/>
    <cellStyle name="Normal 4 3 2 2 2 8" xfId="35811"/>
    <cellStyle name="Normal 4 3 2 2 2 9" xfId="44090"/>
    <cellStyle name="Normal 4 3 2 2 3" xfId="490"/>
    <cellStyle name="Normal 4 3 2 2 3 2" xfId="1590"/>
    <cellStyle name="Normal 4 3 2 2 3 2 2" xfId="3773"/>
    <cellStyle name="Normal 4 3 2 2 3 2 2 2" xfId="10316"/>
    <cellStyle name="Normal 4 3 2 2 3 2 2 2 2" xfId="21235"/>
    <cellStyle name="Normal 4 3 2 2 3 2 2 2 2 2" xfId="35855"/>
    <cellStyle name="Normal 4 3 2 2 3 2 2 2 3" xfId="35854"/>
    <cellStyle name="Normal 4 3 2 2 3 2 2 2 4" xfId="54004"/>
    <cellStyle name="Normal 4 3 2 2 3 2 2 3" xfId="14692"/>
    <cellStyle name="Normal 4 3 2 2 3 2 2 3 2" xfId="35856"/>
    <cellStyle name="Normal 4 3 2 2 3 2 2 4" xfId="35853"/>
    <cellStyle name="Normal 4 3 2 2 3 2 2 5" xfId="47461"/>
    <cellStyle name="Normal 4 3 2 2 3 2 3" xfId="8135"/>
    <cellStyle name="Normal 4 3 2 2 3 2 3 2" xfId="19054"/>
    <cellStyle name="Normal 4 3 2 2 3 2 3 2 2" xfId="35858"/>
    <cellStyle name="Normal 4 3 2 2 3 2 3 3" xfId="35857"/>
    <cellStyle name="Normal 4 3 2 2 3 2 3 4" xfId="51823"/>
    <cellStyle name="Normal 4 3 2 2 3 2 4" xfId="5954"/>
    <cellStyle name="Normal 4 3 2 2 3 2 4 2" xfId="16873"/>
    <cellStyle name="Normal 4 3 2 2 3 2 4 2 2" xfId="35860"/>
    <cellStyle name="Normal 4 3 2 2 3 2 4 3" xfId="35859"/>
    <cellStyle name="Normal 4 3 2 2 3 2 4 4" xfId="49642"/>
    <cellStyle name="Normal 4 3 2 2 3 2 5" xfId="12511"/>
    <cellStyle name="Normal 4 3 2 2 3 2 5 2" xfId="35861"/>
    <cellStyle name="Normal 4 3 2 2 3 2 6" xfId="35852"/>
    <cellStyle name="Normal 4 3 2 2 3 2 7" xfId="45280"/>
    <cellStyle name="Normal 4 3 2 2 3 3" xfId="2682"/>
    <cellStyle name="Normal 4 3 2 2 3 3 2" xfId="9225"/>
    <cellStyle name="Normal 4 3 2 2 3 3 2 2" xfId="20144"/>
    <cellStyle name="Normal 4 3 2 2 3 3 2 2 2" xfId="35864"/>
    <cellStyle name="Normal 4 3 2 2 3 3 2 3" xfId="35863"/>
    <cellStyle name="Normal 4 3 2 2 3 3 2 4" xfId="52913"/>
    <cellStyle name="Normal 4 3 2 2 3 3 3" xfId="13601"/>
    <cellStyle name="Normal 4 3 2 2 3 3 3 2" xfId="35865"/>
    <cellStyle name="Normal 4 3 2 2 3 3 4" xfId="35862"/>
    <cellStyle name="Normal 4 3 2 2 3 3 5" xfId="46370"/>
    <cellStyle name="Normal 4 3 2 2 3 4" xfId="7044"/>
    <cellStyle name="Normal 4 3 2 2 3 4 2" xfId="17963"/>
    <cellStyle name="Normal 4 3 2 2 3 4 2 2" xfId="35867"/>
    <cellStyle name="Normal 4 3 2 2 3 4 3" xfId="35866"/>
    <cellStyle name="Normal 4 3 2 2 3 4 4" xfId="50732"/>
    <cellStyle name="Normal 4 3 2 2 3 5" xfId="4863"/>
    <cellStyle name="Normal 4 3 2 2 3 5 2" xfId="15782"/>
    <cellStyle name="Normal 4 3 2 2 3 5 2 2" xfId="35869"/>
    <cellStyle name="Normal 4 3 2 2 3 5 3" xfId="35868"/>
    <cellStyle name="Normal 4 3 2 2 3 5 4" xfId="48551"/>
    <cellStyle name="Normal 4 3 2 2 3 6" xfId="11420"/>
    <cellStyle name="Normal 4 3 2 2 3 6 2" xfId="35870"/>
    <cellStyle name="Normal 4 3 2 2 3 7" xfId="35851"/>
    <cellStyle name="Normal 4 3 2 2 3 8" xfId="44189"/>
    <cellStyle name="Normal 4 3 2 2 4" xfId="677"/>
    <cellStyle name="Normal 4 3 2 2 4 2" xfId="1776"/>
    <cellStyle name="Normal 4 3 2 2 4 2 2" xfId="3959"/>
    <cellStyle name="Normal 4 3 2 2 4 2 2 2" xfId="10502"/>
    <cellStyle name="Normal 4 3 2 2 4 2 2 2 2" xfId="21421"/>
    <cellStyle name="Normal 4 3 2 2 4 2 2 2 2 2" xfId="35875"/>
    <cellStyle name="Normal 4 3 2 2 4 2 2 2 3" xfId="35874"/>
    <cellStyle name="Normal 4 3 2 2 4 2 2 2 4" xfId="54190"/>
    <cellStyle name="Normal 4 3 2 2 4 2 2 3" xfId="14878"/>
    <cellStyle name="Normal 4 3 2 2 4 2 2 3 2" xfId="35876"/>
    <cellStyle name="Normal 4 3 2 2 4 2 2 4" xfId="35873"/>
    <cellStyle name="Normal 4 3 2 2 4 2 2 5" xfId="47647"/>
    <cellStyle name="Normal 4 3 2 2 4 2 3" xfId="8321"/>
    <cellStyle name="Normal 4 3 2 2 4 2 3 2" xfId="19240"/>
    <cellStyle name="Normal 4 3 2 2 4 2 3 2 2" xfId="35878"/>
    <cellStyle name="Normal 4 3 2 2 4 2 3 3" xfId="35877"/>
    <cellStyle name="Normal 4 3 2 2 4 2 3 4" xfId="52009"/>
    <cellStyle name="Normal 4 3 2 2 4 2 4" xfId="6140"/>
    <cellStyle name="Normal 4 3 2 2 4 2 4 2" xfId="17059"/>
    <cellStyle name="Normal 4 3 2 2 4 2 4 2 2" xfId="35880"/>
    <cellStyle name="Normal 4 3 2 2 4 2 4 3" xfId="35879"/>
    <cellStyle name="Normal 4 3 2 2 4 2 4 4" xfId="49828"/>
    <cellStyle name="Normal 4 3 2 2 4 2 5" xfId="12697"/>
    <cellStyle name="Normal 4 3 2 2 4 2 5 2" xfId="35881"/>
    <cellStyle name="Normal 4 3 2 2 4 2 6" xfId="35872"/>
    <cellStyle name="Normal 4 3 2 2 4 2 7" xfId="45466"/>
    <cellStyle name="Normal 4 3 2 2 4 3" xfId="2868"/>
    <cellStyle name="Normal 4 3 2 2 4 3 2" xfId="9411"/>
    <cellStyle name="Normal 4 3 2 2 4 3 2 2" xfId="20330"/>
    <cellStyle name="Normal 4 3 2 2 4 3 2 2 2" xfId="35884"/>
    <cellStyle name="Normal 4 3 2 2 4 3 2 3" xfId="35883"/>
    <cellStyle name="Normal 4 3 2 2 4 3 2 4" xfId="53099"/>
    <cellStyle name="Normal 4 3 2 2 4 3 3" xfId="13787"/>
    <cellStyle name="Normal 4 3 2 2 4 3 3 2" xfId="35885"/>
    <cellStyle name="Normal 4 3 2 2 4 3 4" xfId="35882"/>
    <cellStyle name="Normal 4 3 2 2 4 3 5" xfId="46556"/>
    <cellStyle name="Normal 4 3 2 2 4 4" xfId="7230"/>
    <cellStyle name="Normal 4 3 2 2 4 4 2" xfId="18149"/>
    <cellStyle name="Normal 4 3 2 2 4 4 2 2" xfId="35887"/>
    <cellStyle name="Normal 4 3 2 2 4 4 3" xfId="35886"/>
    <cellStyle name="Normal 4 3 2 2 4 4 4" xfId="50918"/>
    <cellStyle name="Normal 4 3 2 2 4 5" xfId="5049"/>
    <cellStyle name="Normal 4 3 2 2 4 5 2" xfId="15968"/>
    <cellStyle name="Normal 4 3 2 2 4 5 2 2" xfId="35889"/>
    <cellStyle name="Normal 4 3 2 2 4 5 3" xfId="35888"/>
    <cellStyle name="Normal 4 3 2 2 4 5 4" xfId="48737"/>
    <cellStyle name="Normal 4 3 2 2 4 6" xfId="11606"/>
    <cellStyle name="Normal 4 3 2 2 4 6 2" xfId="35890"/>
    <cellStyle name="Normal 4 3 2 2 4 7" xfId="35871"/>
    <cellStyle name="Normal 4 3 2 2 4 8" xfId="44375"/>
    <cellStyle name="Normal 4 3 2 2 5" xfId="775"/>
    <cellStyle name="Normal 4 3 2 2 5 2" xfId="1874"/>
    <cellStyle name="Normal 4 3 2 2 5 2 2" xfId="4057"/>
    <cellStyle name="Normal 4 3 2 2 5 2 2 2" xfId="10600"/>
    <cellStyle name="Normal 4 3 2 2 5 2 2 2 2" xfId="21519"/>
    <cellStyle name="Normal 4 3 2 2 5 2 2 2 2 2" xfId="35895"/>
    <cellStyle name="Normal 4 3 2 2 5 2 2 2 3" xfId="35894"/>
    <cellStyle name="Normal 4 3 2 2 5 2 2 2 4" xfId="54288"/>
    <cellStyle name="Normal 4 3 2 2 5 2 2 3" xfId="14976"/>
    <cellStyle name="Normal 4 3 2 2 5 2 2 3 2" xfId="35896"/>
    <cellStyle name="Normal 4 3 2 2 5 2 2 4" xfId="35893"/>
    <cellStyle name="Normal 4 3 2 2 5 2 2 5" xfId="47745"/>
    <cellStyle name="Normal 4 3 2 2 5 2 3" xfId="8419"/>
    <cellStyle name="Normal 4 3 2 2 5 2 3 2" xfId="19338"/>
    <cellStyle name="Normal 4 3 2 2 5 2 3 2 2" xfId="35898"/>
    <cellStyle name="Normal 4 3 2 2 5 2 3 3" xfId="35897"/>
    <cellStyle name="Normal 4 3 2 2 5 2 3 4" xfId="52107"/>
    <cellStyle name="Normal 4 3 2 2 5 2 4" xfId="6238"/>
    <cellStyle name="Normal 4 3 2 2 5 2 4 2" xfId="17157"/>
    <cellStyle name="Normal 4 3 2 2 5 2 4 2 2" xfId="35900"/>
    <cellStyle name="Normal 4 3 2 2 5 2 4 3" xfId="35899"/>
    <cellStyle name="Normal 4 3 2 2 5 2 4 4" xfId="49926"/>
    <cellStyle name="Normal 4 3 2 2 5 2 5" xfId="12795"/>
    <cellStyle name="Normal 4 3 2 2 5 2 5 2" xfId="35901"/>
    <cellStyle name="Normal 4 3 2 2 5 2 6" xfId="35892"/>
    <cellStyle name="Normal 4 3 2 2 5 2 7" xfId="45564"/>
    <cellStyle name="Normal 4 3 2 2 5 3" xfId="2966"/>
    <cellStyle name="Normal 4 3 2 2 5 3 2" xfId="9509"/>
    <cellStyle name="Normal 4 3 2 2 5 3 2 2" xfId="20428"/>
    <cellStyle name="Normal 4 3 2 2 5 3 2 2 2" xfId="35904"/>
    <cellStyle name="Normal 4 3 2 2 5 3 2 3" xfId="35903"/>
    <cellStyle name="Normal 4 3 2 2 5 3 2 4" xfId="53197"/>
    <cellStyle name="Normal 4 3 2 2 5 3 3" xfId="13885"/>
    <cellStyle name="Normal 4 3 2 2 5 3 3 2" xfId="35905"/>
    <cellStyle name="Normal 4 3 2 2 5 3 4" xfId="35902"/>
    <cellStyle name="Normal 4 3 2 2 5 3 5" xfId="46654"/>
    <cellStyle name="Normal 4 3 2 2 5 4" xfId="7328"/>
    <cellStyle name="Normal 4 3 2 2 5 4 2" xfId="18247"/>
    <cellStyle name="Normal 4 3 2 2 5 4 2 2" xfId="35907"/>
    <cellStyle name="Normal 4 3 2 2 5 4 3" xfId="35906"/>
    <cellStyle name="Normal 4 3 2 2 5 4 4" xfId="51016"/>
    <cellStyle name="Normal 4 3 2 2 5 5" xfId="5147"/>
    <cellStyle name="Normal 4 3 2 2 5 5 2" xfId="16066"/>
    <cellStyle name="Normal 4 3 2 2 5 5 2 2" xfId="35909"/>
    <cellStyle name="Normal 4 3 2 2 5 5 3" xfId="35908"/>
    <cellStyle name="Normal 4 3 2 2 5 5 4" xfId="48835"/>
    <cellStyle name="Normal 4 3 2 2 5 6" xfId="11704"/>
    <cellStyle name="Normal 4 3 2 2 5 6 2" xfId="35910"/>
    <cellStyle name="Normal 4 3 2 2 5 7" xfId="35891"/>
    <cellStyle name="Normal 4 3 2 2 5 8" xfId="44473"/>
    <cellStyle name="Normal 4 3 2 2 6" xfId="873"/>
    <cellStyle name="Normal 4 3 2 2 6 2" xfId="1972"/>
    <cellStyle name="Normal 4 3 2 2 6 2 2" xfId="4155"/>
    <cellStyle name="Normal 4 3 2 2 6 2 2 2" xfId="10698"/>
    <cellStyle name="Normal 4 3 2 2 6 2 2 2 2" xfId="21617"/>
    <cellStyle name="Normal 4 3 2 2 6 2 2 2 2 2" xfId="35915"/>
    <cellStyle name="Normal 4 3 2 2 6 2 2 2 3" xfId="35914"/>
    <cellStyle name="Normal 4 3 2 2 6 2 2 2 4" xfId="54386"/>
    <cellStyle name="Normal 4 3 2 2 6 2 2 3" xfId="15074"/>
    <cellStyle name="Normal 4 3 2 2 6 2 2 3 2" xfId="35916"/>
    <cellStyle name="Normal 4 3 2 2 6 2 2 4" xfId="35913"/>
    <cellStyle name="Normal 4 3 2 2 6 2 2 5" xfId="47843"/>
    <cellStyle name="Normal 4 3 2 2 6 2 3" xfId="8517"/>
    <cellStyle name="Normal 4 3 2 2 6 2 3 2" xfId="19436"/>
    <cellStyle name="Normal 4 3 2 2 6 2 3 2 2" xfId="35918"/>
    <cellStyle name="Normal 4 3 2 2 6 2 3 3" xfId="35917"/>
    <cellStyle name="Normal 4 3 2 2 6 2 3 4" xfId="52205"/>
    <cellStyle name="Normal 4 3 2 2 6 2 4" xfId="6336"/>
    <cellStyle name="Normal 4 3 2 2 6 2 4 2" xfId="17255"/>
    <cellStyle name="Normal 4 3 2 2 6 2 4 2 2" xfId="35920"/>
    <cellStyle name="Normal 4 3 2 2 6 2 4 3" xfId="35919"/>
    <cellStyle name="Normal 4 3 2 2 6 2 4 4" xfId="50024"/>
    <cellStyle name="Normal 4 3 2 2 6 2 5" xfId="12893"/>
    <cellStyle name="Normal 4 3 2 2 6 2 5 2" xfId="35921"/>
    <cellStyle name="Normal 4 3 2 2 6 2 6" xfId="35912"/>
    <cellStyle name="Normal 4 3 2 2 6 2 7" xfId="45662"/>
    <cellStyle name="Normal 4 3 2 2 6 3" xfId="3064"/>
    <cellStyle name="Normal 4 3 2 2 6 3 2" xfId="9607"/>
    <cellStyle name="Normal 4 3 2 2 6 3 2 2" xfId="20526"/>
    <cellStyle name="Normal 4 3 2 2 6 3 2 2 2" xfId="35924"/>
    <cellStyle name="Normal 4 3 2 2 6 3 2 3" xfId="35923"/>
    <cellStyle name="Normal 4 3 2 2 6 3 2 4" xfId="53295"/>
    <cellStyle name="Normal 4 3 2 2 6 3 3" xfId="13983"/>
    <cellStyle name="Normal 4 3 2 2 6 3 3 2" xfId="35925"/>
    <cellStyle name="Normal 4 3 2 2 6 3 4" xfId="35922"/>
    <cellStyle name="Normal 4 3 2 2 6 3 5" xfId="46752"/>
    <cellStyle name="Normal 4 3 2 2 6 4" xfId="7426"/>
    <cellStyle name="Normal 4 3 2 2 6 4 2" xfId="18345"/>
    <cellStyle name="Normal 4 3 2 2 6 4 2 2" xfId="35927"/>
    <cellStyle name="Normal 4 3 2 2 6 4 3" xfId="35926"/>
    <cellStyle name="Normal 4 3 2 2 6 4 4" xfId="51114"/>
    <cellStyle name="Normal 4 3 2 2 6 5" xfId="5245"/>
    <cellStyle name="Normal 4 3 2 2 6 5 2" xfId="16164"/>
    <cellStyle name="Normal 4 3 2 2 6 5 2 2" xfId="35929"/>
    <cellStyle name="Normal 4 3 2 2 6 5 3" xfId="35928"/>
    <cellStyle name="Normal 4 3 2 2 6 5 4" xfId="48933"/>
    <cellStyle name="Normal 4 3 2 2 6 6" xfId="11802"/>
    <cellStyle name="Normal 4 3 2 2 6 6 2" xfId="35930"/>
    <cellStyle name="Normal 4 3 2 2 6 7" xfId="35911"/>
    <cellStyle name="Normal 4 3 2 2 6 8" xfId="44571"/>
    <cellStyle name="Normal 4 3 2 2 7" xfId="985"/>
    <cellStyle name="Normal 4 3 2 2 7 2" xfId="2083"/>
    <cellStyle name="Normal 4 3 2 2 7 2 2" xfId="4266"/>
    <cellStyle name="Normal 4 3 2 2 7 2 2 2" xfId="10809"/>
    <cellStyle name="Normal 4 3 2 2 7 2 2 2 2" xfId="21728"/>
    <cellStyle name="Normal 4 3 2 2 7 2 2 2 2 2" xfId="35935"/>
    <cellStyle name="Normal 4 3 2 2 7 2 2 2 3" xfId="35934"/>
    <cellStyle name="Normal 4 3 2 2 7 2 2 2 4" xfId="54497"/>
    <cellStyle name="Normal 4 3 2 2 7 2 2 3" xfId="15185"/>
    <cellStyle name="Normal 4 3 2 2 7 2 2 3 2" xfId="35936"/>
    <cellStyle name="Normal 4 3 2 2 7 2 2 4" xfId="35933"/>
    <cellStyle name="Normal 4 3 2 2 7 2 2 5" xfId="47954"/>
    <cellStyle name="Normal 4 3 2 2 7 2 3" xfId="8628"/>
    <cellStyle name="Normal 4 3 2 2 7 2 3 2" xfId="19547"/>
    <cellStyle name="Normal 4 3 2 2 7 2 3 2 2" xfId="35938"/>
    <cellStyle name="Normal 4 3 2 2 7 2 3 3" xfId="35937"/>
    <cellStyle name="Normal 4 3 2 2 7 2 3 4" xfId="52316"/>
    <cellStyle name="Normal 4 3 2 2 7 2 4" xfId="6447"/>
    <cellStyle name="Normal 4 3 2 2 7 2 4 2" xfId="17366"/>
    <cellStyle name="Normal 4 3 2 2 7 2 4 2 2" xfId="35940"/>
    <cellStyle name="Normal 4 3 2 2 7 2 4 3" xfId="35939"/>
    <cellStyle name="Normal 4 3 2 2 7 2 4 4" xfId="50135"/>
    <cellStyle name="Normal 4 3 2 2 7 2 5" xfId="13004"/>
    <cellStyle name="Normal 4 3 2 2 7 2 5 2" xfId="35941"/>
    <cellStyle name="Normal 4 3 2 2 7 2 6" xfId="35932"/>
    <cellStyle name="Normal 4 3 2 2 7 2 7" xfId="45773"/>
    <cellStyle name="Normal 4 3 2 2 7 3" xfId="3175"/>
    <cellStyle name="Normal 4 3 2 2 7 3 2" xfId="9718"/>
    <cellStyle name="Normal 4 3 2 2 7 3 2 2" xfId="20637"/>
    <cellStyle name="Normal 4 3 2 2 7 3 2 2 2" xfId="35944"/>
    <cellStyle name="Normal 4 3 2 2 7 3 2 3" xfId="35943"/>
    <cellStyle name="Normal 4 3 2 2 7 3 2 4" xfId="53406"/>
    <cellStyle name="Normal 4 3 2 2 7 3 3" xfId="14094"/>
    <cellStyle name="Normal 4 3 2 2 7 3 3 2" xfId="35945"/>
    <cellStyle name="Normal 4 3 2 2 7 3 4" xfId="35942"/>
    <cellStyle name="Normal 4 3 2 2 7 3 5" xfId="46863"/>
    <cellStyle name="Normal 4 3 2 2 7 4" xfId="7537"/>
    <cellStyle name="Normal 4 3 2 2 7 4 2" xfId="18456"/>
    <cellStyle name="Normal 4 3 2 2 7 4 2 2" xfId="35947"/>
    <cellStyle name="Normal 4 3 2 2 7 4 3" xfId="35946"/>
    <cellStyle name="Normal 4 3 2 2 7 4 4" xfId="51225"/>
    <cellStyle name="Normal 4 3 2 2 7 5" xfId="5356"/>
    <cellStyle name="Normal 4 3 2 2 7 5 2" xfId="16275"/>
    <cellStyle name="Normal 4 3 2 2 7 5 2 2" xfId="35949"/>
    <cellStyle name="Normal 4 3 2 2 7 5 3" xfId="35948"/>
    <cellStyle name="Normal 4 3 2 2 7 5 4" xfId="49044"/>
    <cellStyle name="Normal 4 3 2 2 7 6" xfId="11913"/>
    <cellStyle name="Normal 4 3 2 2 7 6 2" xfId="35950"/>
    <cellStyle name="Normal 4 3 2 2 7 7" xfId="35931"/>
    <cellStyle name="Normal 4 3 2 2 7 8" xfId="44682"/>
    <cellStyle name="Normal 4 3 2 2 8" xfId="1071"/>
    <cellStyle name="Normal 4 3 2 2 8 2" xfId="2169"/>
    <cellStyle name="Normal 4 3 2 2 8 2 2" xfId="4352"/>
    <cellStyle name="Normal 4 3 2 2 8 2 2 2" xfId="10895"/>
    <cellStyle name="Normal 4 3 2 2 8 2 2 2 2" xfId="21814"/>
    <cellStyle name="Normal 4 3 2 2 8 2 2 2 2 2" xfId="35955"/>
    <cellStyle name="Normal 4 3 2 2 8 2 2 2 3" xfId="35954"/>
    <cellStyle name="Normal 4 3 2 2 8 2 2 2 4" xfId="54583"/>
    <cellStyle name="Normal 4 3 2 2 8 2 2 3" xfId="15271"/>
    <cellStyle name="Normal 4 3 2 2 8 2 2 3 2" xfId="35956"/>
    <cellStyle name="Normal 4 3 2 2 8 2 2 4" xfId="35953"/>
    <cellStyle name="Normal 4 3 2 2 8 2 2 5" xfId="48040"/>
    <cellStyle name="Normal 4 3 2 2 8 2 3" xfId="8714"/>
    <cellStyle name="Normal 4 3 2 2 8 2 3 2" xfId="19633"/>
    <cellStyle name="Normal 4 3 2 2 8 2 3 2 2" xfId="35958"/>
    <cellStyle name="Normal 4 3 2 2 8 2 3 3" xfId="35957"/>
    <cellStyle name="Normal 4 3 2 2 8 2 3 4" xfId="52402"/>
    <cellStyle name="Normal 4 3 2 2 8 2 4" xfId="6533"/>
    <cellStyle name="Normal 4 3 2 2 8 2 4 2" xfId="17452"/>
    <cellStyle name="Normal 4 3 2 2 8 2 4 2 2" xfId="35960"/>
    <cellStyle name="Normal 4 3 2 2 8 2 4 3" xfId="35959"/>
    <cellStyle name="Normal 4 3 2 2 8 2 4 4" xfId="50221"/>
    <cellStyle name="Normal 4 3 2 2 8 2 5" xfId="13090"/>
    <cellStyle name="Normal 4 3 2 2 8 2 5 2" xfId="35961"/>
    <cellStyle name="Normal 4 3 2 2 8 2 6" xfId="35952"/>
    <cellStyle name="Normal 4 3 2 2 8 2 7" xfId="45859"/>
    <cellStyle name="Normal 4 3 2 2 8 3" xfId="3261"/>
    <cellStyle name="Normal 4 3 2 2 8 3 2" xfId="9804"/>
    <cellStyle name="Normal 4 3 2 2 8 3 2 2" xfId="20723"/>
    <cellStyle name="Normal 4 3 2 2 8 3 2 2 2" xfId="35964"/>
    <cellStyle name="Normal 4 3 2 2 8 3 2 3" xfId="35963"/>
    <cellStyle name="Normal 4 3 2 2 8 3 2 4" xfId="53492"/>
    <cellStyle name="Normal 4 3 2 2 8 3 3" xfId="14180"/>
    <cellStyle name="Normal 4 3 2 2 8 3 3 2" xfId="35965"/>
    <cellStyle name="Normal 4 3 2 2 8 3 4" xfId="35962"/>
    <cellStyle name="Normal 4 3 2 2 8 3 5" xfId="46949"/>
    <cellStyle name="Normal 4 3 2 2 8 4" xfId="7623"/>
    <cellStyle name="Normal 4 3 2 2 8 4 2" xfId="18542"/>
    <cellStyle name="Normal 4 3 2 2 8 4 2 2" xfId="35967"/>
    <cellStyle name="Normal 4 3 2 2 8 4 3" xfId="35966"/>
    <cellStyle name="Normal 4 3 2 2 8 4 4" xfId="51311"/>
    <cellStyle name="Normal 4 3 2 2 8 5" xfId="5442"/>
    <cellStyle name="Normal 4 3 2 2 8 5 2" xfId="16361"/>
    <cellStyle name="Normal 4 3 2 2 8 5 2 2" xfId="35969"/>
    <cellStyle name="Normal 4 3 2 2 8 5 3" xfId="35968"/>
    <cellStyle name="Normal 4 3 2 2 8 5 4" xfId="49130"/>
    <cellStyle name="Normal 4 3 2 2 8 6" xfId="11999"/>
    <cellStyle name="Normal 4 3 2 2 8 6 2" xfId="35970"/>
    <cellStyle name="Normal 4 3 2 2 8 7" xfId="35951"/>
    <cellStyle name="Normal 4 3 2 2 8 8" xfId="44768"/>
    <cellStyle name="Normal 4 3 2 2 9" xfId="1169"/>
    <cellStyle name="Normal 4 3 2 2 9 2" xfId="2267"/>
    <cellStyle name="Normal 4 3 2 2 9 2 2" xfId="4450"/>
    <cellStyle name="Normal 4 3 2 2 9 2 2 2" xfId="10993"/>
    <cellStyle name="Normal 4 3 2 2 9 2 2 2 2" xfId="21912"/>
    <cellStyle name="Normal 4 3 2 2 9 2 2 2 2 2" xfId="35975"/>
    <cellStyle name="Normal 4 3 2 2 9 2 2 2 3" xfId="35974"/>
    <cellStyle name="Normal 4 3 2 2 9 2 2 2 4" xfId="54681"/>
    <cellStyle name="Normal 4 3 2 2 9 2 2 3" xfId="15369"/>
    <cellStyle name="Normal 4 3 2 2 9 2 2 3 2" xfId="35976"/>
    <cellStyle name="Normal 4 3 2 2 9 2 2 4" xfId="35973"/>
    <cellStyle name="Normal 4 3 2 2 9 2 2 5" xfId="48138"/>
    <cellStyle name="Normal 4 3 2 2 9 2 3" xfId="8812"/>
    <cellStyle name="Normal 4 3 2 2 9 2 3 2" xfId="19731"/>
    <cellStyle name="Normal 4 3 2 2 9 2 3 2 2" xfId="35978"/>
    <cellStyle name="Normal 4 3 2 2 9 2 3 3" xfId="35977"/>
    <cellStyle name="Normal 4 3 2 2 9 2 3 4" xfId="52500"/>
    <cellStyle name="Normal 4 3 2 2 9 2 4" xfId="6631"/>
    <cellStyle name="Normal 4 3 2 2 9 2 4 2" xfId="17550"/>
    <cellStyle name="Normal 4 3 2 2 9 2 4 2 2" xfId="35980"/>
    <cellStyle name="Normal 4 3 2 2 9 2 4 3" xfId="35979"/>
    <cellStyle name="Normal 4 3 2 2 9 2 4 4" xfId="50319"/>
    <cellStyle name="Normal 4 3 2 2 9 2 5" xfId="13188"/>
    <cellStyle name="Normal 4 3 2 2 9 2 5 2" xfId="35981"/>
    <cellStyle name="Normal 4 3 2 2 9 2 6" xfId="35972"/>
    <cellStyle name="Normal 4 3 2 2 9 2 7" xfId="45957"/>
    <cellStyle name="Normal 4 3 2 2 9 3" xfId="3359"/>
    <cellStyle name="Normal 4 3 2 2 9 3 2" xfId="9902"/>
    <cellStyle name="Normal 4 3 2 2 9 3 2 2" xfId="20821"/>
    <cellStyle name="Normal 4 3 2 2 9 3 2 2 2" xfId="35984"/>
    <cellStyle name="Normal 4 3 2 2 9 3 2 3" xfId="35983"/>
    <cellStyle name="Normal 4 3 2 2 9 3 2 4" xfId="53590"/>
    <cellStyle name="Normal 4 3 2 2 9 3 3" xfId="14278"/>
    <cellStyle name="Normal 4 3 2 2 9 3 3 2" xfId="35985"/>
    <cellStyle name="Normal 4 3 2 2 9 3 4" xfId="35982"/>
    <cellStyle name="Normal 4 3 2 2 9 3 5" xfId="47047"/>
    <cellStyle name="Normal 4 3 2 2 9 4" xfId="7721"/>
    <cellStyle name="Normal 4 3 2 2 9 4 2" xfId="18640"/>
    <cellStyle name="Normal 4 3 2 2 9 4 2 2" xfId="35987"/>
    <cellStyle name="Normal 4 3 2 2 9 4 3" xfId="35986"/>
    <cellStyle name="Normal 4 3 2 2 9 4 4" xfId="51409"/>
    <cellStyle name="Normal 4 3 2 2 9 5" xfId="5540"/>
    <cellStyle name="Normal 4 3 2 2 9 5 2" xfId="16459"/>
    <cellStyle name="Normal 4 3 2 2 9 5 2 2" xfId="35989"/>
    <cellStyle name="Normal 4 3 2 2 9 5 3" xfId="35988"/>
    <cellStyle name="Normal 4 3 2 2 9 5 4" xfId="49228"/>
    <cellStyle name="Normal 4 3 2 2 9 6" xfId="12097"/>
    <cellStyle name="Normal 4 3 2 2 9 6 2" xfId="35990"/>
    <cellStyle name="Normal 4 3 2 2 9 7" xfId="35971"/>
    <cellStyle name="Normal 4 3 2 2 9 8" xfId="44866"/>
    <cellStyle name="Normal 4 3 2 3" xfId="288"/>
    <cellStyle name="Normal 4 3 2 3 2" xfId="554"/>
    <cellStyle name="Normal 4 3 2 3 2 2" xfId="1653"/>
    <cellStyle name="Normal 4 3 2 3 2 2 2" xfId="3836"/>
    <cellStyle name="Normal 4 3 2 3 2 2 2 2" xfId="10379"/>
    <cellStyle name="Normal 4 3 2 3 2 2 2 2 2" xfId="21298"/>
    <cellStyle name="Normal 4 3 2 3 2 2 2 2 2 2" xfId="35996"/>
    <cellStyle name="Normal 4 3 2 3 2 2 2 2 3" xfId="35995"/>
    <cellStyle name="Normal 4 3 2 3 2 2 2 2 4" xfId="54067"/>
    <cellStyle name="Normal 4 3 2 3 2 2 2 3" xfId="14755"/>
    <cellStyle name="Normal 4 3 2 3 2 2 2 3 2" xfId="35997"/>
    <cellStyle name="Normal 4 3 2 3 2 2 2 4" xfId="35994"/>
    <cellStyle name="Normal 4 3 2 3 2 2 2 5" xfId="47524"/>
    <cellStyle name="Normal 4 3 2 3 2 2 3" xfId="8198"/>
    <cellStyle name="Normal 4 3 2 3 2 2 3 2" xfId="19117"/>
    <cellStyle name="Normal 4 3 2 3 2 2 3 2 2" xfId="35999"/>
    <cellStyle name="Normal 4 3 2 3 2 2 3 3" xfId="35998"/>
    <cellStyle name="Normal 4 3 2 3 2 2 3 4" xfId="51886"/>
    <cellStyle name="Normal 4 3 2 3 2 2 4" xfId="6017"/>
    <cellStyle name="Normal 4 3 2 3 2 2 4 2" xfId="16936"/>
    <cellStyle name="Normal 4 3 2 3 2 2 4 2 2" xfId="36001"/>
    <cellStyle name="Normal 4 3 2 3 2 2 4 3" xfId="36000"/>
    <cellStyle name="Normal 4 3 2 3 2 2 4 4" xfId="49705"/>
    <cellStyle name="Normal 4 3 2 3 2 2 5" xfId="12574"/>
    <cellStyle name="Normal 4 3 2 3 2 2 5 2" xfId="36002"/>
    <cellStyle name="Normal 4 3 2 3 2 2 6" xfId="35993"/>
    <cellStyle name="Normal 4 3 2 3 2 2 7" xfId="45343"/>
    <cellStyle name="Normal 4 3 2 3 2 3" xfId="2745"/>
    <cellStyle name="Normal 4 3 2 3 2 3 2" xfId="9288"/>
    <cellStyle name="Normal 4 3 2 3 2 3 2 2" xfId="20207"/>
    <cellStyle name="Normal 4 3 2 3 2 3 2 2 2" xfId="36005"/>
    <cellStyle name="Normal 4 3 2 3 2 3 2 3" xfId="36004"/>
    <cellStyle name="Normal 4 3 2 3 2 3 2 4" xfId="52976"/>
    <cellStyle name="Normal 4 3 2 3 2 3 3" xfId="13664"/>
    <cellStyle name="Normal 4 3 2 3 2 3 3 2" xfId="36006"/>
    <cellStyle name="Normal 4 3 2 3 2 3 4" xfId="36003"/>
    <cellStyle name="Normal 4 3 2 3 2 3 5" xfId="46433"/>
    <cellStyle name="Normal 4 3 2 3 2 4" xfId="7107"/>
    <cellStyle name="Normal 4 3 2 3 2 4 2" xfId="18026"/>
    <cellStyle name="Normal 4 3 2 3 2 4 2 2" xfId="36008"/>
    <cellStyle name="Normal 4 3 2 3 2 4 3" xfId="36007"/>
    <cellStyle name="Normal 4 3 2 3 2 4 4" xfId="50795"/>
    <cellStyle name="Normal 4 3 2 3 2 5" xfId="4926"/>
    <cellStyle name="Normal 4 3 2 3 2 5 2" xfId="15845"/>
    <cellStyle name="Normal 4 3 2 3 2 5 2 2" xfId="36010"/>
    <cellStyle name="Normal 4 3 2 3 2 5 3" xfId="36009"/>
    <cellStyle name="Normal 4 3 2 3 2 5 4" xfId="48614"/>
    <cellStyle name="Normal 4 3 2 3 2 6" xfId="11483"/>
    <cellStyle name="Normal 4 3 2 3 2 6 2" xfId="36011"/>
    <cellStyle name="Normal 4 3 2 3 2 7" xfId="35992"/>
    <cellStyle name="Normal 4 3 2 3 2 8" xfId="44252"/>
    <cellStyle name="Normal 4 3 2 3 3" xfId="1455"/>
    <cellStyle name="Normal 4 3 2 3 3 2" xfId="3638"/>
    <cellStyle name="Normal 4 3 2 3 3 2 2" xfId="10181"/>
    <cellStyle name="Normal 4 3 2 3 3 2 2 2" xfId="21100"/>
    <cellStyle name="Normal 4 3 2 3 3 2 2 2 2" xfId="36015"/>
    <cellStyle name="Normal 4 3 2 3 3 2 2 3" xfId="36014"/>
    <cellStyle name="Normal 4 3 2 3 3 2 2 4" xfId="53869"/>
    <cellStyle name="Normal 4 3 2 3 3 2 3" xfId="14557"/>
    <cellStyle name="Normal 4 3 2 3 3 2 3 2" xfId="36016"/>
    <cellStyle name="Normal 4 3 2 3 3 2 4" xfId="36013"/>
    <cellStyle name="Normal 4 3 2 3 3 2 5" xfId="47326"/>
    <cellStyle name="Normal 4 3 2 3 3 3" xfId="8000"/>
    <cellStyle name="Normal 4 3 2 3 3 3 2" xfId="18919"/>
    <cellStyle name="Normal 4 3 2 3 3 3 2 2" xfId="36018"/>
    <cellStyle name="Normal 4 3 2 3 3 3 3" xfId="36017"/>
    <cellStyle name="Normal 4 3 2 3 3 3 4" xfId="51688"/>
    <cellStyle name="Normal 4 3 2 3 3 4" xfId="5819"/>
    <cellStyle name="Normal 4 3 2 3 3 4 2" xfId="16738"/>
    <cellStyle name="Normal 4 3 2 3 3 4 2 2" xfId="36020"/>
    <cellStyle name="Normal 4 3 2 3 3 4 3" xfId="36019"/>
    <cellStyle name="Normal 4 3 2 3 3 4 4" xfId="49507"/>
    <cellStyle name="Normal 4 3 2 3 3 5" xfId="12376"/>
    <cellStyle name="Normal 4 3 2 3 3 5 2" xfId="36021"/>
    <cellStyle name="Normal 4 3 2 3 3 6" xfId="36012"/>
    <cellStyle name="Normal 4 3 2 3 3 7" xfId="45145"/>
    <cellStyle name="Normal 4 3 2 3 4" xfId="2547"/>
    <cellStyle name="Normal 4 3 2 3 4 2" xfId="9090"/>
    <cellStyle name="Normal 4 3 2 3 4 2 2" xfId="20009"/>
    <cellStyle name="Normal 4 3 2 3 4 2 2 2" xfId="36024"/>
    <cellStyle name="Normal 4 3 2 3 4 2 3" xfId="36023"/>
    <cellStyle name="Normal 4 3 2 3 4 2 4" xfId="52778"/>
    <cellStyle name="Normal 4 3 2 3 4 3" xfId="13466"/>
    <cellStyle name="Normal 4 3 2 3 4 3 2" xfId="36025"/>
    <cellStyle name="Normal 4 3 2 3 4 4" xfId="36022"/>
    <cellStyle name="Normal 4 3 2 3 4 5" xfId="46235"/>
    <cellStyle name="Normal 4 3 2 3 5" xfId="6909"/>
    <cellStyle name="Normal 4 3 2 3 5 2" xfId="17828"/>
    <cellStyle name="Normal 4 3 2 3 5 2 2" xfId="36027"/>
    <cellStyle name="Normal 4 3 2 3 5 3" xfId="36026"/>
    <cellStyle name="Normal 4 3 2 3 5 4" xfId="50597"/>
    <cellStyle name="Normal 4 3 2 3 6" xfId="4728"/>
    <cellStyle name="Normal 4 3 2 3 6 2" xfId="15647"/>
    <cellStyle name="Normal 4 3 2 3 6 2 2" xfId="36029"/>
    <cellStyle name="Normal 4 3 2 3 6 3" xfId="36028"/>
    <cellStyle name="Normal 4 3 2 3 6 4" xfId="48416"/>
    <cellStyle name="Normal 4 3 2 3 7" xfId="11285"/>
    <cellStyle name="Normal 4 3 2 3 7 2" xfId="36030"/>
    <cellStyle name="Normal 4 3 2 3 8" xfId="35991"/>
    <cellStyle name="Normal 4 3 2 3 9" xfId="44054"/>
    <cellStyle name="Normal 4 3 2 4" xfId="454"/>
    <cellStyle name="Normal 4 3 2 4 2" xfId="1554"/>
    <cellStyle name="Normal 4 3 2 4 2 2" xfId="3737"/>
    <cellStyle name="Normal 4 3 2 4 2 2 2" xfId="10280"/>
    <cellStyle name="Normal 4 3 2 4 2 2 2 2" xfId="21199"/>
    <cellStyle name="Normal 4 3 2 4 2 2 2 2 2" xfId="36035"/>
    <cellStyle name="Normal 4 3 2 4 2 2 2 3" xfId="36034"/>
    <cellStyle name="Normal 4 3 2 4 2 2 2 4" xfId="53968"/>
    <cellStyle name="Normal 4 3 2 4 2 2 3" xfId="14656"/>
    <cellStyle name="Normal 4 3 2 4 2 2 3 2" xfId="36036"/>
    <cellStyle name="Normal 4 3 2 4 2 2 4" xfId="36033"/>
    <cellStyle name="Normal 4 3 2 4 2 2 5" xfId="47425"/>
    <cellStyle name="Normal 4 3 2 4 2 3" xfId="8099"/>
    <cellStyle name="Normal 4 3 2 4 2 3 2" xfId="19018"/>
    <cellStyle name="Normal 4 3 2 4 2 3 2 2" xfId="36038"/>
    <cellStyle name="Normal 4 3 2 4 2 3 3" xfId="36037"/>
    <cellStyle name="Normal 4 3 2 4 2 3 4" xfId="51787"/>
    <cellStyle name="Normal 4 3 2 4 2 4" xfId="5918"/>
    <cellStyle name="Normal 4 3 2 4 2 4 2" xfId="16837"/>
    <cellStyle name="Normal 4 3 2 4 2 4 2 2" xfId="36040"/>
    <cellStyle name="Normal 4 3 2 4 2 4 3" xfId="36039"/>
    <cellStyle name="Normal 4 3 2 4 2 4 4" xfId="49606"/>
    <cellStyle name="Normal 4 3 2 4 2 5" xfId="12475"/>
    <cellStyle name="Normal 4 3 2 4 2 5 2" xfId="36041"/>
    <cellStyle name="Normal 4 3 2 4 2 6" xfId="36032"/>
    <cellStyle name="Normal 4 3 2 4 2 7" xfId="45244"/>
    <cellStyle name="Normal 4 3 2 4 3" xfId="2646"/>
    <cellStyle name="Normal 4 3 2 4 3 2" xfId="9189"/>
    <cellStyle name="Normal 4 3 2 4 3 2 2" xfId="20108"/>
    <cellStyle name="Normal 4 3 2 4 3 2 2 2" xfId="36044"/>
    <cellStyle name="Normal 4 3 2 4 3 2 3" xfId="36043"/>
    <cellStyle name="Normal 4 3 2 4 3 2 4" xfId="52877"/>
    <cellStyle name="Normal 4 3 2 4 3 3" xfId="13565"/>
    <cellStyle name="Normal 4 3 2 4 3 3 2" xfId="36045"/>
    <cellStyle name="Normal 4 3 2 4 3 4" xfId="36042"/>
    <cellStyle name="Normal 4 3 2 4 3 5" xfId="46334"/>
    <cellStyle name="Normal 4 3 2 4 4" xfId="7008"/>
    <cellStyle name="Normal 4 3 2 4 4 2" xfId="17927"/>
    <cellStyle name="Normal 4 3 2 4 4 2 2" xfId="36047"/>
    <cellStyle name="Normal 4 3 2 4 4 3" xfId="36046"/>
    <cellStyle name="Normal 4 3 2 4 4 4" xfId="50696"/>
    <cellStyle name="Normal 4 3 2 4 5" xfId="4827"/>
    <cellStyle name="Normal 4 3 2 4 5 2" xfId="15746"/>
    <cellStyle name="Normal 4 3 2 4 5 2 2" xfId="36049"/>
    <cellStyle name="Normal 4 3 2 4 5 3" xfId="36048"/>
    <cellStyle name="Normal 4 3 2 4 5 4" xfId="48515"/>
    <cellStyle name="Normal 4 3 2 4 6" xfId="11384"/>
    <cellStyle name="Normal 4 3 2 4 6 2" xfId="36050"/>
    <cellStyle name="Normal 4 3 2 4 7" xfId="36031"/>
    <cellStyle name="Normal 4 3 2 4 8" xfId="44153"/>
    <cellStyle name="Normal 4 3 2 5" xfId="641"/>
    <cellStyle name="Normal 4 3 2 5 2" xfId="1740"/>
    <cellStyle name="Normal 4 3 2 5 2 2" xfId="3923"/>
    <cellStyle name="Normal 4 3 2 5 2 2 2" xfId="10466"/>
    <cellStyle name="Normal 4 3 2 5 2 2 2 2" xfId="21385"/>
    <cellStyle name="Normal 4 3 2 5 2 2 2 2 2" xfId="36055"/>
    <cellStyle name="Normal 4 3 2 5 2 2 2 3" xfId="36054"/>
    <cellStyle name="Normal 4 3 2 5 2 2 2 4" xfId="54154"/>
    <cellStyle name="Normal 4 3 2 5 2 2 3" xfId="14842"/>
    <cellStyle name="Normal 4 3 2 5 2 2 3 2" xfId="36056"/>
    <cellStyle name="Normal 4 3 2 5 2 2 4" xfId="36053"/>
    <cellStyle name="Normal 4 3 2 5 2 2 5" xfId="47611"/>
    <cellStyle name="Normal 4 3 2 5 2 3" xfId="8285"/>
    <cellStyle name="Normal 4 3 2 5 2 3 2" xfId="19204"/>
    <cellStyle name="Normal 4 3 2 5 2 3 2 2" xfId="36058"/>
    <cellStyle name="Normal 4 3 2 5 2 3 3" xfId="36057"/>
    <cellStyle name="Normal 4 3 2 5 2 3 4" xfId="51973"/>
    <cellStyle name="Normal 4 3 2 5 2 4" xfId="6104"/>
    <cellStyle name="Normal 4 3 2 5 2 4 2" xfId="17023"/>
    <cellStyle name="Normal 4 3 2 5 2 4 2 2" xfId="36060"/>
    <cellStyle name="Normal 4 3 2 5 2 4 3" xfId="36059"/>
    <cellStyle name="Normal 4 3 2 5 2 4 4" xfId="49792"/>
    <cellStyle name="Normal 4 3 2 5 2 5" xfId="12661"/>
    <cellStyle name="Normal 4 3 2 5 2 5 2" xfId="36061"/>
    <cellStyle name="Normal 4 3 2 5 2 6" xfId="36052"/>
    <cellStyle name="Normal 4 3 2 5 2 7" xfId="45430"/>
    <cellStyle name="Normal 4 3 2 5 3" xfId="2832"/>
    <cellStyle name="Normal 4 3 2 5 3 2" xfId="9375"/>
    <cellStyle name="Normal 4 3 2 5 3 2 2" xfId="20294"/>
    <cellStyle name="Normal 4 3 2 5 3 2 2 2" xfId="36064"/>
    <cellStyle name="Normal 4 3 2 5 3 2 3" xfId="36063"/>
    <cellStyle name="Normal 4 3 2 5 3 2 4" xfId="53063"/>
    <cellStyle name="Normal 4 3 2 5 3 3" xfId="13751"/>
    <cellStyle name="Normal 4 3 2 5 3 3 2" xfId="36065"/>
    <cellStyle name="Normal 4 3 2 5 3 4" xfId="36062"/>
    <cellStyle name="Normal 4 3 2 5 3 5" xfId="46520"/>
    <cellStyle name="Normal 4 3 2 5 4" xfId="7194"/>
    <cellStyle name="Normal 4 3 2 5 4 2" xfId="18113"/>
    <cellStyle name="Normal 4 3 2 5 4 2 2" xfId="36067"/>
    <cellStyle name="Normal 4 3 2 5 4 3" xfId="36066"/>
    <cellStyle name="Normal 4 3 2 5 4 4" xfId="50882"/>
    <cellStyle name="Normal 4 3 2 5 5" xfId="5013"/>
    <cellStyle name="Normal 4 3 2 5 5 2" xfId="15932"/>
    <cellStyle name="Normal 4 3 2 5 5 2 2" xfId="36069"/>
    <cellStyle name="Normal 4 3 2 5 5 3" xfId="36068"/>
    <cellStyle name="Normal 4 3 2 5 5 4" xfId="48701"/>
    <cellStyle name="Normal 4 3 2 5 6" xfId="11570"/>
    <cellStyle name="Normal 4 3 2 5 6 2" xfId="36070"/>
    <cellStyle name="Normal 4 3 2 5 7" xfId="36051"/>
    <cellStyle name="Normal 4 3 2 5 8" xfId="44339"/>
    <cellStyle name="Normal 4 3 2 6" xfId="739"/>
    <cellStyle name="Normal 4 3 2 6 2" xfId="1838"/>
    <cellStyle name="Normal 4 3 2 6 2 2" xfId="4021"/>
    <cellStyle name="Normal 4 3 2 6 2 2 2" xfId="10564"/>
    <cellStyle name="Normal 4 3 2 6 2 2 2 2" xfId="21483"/>
    <cellStyle name="Normal 4 3 2 6 2 2 2 2 2" xfId="36075"/>
    <cellStyle name="Normal 4 3 2 6 2 2 2 3" xfId="36074"/>
    <cellStyle name="Normal 4 3 2 6 2 2 2 4" xfId="54252"/>
    <cellStyle name="Normal 4 3 2 6 2 2 3" xfId="14940"/>
    <cellStyle name="Normal 4 3 2 6 2 2 3 2" xfId="36076"/>
    <cellStyle name="Normal 4 3 2 6 2 2 4" xfId="36073"/>
    <cellStyle name="Normal 4 3 2 6 2 2 5" xfId="47709"/>
    <cellStyle name="Normal 4 3 2 6 2 3" xfId="8383"/>
    <cellStyle name="Normal 4 3 2 6 2 3 2" xfId="19302"/>
    <cellStyle name="Normal 4 3 2 6 2 3 2 2" xfId="36078"/>
    <cellStyle name="Normal 4 3 2 6 2 3 3" xfId="36077"/>
    <cellStyle name="Normal 4 3 2 6 2 3 4" xfId="52071"/>
    <cellStyle name="Normal 4 3 2 6 2 4" xfId="6202"/>
    <cellStyle name="Normal 4 3 2 6 2 4 2" xfId="17121"/>
    <cellStyle name="Normal 4 3 2 6 2 4 2 2" xfId="36080"/>
    <cellStyle name="Normal 4 3 2 6 2 4 3" xfId="36079"/>
    <cellStyle name="Normal 4 3 2 6 2 4 4" xfId="49890"/>
    <cellStyle name="Normal 4 3 2 6 2 5" xfId="12759"/>
    <cellStyle name="Normal 4 3 2 6 2 5 2" xfId="36081"/>
    <cellStyle name="Normal 4 3 2 6 2 6" xfId="36072"/>
    <cellStyle name="Normal 4 3 2 6 2 7" xfId="45528"/>
    <cellStyle name="Normal 4 3 2 6 3" xfId="2930"/>
    <cellStyle name="Normal 4 3 2 6 3 2" xfId="9473"/>
    <cellStyle name="Normal 4 3 2 6 3 2 2" xfId="20392"/>
    <cellStyle name="Normal 4 3 2 6 3 2 2 2" xfId="36084"/>
    <cellStyle name="Normal 4 3 2 6 3 2 3" xfId="36083"/>
    <cellStyle name="Normal 4 3 2 6 3 2 4" xfId="53161"/>
    <cellStyle name="Normal 4 3 2 6 3 3" xfId="13849"/>
    <cellStyle name="Normal 4 3 2 6 3 3 2" xfId="36085"/>
    <cellStyle name="Normal 4 3 2 6 3 4" xfId="36082"/>
    <cellStyle name="Normal 4 3 2 6 3 5" xfId="46618"/>
    <cellStyle name="Normal 4 3 2 6 4" xfId="7292"/>
    <cellStyle name="Normal 4 3 2 6 4 2" xfId="18211"/>
    <cellStyle name="Normal 4 3 2 6 4 2 2" xfId="36087"/>
    <cellStyle name="Normal 4 3 2 6 4 3" xfId="36086"/>
    <cellStyle name="Normal 4 3 2 6 4 4" xfId="50980"/>
    <cellStyle name="Normal 4 3 2 6 5" xfId="5111"/>
    <cellStyle name="Normal 4 3 2 6 5 2" xfId="16030"/>
    <cellStyle name="Normal 4 3 2 6 5 2 2" xfId="36089"/>
    <cellStyle name="Normal 4 3 2 6 5 3" xfId="36088"/>
    <cellStyle name="Normal 4 3 2 6 5 4" xfId="48799"/>
    <cellStyle name="Normal 4 3 2 6 6" xfId="11668"/>
    <cellStyle name="Normal 4 3 2 6 6 2" xfId="36090"/>
    <cellStyle name="Normal 4 3 2 6 7" xfId="36071"/>
    <cellStyle name="Normal 4 3 2 6 8" xfId="44437"/>
    <cellStyle name="Normal 4 3 2 7" xfId="837"/>
    <cellStyle name="Normal 4 3 2 7 2" xfId="1936"/>
    <cellStyle name="Normal 4 3 2 7 2 2" xfId="4119"/>
    <cellStyle name="Normal 4 3 2 7 2 2 2" xfId="10662"/>
    <cellStyle name="Normal 4 3 2 7 2 2 2 2" xfId="21581"/>
    <cellStyle name="Normal 4 3 2 7 2 2 2 2 2" xfId="36095"/>
    <cellStyle name="Normal 4 3 2 7 2 2 2 3" xfId="36094"/>
    <cellStyle name="Normal 4 3 2 7 2 2 2 4" xfId="54350"/>
    <cellStyle name="Normal 4 3 2 7 2 2 3" xfId="15038"/>
    <cellStyle name="Normal 4 3 2 7 2 2 3 2" xfId="36096"/>
    <cellStyle name="Normal 4 3 2 7 2 2 4" xfId="36093"/>
    <cellStyle name="Normal 4 3 2 7 2 2 5" xfId="47807"/>
    <cellStyle name="Normal 4 3 2 7 2 3" xfId="8481"/>
    <cellStyle name="Normal 4 3 2 7 2 3 2" xfId="19400"/>
    <cellStyle name="Normal 4 3 2 7 2 3 2 2" xfId="36098"/>
    <cellStyle name="Normal 4 3 2 7 2 3 3" xfId="36097"/>
    <cellStyle name="Normal 4 3 2 7 2 3 4" xfId="52169"/>
    <cellStyle name="Normal 4 3 2 7 2 4" xfId="6300"/>
    <cellStyle name="Normal 4 3 2 7 2 4 2" xfId="17219"/>
    <cellStyle name="Normal 4 3 2 7 2 4 2 2" xfId="36100"/>
    <cellStyle name="Normal 4 3 2 7 2 4 3" xfId="36099"/>
    <cellStyle name="Normal 4 3 2 7 2 4 4" xfId="49988"/>
    <cellStyle name="Normal 4 3 2 7 2 5" xfId="12857"/>
    <cellStyle name="Normal 4 3 2 7 2 5 2" xfId="36101"/>
    <cellStyle name="Normal 4 3 2 7 2 6" xfId="36092"/>
    <cellStyle name="Normal 4 3 2 7 2 7" xfId="45626"/>
    <cellStyle name="Normal 4 3 2 7 3" xfId="3028"/>
    <cellStyle name="Normal 4 3 2 7 3 2" xfId="9571"/>
    <cellStyle name="Normal 4 3 2 7 3 2 2" xfId="20490"/>
    <cellStyle name="Normal 4 3 2 7 3 2 2 2" xfId="36104"/>
    <cellStyle name="Normal 4 3 2 7 3 2 3" xfId="36103"/>
    <cellStyle name="Normal 4 3 2 7 3 2 4" xfId="53259"/>
    <cellStyle name="Normal 4 3 2 7 3 3" xfId="13947"/>
    <cellStyle name="Normal 4 3 2 7 3 3 2" xfId="36105"/>
    <cellStyle name="Normal 4 3 2 7 3 4" xfId="36102"/>
    <cellStyle name="Normal 4 3 2 7 3 5" xfId="46716"/>
    <cellStyle name="Normal 4 3 2 7 4" xfId="7390"/>
    <cellStyle name="Normal 4 3 2 7 4 2" xfId="18309"/>
    <cellStyle name="Normal 4 3 2 7 4 2 2" xfId="36107"/>
    <cellStyle name="Normal 4 3 2 7 4 3" xfId="36106"/>
    <cellStyle name="Normal 4 3 2 7 4 4" xfId="51078"/>
    <cellStyle name="Normal 4 3 2 7 5" xfId="5209"/>
    <cellStyle name="Normal 4 3 2 7 5 2" xfId="16128"/>
    <cellStyle name="Normal 4 3 2 7 5 2 2" xfId="36109"/>
    <cellStyle name="Normal 4 3 2 7 5 3" xfId="36108"/>
    <cellStyle name="Normal 4 3 2 7 5 4" xfId="48897"/>
    <cellStyle name="Normal 4 3 2 7 6" xfId="11766"/>
    <cellStyle name="Normal 4 3 2 7 6 2" xfId="36110"/>
    <cellStyle name="Normal 4 3 2 7 7" xfId="36091"/>
    <cellStyle name="Normal 4 3 2 7 8" xfId="44535"/>
    <cellStyle name="Normal 4 3 2 8" xfId="949"/>
    <cellStyle name="Normal 4 3 2 8 2" xfId="2047"/>
    <cellStyle name="Normal 4 3 2 8 2 2" xfId="4230"/>
    <cellStyle name="Normal 4 3 2 8 2 2 2" xfId="10773"/>
    <cellStyle name="Normal 4 3 2 8 2 2 2 2" xfId="21692"/>
    <cellStyle name="Normal 4 3 2 8 2 2 2 2 2" xfId="36115"/>
    <cellStyle name="Normal 4 3 2 8 2 2 2 3" xfId="36114"/>
    <cellStyle name="Normal 4 3 2 8 2 2 2 4" xfId="54461"/>
    <cellStyle name="Normal 4 3 2 8 2 2 3" xfId="15149"/>
    <cellStyle name="Normal 4 3 2 8 2 2 3 2" xfId="36116"/>
    <cellStyle name="Normal 4 3 2 8 2 2 4" xfId="36113"/>
    <cellStyle name="Normal 4 3 2 8 2 2 5" xfId="47918"/>
    <cellStyle name="Normal 4 3 2 8 2 3" xfId="8592"/>
    <cellStyle name="Normal 4 3 2 8 2 3 2" xfId="19511"/>
    <cellStyle name="Normal 4 3 2 8 2 3 2 2" xfId="36118"/>
    <cellStyle name="Normal 4 3 2 8 2 3 3" xfId="36117"/>
    <cellStyle name="Normal 4 3 2 8 2 3 4" xfId="52280"/>
    <cellStyle name="Normal 4 3 2 8 2 4" xfId="6411"/>
    <cellStyle name="Normal 4 3 2 8 2 4 2" xfId="17330"/>
    <cellStyle name="Normal 4 3 2 8 2 4 2 2" xfId="36120"/>
    <cellStyle name="Normal 4 3 2 8 2 4 3" xfId="36119"/>
    <cellStyle name="Normal 4 3 2 8 2 4 4" xfId="50099"/>
    <cellStyle name="Normal 4 3 2 8 2 5" xfId="12968"/>
    <cellStyle name="Normal 4 3 2 8 2 5 2" xfId="36121"/>
    <cellStyle name="Normal 4 3 2 8 2 6" xfId="36112"/>
    <cellStyle name="Normal 4 3 2 8 2 7" xfId="45737"/>
    <cellStyle name="Normal 4 3 2 8 3" xfId="3139"/>
    <cellStyle name="Normal 4 3 2 8 3 2" xfId="9682"/>
    <cellStyle name="Normal 4 3 2 8 3 2 2" xfId="20601"/>
    <cellStyle name="Normal 4 3 2 8 3 2 2 2" xfId="36124"/>
    <cellStyle name="Normal 4 3 2 8 3 2 3" xfId="36123"/>
    <cellStyle name="Normal 4 3 2 8 3 2 4" xfId="53370"/>
    <cellStyle name="Normal 4 3 2 8 3 3" xfId="14058"/>
    <cellStyle name="Normal 4 3 2 8 3 3 2" xfId="36125"/>
    <cellStyle name="Normal 4 3 2 8 3 4" xfId="36122"/>
    <cellStyle name="Normal 4 3 2 8 3 5" xfId="46827"/>
    <cellStyle name="Normal 4 3 2 8 4" xfId="7501"/>
    <cellStyle name="Normal 4 3 2 8 4 2" xfId="18420"/>
    <cellStyle name="Normal 4 3 2 8 4 2 2" xfId="36127"/>
    <cellStyle name="Normal 4 3 2 8 4 3" xfId="36126"/>
    <cellStyle name="Normal 4 3 2 8 4 4" xfId="51189"/>
    <cellStyle name="Normal 4 3 2 8 5" xfId="5320"/>
    <cellStyle name="Normal 4 3 2 8 5 2" xfId="16239"/>
    <cellStyle name="Normal 4 3 2 8 5 2 2" xfId="36129"/>
    <cellStyle name="Normal 4 3 2 8 5 3" xfId="36128"/>
    <cellStyle name="Normal 4 3 2 8 5 4" xfId="49008"/>
    <cellStyle name="Normal 4 3 2 8 6" xfId="11877"/>
    <cellStyle name="Normal 4 3 2 8 6 2" xfId="36130"/>
    <cellStyle name="Normal 4 3 2 8 7" xfId="36111"/>
    <cellStyle name="Normal 4 3 2 8 8" xfId="44646"/>
    <cellStyle name="Normal 4 3 2 9" xfId="1035"/>
    <cellStyle name="Normal 4 3 2 9 2" xfId="2133"/>
    <cellStyle name="Normal 4 3 2 9 2 2" xfId="4316"/>
    <cellStyle name="Normal 4 3 2 9 2 2 2" xfId="10859"/>
    <cellStyle name="Normal 4 3 2 9 2 2 2 2" xfId="21778"/>
    <cellStyle name="Normal 4 3 2 9 2 2 2 2 2" xfId="36135"/>
    <cellStyle name="Normal 4 3 2 9 2 2 2 3" xfId="36134"/>
    <cellStyle name="Normal 4 3 2 9 2 2 2 4" xfId="54547"/>
    <cellStyle name="Normal 4 3 2 9 2 2 3" xfId="15235"/>
    <cellStyle name="Normal 4 3 2 9 2 2 3 2" xfId="36136"/>
    <cellStyle name="Normal 4 3 2 9 2 2 4" xfId="36133"/>
    <cellStyle name="Normal 4 3 2 9 2 2 5" xfId="48004"/>
    <cellStyle name="Normal 4 3 2 9 2 3" xfId="8678"/>
    <cellStyle name="Normal 4 3 2 9 2 3 2" xfId="19597"/>
    <cellStyle name="Normal 4 3 2 9 2 3 2 2" xfId="36138"/>
    <cellStyle name="Normal 4 3 2 9 2 3 3" xfId="36137"/>
    <cellStyle name="Normal 4 3 2 9 2 3 4" xfId="52366"/>
    <cellStyle name="Normal 4 3 2 9 2 4" xfId="6497"/>
    <cellStyle name="Normal 4 3 2 9 2 4 2" xfId="17416"/>
    <cellStyle name="Normal 4 3 2 9 2 4 2 2" xfId="36140"/>
    <cellStyle name="Normal 4 3 2 9 2 4 3" xfId="36139"/>
    <cellStyle name="Normal 4 3 2 9 2 4 4" xfId="50185"/>
    <cellStyle name="Normal 4 3 2 9 2 5" xfId="13054"/>
    <cellStyle name="Normal 4 3 2 9 2 5 2" xfId="36141"/>
    <cellStyle name="Normal 4 3 2 9 2 6" xfId="36132"/>
    <cellStyle name="Normal 4 3 2 9 2 7" xfId="45823"/>
    <cellStyle name="Normal 4 3 2 9 3" xfId="3225"/>
    <cellStyle name="Normal 4 3 2 9 3 2" xfId="9768"/>
    <cellStyle name="Normal 4 3 2 9 3 2 2" xfId="20687"/>
    <cellStyle name="Normal 4 3 2 9 3 2 2 2" xfId="36144"/>
    <cellStyle name="Normal 4 3 2 9 3 2 3" xfId="36143"/>
    <cellStyle name="Normal 4 3 2 9 3 2 4" xfId="53456"/>
    <cellStyle name="Normal 4 3 2 9 3 3" xfId="14144"/>
    <cellStyle name="Normal 4 3 2 9 3 3 2" xfId="36145"/>
    <cellStyle name="Normal 4 3 2 9 3 4" xfId="36142"/>
    <cellStyle name="Normal 4 3 2 9 3 5" xfId="46913"/>
    <cellStyle name="Normal 4 3 2 9 4" xfId="7587"/>
    <cellStyle name="Normal 4 3 2 9 4 2" xfId="18506"/>
    <cellStyle name="Normal 4 3 2 9 4 2 2" xfId="36147"/>
    <cellStyle name="Normal 4 3 2 9 4 3" xfId="36146"/>
    <cellStyle name="Normal 4 3 2 9 4 4" xfId="51275"/>
    <cellStyle name="Normal 4 3 2 9 5" xfId="5406"/>
    <cellStyle name="Normal 4 3 2 9 5 2" xfId="16325"/>
    <cellStyle name="Normal 4 3 2 9 5 2 2" xfId="36149"/>
    <cellStyle name="Normal 4 3 2 9 5 3" xfId="36148"/>
    <cellStyle name="Normal 4 3 2 9 5 4" xfId="49094"/>
    <cellStyle name="Normal 4 3 2 9 6" xfId="11963"/>
    <cellStyle name="Normal 4 3 2 9 6 2" xfId="36150"/>
    <cellStyle name="Normal 4 3 2 9 7" xfId="36131"/>
    <cellStyle name="Normal 4 3 2 9 8" xfId="44732"/>
    <cellStyle name="Normal 4 3 3" xfId="143"/>
    <cellStyle name="Normal 4 3 3 10" xfId="1259"/>
    <cellStyle name="Normal 4 3 3 10 2" xfId="2357"/>
    <cellStyle name="Normal 4 3 3 10 2 2" xfId="4538"/>
    <cellStyle name="Normal 4 3 3 10 2 2 2" xfId="11081"/>
    <cellStyle name="Normal 4 3 3 10 2 2 2 2" xfId="22000"/>
    <cellStyle name="Normal 4 3 3 10 2 2 2 2 2" xfId="36156"/>
    <cellStyle name="Normal 4 3 3 10 2 2 2 3" xfId="36155"/>
    <cellStyle name="Normal 4 3 3 10 2 2 2 4" xfId="54769"/>
    <cellStyle name="Normal 4 3 3 10 2 2 3" xfId="15457"/>
    <cellStyle name="Normal 4 3 3 10 2 2 3 2" xfId="36157"/>
    <cellStyle name="Normal 4 3 3 10 2 2 4" xfId="36154"/>
    <cellStyle name="Normal 4 3 3 10 2 2 5" xfId="48226"/>
    <cellStyle name="Normal 4 3 3 10 2 3" xfId="8900"/>
    <cellStyle name="Normal 4 3 3 10 2 3 2" xfId="19819"/>
    <cellStyle name="Normal 4 3 3 10 2 3 2 2" xfId="36159"/>
    <cellStyle name="Normal 4 3 3 10 2 3 3" xfId="36158"/>
    <cellStyle name="Normal 4 3 3 10 2 3 4" xfId="52588"/>
    <cellStyle name="Normal 4 3 3 10 2 4" xfId="6719"/>
    <cellStyle name="Normal 4 3 3 10 2 4 2" xfId="17638"/>
    <cellStyle name="Normal 4 3 3 10 2 4 2 2" xfId="36161"/>
    <cellStyle name="Normal 4 3 3 10 2 4 3" xfId="36160"/>
    <cellStyle name="Normal 4 3 3 10 2 4 4" xfId="50407"/>
    <cellStyle name="Normal 4 3 3 10 2 5" xfId="13276"/>
    <cellStyle name="Normal 4 3 3 10 2 5 2" xfId="36162"/>
    <cellStyle name="Normal 4 3 3 10 2 6" xfId="36153"/>
    <cellStyle name="Normal 4 3 3 10 2 7" xfId="46045"/>
    <cellStyle name="Normal 4 3 3 10 3" xfId="3447"/>
    <cellStyle name="Normal 4 3 3 10 3 2" xfId="9990"/>
    <cellStyle name="Normal 4 3 3 10 3 2 2" xfId="20909"/>
    <cellStyle name="Normal 4 3 3 10 3 2 2 2" xfId="36165"/>
    <cellStyle name="Normal 4 3 3 10 3 2 3" xfId="36164"/>
    <cellStyle name="Normal 4 3 3 10 3 2 4" xfId="53678"/>
    <cellStyle name="Normal 4 3 3 10 3 3" xfId="14366"/>
    <cellStyle name="Normal 4 3 3 10 3 3 2" xfId="36166"/>
    <cellStyle name="Normal 4 3 3 10 3 4" xfId="36163"/>
    <cellStyle name="Normal 4 3 3 10 3 5" xfId="47135"/>
    <cellStyle name="Normal 4 3 3 10 4" xfId="7809"/>
    <cellStyle name="Normal 4 3 3 10 4 2" xfId="18728"/>
    <cellStyle name="Normal 4 3 3 10 4 2 2" xfId="36168"/>
    <cellStyle name="Normal 4 3 3 10 4 3" xfId="36167"/>
    <cellStyle name="Normal 4 3 3 10 4 4" xfId="51497"/>
    <cellStyle name="Normal 4 3 3 10 5" xfId="5628"/>
    <cellStyle name="Normal 4 3 3 10 5 2" xfId="16547"/>
    <cellStyle name="Normal 4 3 3 10 5 2 2" xfId="36170"/>
    <cellStyle name="Normal 4 3 3 10 5 3" xfId="36169"/>
    <cellStyle name="Normal 4 3 3 10 5 4" xfId="49316"/>
    <cellStyle name="Normal 4 3 3 10 6" xfId="12185"/>
    <cellStyle name="Normal 4 3 3 10 6 2" xfId="36171"/>
    <cellStyle name="Normal 4 3 3 10 7" xfId="36152"/>
    <cellStyle name="Normal 4 3 3 10 8" xfId="44954"/>
    <cellStyle name="Normal 4 3 3 11" xfId="1378"/>
    <cellStyle name="Normal 4 3 3 11 2" xfId="3561"/>
    <cellStyle name="Normal 4 3 3 11 2 2" xfId="10104"/>
    <cellStyle name="Normal 4 3 3 11 2 2 2" xfId="21023"/>
    <cellStyle name="Normal 4 3 3 11 2 2 2 2" xfId="36175"/>
    <cellStyle name="Normal 4 3 3 11 2 2 3" xfId="36174"/>
    <cellStyle name="Normal 4 3 3 11 2 2 4" xfId="53792"/>
    <cellStyle name="Normal 4 3 3 11 2 3" xfId="14480"/>
    <cellStyle name="Normal 4 3 3 11 2 3 2" xfId="36176"/>
    <cellStyle name="Normal 4 3 3 11 2 4" xfId="36173"/>
    <cellStyle name="Normal 4 3 3 11 2 5" xfId="47249"/>
    <cellStyle name="Normal 4 3 3 11 3" xfId="7923"/>
    <cellStyle name="Normal 4 3 3 11 3 2" xfId="18842"/>
    <cellStyle name="Normal 4 3 3 11 3 2 2" xfId="36178"/>
    <cellStyle name="Normal 4 3 3 11 3 3" xfId="36177"/>
    <cellStyle name="Normal 4 3 3 11 3 4" xfId="51611"/>
    <cellStyle name="Normal 4 3 3 11 4" xfId="5742"/>
    <cellStyle name="Normal 4 3 3 11 4 2" xfId="16661"/>
    <cellStyle name="Normal 4 3 3 11 4 2 2" xfId="36180"/>
    <cellStyle name="Normal 4 3 3 11 4 3" xfId="36179"/>
    <cellStyle name="Normal 4 3 3 11 4 4" xfId="49430"/>
    <cellStyle name="Normal 4 3 3 11 5" xfId="12299"/>
    <cellStyle name="Normal 4 3 3 11 5 2" xfId="36181"/>
    <cellStyle name="Normal 4 3 3 11 6" xfId="36172"/>
    <cellStyle name="Normal 4 3 3 11 7" xfId="45068"/>
    <cellStyle name="Normal 4 3 3 12" xfId="2458"/>
    <cellStyle name="Normal 4 3 3 12 2" xfId="9001"/>
    <cellStyle name="Normal 4 3 3 12 2 2" xfId="19920"/>
    <cellStyle name="Normal 4 3 3 12 2 2 2" xfId="36184"/>
    <cellStyle name="Normal 4 3 3 12 2 3" xfId="36183"/>
    <cellStyle name="Normal 4 3 3 12 2 4" xfId="52689"/>
    <cellStyle name="Normal 4 3 3 12 3" xfId="13377"/>
    <cellStyle name="Normal 4 3 3 12 3 2" xfId="36185"/>
    <cellStyle name="Normal 4 3 3 12 4" xfId="36182"/>
    <cellStyle name="Normal 4 3 3 12 5" xfId="46146"/>
    <cellStyle name="Normal 4 3 3 13" xfId="6820"/>
    <cellStyle name="Normal 4 3 3 13 2" xfId="17739"/>
    <cellStyle name="Normal 4 3 3 13 2 2" xfId="36187"/>
    <cellStyle name="Normal 4 3 3 13 3" xfId="36186"/>
    <cellStyle name="Normal 4 3 3 13 4" xfId="50508"/>
    <cellStyle name="Normal 4 3 3 14" xfId="4639"/>
    <cellStyle name="Normal 4 3 3 14 2" xfId="15558"/>
    <cellStyle name="Normal 4 3 3 14 2 2" xfId="36189"/>
    <cellStyle name="Normal 4 3 3 14 3" xfId="36188"/>
    <cellStyle name="Normal 4 3 3 14 4" xfId="48327"/>
    <cellStyle name="Normal 4 3 3 15" xfId="11208"/>
    <cellStyle name="Normal 4 3 3 15 2" xfId="36190"/>
    <cellStyle name="Normal 4 3 3 16" xfId="36151"/>
    <cellStyle name="Normal 4 3 3 17" xfId="43965"/>
    <cellStyle name="Normal 4 3 3 2" xfId="313"/>
    <cellStyle name="Normal 4 3 3 2 2" xfId="576"/>
    <cellStyle name="Normal 4 3 3 2 2 2" xfId="1675"/>
    <cellStyle name="Normal 4 3 3 2 2 2 2" xfId="3858"/>
    <cellStyle name="Normal 4 3 3 2 2 2 2 2" xfId="10401"/>
    <cellStyle name="Normal 4 3 3 2 2 2 2 2 2" xfId="21320"/>
    <cellStyle name="Normal 4 3 3 2 2 2 2 2 2 2" xfId="36196"/>
    <cellStyle name="Normal 4 3 3 2 2 2 2 2 3" xfId="36195"/>
    <cellStyle name="Normal 4 3 3 2 2 2 2 2 4" xfId="54089"/>
    <cellStyle name="Normal 4 3 3 2 2 2 2 3" xfId="14777"/>
    <cellStyle name="Normal 4 3 3 2 2 2 2 3 2" xfId="36197"/>
    <cellStyle name="Normal 4 3 3 2 2 2 2 4" xfId="36194"/>
    <cellStyle name="Normal 4 3 3 2 2 2 2 5" xfId="47546"/>
    <cellStyle name="Normal 4 3 3 2 2 2 3" xfId="8220"/>
    <cellStyle name="Normal 4 3 3 2 2 2 3 2" xfId="19139"/>
    <cellStyle name="Normal 4 3 3 2 2 2 3 2 2" xfId="36199"/>
    <cellStyle name="Normal 4 3 3 2 2 2 3 3" xfId="36198"/>
    <cellStyle name="Normal 4 3 3 2 2 2 3 4" xfId="51908"/>
    <cellStyle name="Normal 4 3 3 2 2 2 4" xfId="6039"/>
    <cellStyle name="Normal 4 3 3 2 2 2 4 2" xfId="16958"/>
    <cellStyle name="Normal 4 3 3 2 2 2 4 2 2" xfId="36201"/>
    <cellStyle name="Normal 4 3 3 2 2 2 4 3" xfId="36200"/>
    <cellStyle name="Normal 4 3 3 2 2 2 4 4" xfId="49727"/>
    <cellStyle name="Normal 4 3 3 2 2 2 5" xfId="12596"/>
    <cellStyle name="Normal 4 3 3 2 2 2 5 2" xfId="36202"/>
    <cellStyle name="Normal 4 3 3 2 2 2 6" xfId="36193"/>
    <cellStyle name="Normal 4 3 3 2 2 2 7" xfId="45365"/>
    <cellStyle name="Normal 4 3 3 2 2 3" xfId="2767"/>
    <cellStyle name="Normal 4 3 3 2 2 3 2" xfId="9310"/>
    <cellStyle name="Normal 4 3 3 2 2 3 2 2" xfId="20229"/>
    <cellStyle name="Normal 4 3 3 2 2 3 2 2 2" xfId="36205"/>
    <cellStyle name="Normal 4 3 3 2 2 3 2 3" xfId="36204"/>
    <cellStyle name="Normal 4 3 3 2 2 3 2 4" xfId="52998"/>
    <cellStyle name="Normal 4 3 3 2 2 3 3" xfId="13686"/>
    <cellStyle name="Normal 4 3 3 2 2 3 3 2" xfId="36206"/>
    <cellStyle name="Normal 4 3 3 2 2 3 4" xfId="36203"/>
    <cellStyle name="Normal 4 3 3 2 2 3 5" xfId="46455"/>
    <cellStyle name="Normal 4 3 3 2 2 4" xfId="7129"/>
    <cellStyle name="Normal 4 3 3 2 2 4 2" xfId="18048"/>
    <cellStyle name="Normal 4 3 3 2 2 4 2 2" xfId="36208"/>
    <cellStyle name="Normal 4 3 3 2 2 4 3" xfId="36207"/>
    <cellStyle name="Normal 4 3 3 2 2 4 4" xfId="50817"/>
    <cellStyle name="Normal 4 3 3 2 2 5" xfId="4948"/>
    <cellStyle name="Normal 4 3 3 2 2 5 2" xfId="15867"/>
    <cellStyle name="Normal 4 3 3 2 2 5 2 2" xfId="36210"/>
    <cellStyle name="Normal 4 3 3 2 2 5 3" xfId="36209"/>
    <cellStyle name="Normal 4 3 3 2 2 5 4" xfId="48636"/>
    <cellStyle name="Normal 4 3 3 2 2 6" xfId="11505"/>
    <cellStyle name="Normal 4 3 3 2 2 6 2" xfId="36211"/>
    <cellStyle name="Normal 4 3 3 2 2 7" xfId="36192"/>
    <cellStyle name="Normal 4 3 3 2 2 8" xfId="44274"/>
    <cellStyle name="Normal 4 3 3 2 3" xfId="1477"/>
    <cellStyle name="Normal 4 3 3 2 3 2" xfId="3660"/>
    <cellStyle name="Normal 4 3 3 2 3 2 2" xfId="10203"/>
    <cellStyle name="Normal 4 3 3 2 3 2 2 2" xfId="21122"/>
    <cellStyle name="Normal 4 3 3 2 3 2 2 2 2" xfId="36215"/>
    <cellStyle name="Normal 4 3 3 2 3 2 2 3" xfId="36214"/>
    <cellStyle name="Normal 4 3 3 2 3 2 2 4" xfId="53891"/>
    <cellStyle name="Normal 4 3 3 2 3 2 3" xfId="14579"/>
    <cellStyle name="Normal 4 3 3 2 3 2 3 2" xfId="36216"/>
    <cellStyle name="Normal 4 3 3 2 3 2 4" xfId="36213"/>
    <cellStyle name="Normal 4 3 3 2 3 2 5" xfId="47348"/>
    <cellStyle name="Normal 4 3 3 2 3 3" xfId="8022"/>
    <cellStyle name="Normal 4 3 3 2 3 3 2" xfId="18941"/>
    <cellStyle name="Normal 4 3 3 2 3 3 2 2" xfId="36218"/>
    <cellStyle name="Normal 4 3 3 2 3 3 3" xfId="36217"/>
    <cellStyle name="Normal 4 3 3 2 3 3 4" xfId="51710"/>
    <cellStyle name="Normal 4 3 3 2 3 4" xfId="5841"/>
    <cellStyle name="Normal 4 3 3 2 3 4 2" xfId="16760"/>
    <cellStyle name="Normal 4 3 3 2 3 4 2 2" xfId="36220"/>
    <cellStyle name="Normal 4 3 3 2 3 4 3" xfId="36219"/>
    <cellStyle name="Normal 4 3 3 2 3 4 4" xfId="49529"/>
    <cellStyle name="Normal 4 3 3 2 3 5" xfId="12398"/>
    <cellStyle name="Normal 4 3 3 2 3 5 2" xfId="36221"/>
    <cellStyle name="Normal 4 3 3 2 3 6" xfId="36212"/>
    <cellStyle name="Normal 4 3 3 2 3 7" xfId="45167"/>
    <cellStyle name="Normal 4 3 3 2 4" xfId="2569"/>
    <cellStyle name="Normal 4 3 3 2 4 2" xfId="9112"/>
    <cellStyle name="Normal 4 3 3 2 4 2 2" xfId="20031"/>
    <cellStyle name="Normal 4 3 3 2 4 2 2 2" xfId="36224"/>
    <cellStyle name="Normal 4 3 3 2 4 2 3" xfId="36223"/>
    <cellStyle name="Normal 4 3 3 2 4 2 4" xfId="52800"/>
    <cellStyle name="Normal 4 3 3 2 4 3" xfId="13488"/>
    <cellStyle name="Normal 4 3 3 2 4 3 2" xfId="36225"/>
    <cellStyle name="Normal 4 3 3 2 4 4" xfId="36222"/>
    <cellStyle name="Normal 4 3 3 2 4 5" xfId="46257"/>
    <cellStyle name="Normal 4 3 3 2 5" xfId="6931"/>
    <cellStyle name="Normal 4 3 3 2 5 2" xfId="17850"/>
    <cellStyle name="Normal 4 3 3 2 5 2 2" xfId="36227"/>
    <cellStyle name="Normal 4 3 3 2 5 3" xfId="36226"/>
    <cellStyle name="Normal 4 3 3 2 5 4" xfId="50619"/>
    <cellStyle name="Normal 4 3 3 2 6" xfId="4750"/>
    <cellStyle name="Normal 4 3 3 2 6 2" xfId="15669"/>
    <cellStyle name="Normal 4 3 3 2 6 2 2" xfId="36229"/>
    <cellStyle name="Normal 4 3 3 2 6 3" xfId="36228"/>
    <cellStyle name="Normal 4 3 3 2 6 4" xfId="48438"/>
    <cellStyle name="Normal 4 3 3 2 7" xfId="11307"/>
    <cellStyle name="Normal 4 3 3 2 7 2" xfId="36230"/>
    <cellStyle name="Normal 4 3 3 2 8" xfId="36191"/>
    <cellStyle name="Normal 4 3 3 2 9" xfId="44076"/>
    <cellStyle name="Normal 4 3 3 3" xfId="476"/>
    <cellStyle name="Normal 4 3 3 3 2" xfId="1576"/>
    <cellStyle name="Normal 4 3 3 3 2 2" xfId="3759"/>
    <cellStyle name="Normal 4 3 3 3 2 2 2" xfId="10302"/>
    <cellStyle name="Normal 4 3 3 3 2 2 2 2" xfId="21221"/>
    <cellStyle name="Normal 4 3 3 3 2 2 2 2 2" xfId="36235"/>
    <cellStyle name="Normal 4 3 3 3 2 2 2 3" xfId="36234"/>
    <cellStyle name="Normal 4 3 3 3 2 2 2 4" xfId="53990"/>
    <cellStyle name="Normal 4 3 3 3 2 2 3" xfId="14678"/>
    <cellStyle name="Normal 4 3 3 3 2 2 3 2" xfId="36236"/>
    <cellStyle name="Normal 4 3 3 3 2 2 4" xfId="36233"/>
    <cellStyle name="Normal 4 3 3 3 2 2 5" xfId="47447"/>
    <cellStyle name="Normal 4 3 3 3 2 3" xfId="8121"/>
    <cellStyle name="Normal 4 3 3 3 2 3 2" xfId="19040"/>
    <cellStyle name="Normal 4 3 3 3 2 3 2 2" xfId="36238"/>
    <cellStyle name="Normal 4 3 3 3 2 3 3" xfId="36237"/>
    <cellStyle name="Normal 4 3 3 3 2 3 4" xfId="51809"/>
    <cellStyle name="Normal 4 3 3 3 2 4" xfId="5940"/>
    <cellStyle name="Normal 4 3 3 3 2 4 2" xfId="16859"/>
    <cellStyle name="Normal 4 3 3 3 2 4 2 2" xfId="36240"/>
    <cellStyle name="Normal 4 3 3 3 2 4 3" xfId="36239"/>
    <cellStyle name="Normal 4 3 3 3 2 4 4" xfId="49628"/>
    <cellStyle name="Normal 4 3 3 3 2 5" xfId="12497"/>
    <cellStyle name="Normal 4 3 3 3 2 5 2" xfId="36241"/>
    <cellStyle name="Normal 4 3 3 3 2 6" xfId="36232"/>
    <cellStyle name="Normal 4 3 3 3 2 7" xfId="45266"/>
    <cellStyle name="Normal 4 3 3 3 3" xfId="2668"/>
    <cellStyle name="Normal 4 3 3 3 3 2" xfId="9211"/>
    <cellStyle name="Normal 4 3 3 3 3 2 2" xfId="20130"/>
    <cellStyle name="Normal 4 3 3 3 3 2 2 2" xfId="36244"/>
    <cellStyle name="Normal 4 3 3 3 3 2 3" xfId="36243"/>
    <cellStyle name="Normal 4 3 3 3 3 2 4" xfId="52899"/>
    <cellStyle name="Normal 4 3 3 3 3 3" xfId="13587"/>
    <cellStyle name="Normal 4 3 3 3 3 3 2" xfId="36245"/>
    <cellStyle name="Normal 4 3 3 3 3 4" xfId="36242"/>
    <cellStyle name="Normal 4 3 3 3 3 5" xfId="46356"/>
    <cellStyle name="Normal 4 3 3 3 4" xfId="7030"/>
    <cellStyle name="Normal 4 3 3 3 4 2" xfId="17949"/>
    <cellStyle name="Normal 4 3 3 3 4 2 2" xfId="36247"/>
    <cellStyle name="Normal 4 3 3 3 4 3" xfId="36246"/>
    <cellStyle name="Normal 4 3 3 3 4 4" xfId="50718"/>
    <cellStyle name="Normal 4 3 3 3 5" xfId="4849"/>
    <cellStyle name="Normal 4 3 3 3 5 2" xfId="15768"/>
    <cellStyle name="Normal 4 3 3 3 5 2 2" xfId="36249"/>
    <cellStyle name="Normal 4 3 3 3 5 3" xfId="36248"/>
    <cellStyle name="Normal 4 3 3 3 5 4" xfId="48537"/>
    <cellStyle name="Normal 4 3 3 3 6" xfId="11406"/>
    <cellStyle name="Normal 4 3 3 3 6 2" xfId="36250"/>
    <cellStyle name="Normal 4 3 3 3 7" xfId="36231"/>
    <cellStyle name="Normal 4 3 3 3 8" xfId="44175"/>
    <cellStyle name="Normal 4 3 3 4" xfId="663"/>
    <cellStyle name="Normal 4 3 3 4 2" xfId="1762"/>
    <cellStyle name="Normal 4 3 3 4 2 2" xfId="3945"/>
    <cellStyle name="Normal 4 3 3 4 2 2 2" xfId="10488"/>
    <cellStyle name="Normal 4 3 3 4 2 2 2 2" xfId="21407"/>
    <cellStyle name="Normal 4 3 3 4 2 2 2 2 2" xfId="36255"/>
    <cellStyle name="Normal 4 3 3 4 2 2 2 3" xfId="36254"/>
    <cellStyle name="Normal 4 3 3 4 2 2 2 4" xfId="54176"/>
    <cellStyle name="Normal 4 3 3 4 2 2 3" xfId="14864"/>
    <cellStyle name="Normal 4 3 3 4 2 2 3 2" xfId="36256"/>
    <cellStyle name="Normal 4 3 3 4 2 2 4" xfId="36253"/>
    <cellStyle name="Normal 4 3 3 4 2 2 5" xfId="47633"/>
    <cellStyle name="Normal 4 3 3 4 2 3" xfId="8307"/>
    <cellStyle name="Normal 4 3 3 4 2 3 2" xfId="19226"/>
    <cellStyle name="Normal 4 3 3 4 2 3 2 2" xfId="36258"/>
    <cellStyle name="Normal 4 3 3 4 2 3 3" xfId="36257"/>
    <cellStyle name="Normal 4 3 3 4 2 3 4" xfId="51995"/>
    <cellStyle name="Normal 4 3 3 4 2 4" xfId="6126"/>
    <cellStyle name="Normal 4 3 3 4 2 4 2" xfId="17045"/>
    <cellStyle name="Normal 4 3 3 4 2 4 2 2" xfId="36260"/>
    <cellStyle name="Normal 4 3 3 4 2 4 3" xfId="36259"/>
    <cellStyle name="Normal 4 3 3 4 2 4 4" xfId="49814"/>
    <cellStyle name="Normal 4 3 3 4 2 5" xfId="12683"/>
    <cellStyle name="Normal 4 3 3 4 2 5 2" xfId="36261"/>
    <cellStyle name="Normal 4 3 3 4 2 6" xfId="36252"/>
    <cellStyle name="Normal 4 3 3 4 2 7" xfId="45452"/>
    <cellStyle name="Normal 4 3 3 4 3" xfId="2854"/>
    <cellStyle name="Normal 4 3 3 4 3 2" xfId="9397"/>
    <cellStyle name="Normal 4 3 3 4 3 2 2" xfId="20316"/>
    <cellStyle name="Normal 4 3 3 4 3 2 2 2" xfId="36264"/>
    <cellStyle name="Normal 4 3 3 4 3 2 3" xfId="36263"/>
    <cellStyle name="Normal 4 3 3 4 3 2 4" xfId="53085"/>
    <cellStyle name="Normal 4 3 3 4 3 3" xfId="13773"/>
    <cellStyle name="Normal 4 3 3 4 3 3 2" xfId="36265"/>
    <cellStyle name="Normal 4 3 3 4 3 4" xfId="36262"/>
    <cellStyle name="Normal 4 3 3 4 3 5" xfId="46542"/>
    <cellStyle name="Normal 4 3 3 4 4" xfId="7216"/>
    <cellStyle name="Normal 4 3 3 4 4 2" xfId="18135"/>
    <cellStyle name="Normal 4 3 3 4 4 2 2" xfId="36267"/>
    <cellStyle name="Normal 4 3 3 4 4 3" xfId="36266"/>
    <cellStyle name="Normal 4 3 3 4 4 4" xfId="50904"/>
    <cellStyle name="Normal 4 3 3 4 5" xfId="5035"/>
    <cellStyle name="Normal 4 3 3 4 5 2" xfId="15954"/>
    <cellStyle name="Normal 4 3 3 4 5 2 2" xfId="36269"/>
    <cellStyle name="Normal 4 3 3 4 5 3" xfId="36268"/>
    <cellStyle name="Normal 4 3 3 4 5 4" xfId="48723"/>
    <cellStyle name="Normal 4 3 3 4 6" xfId="11592"/>
    <cellStyle name="Normal 4 3 3 4 6 2" xfId="36270"/>
    <cellStyle name="Normal 4 3 3 4 7" xfId="36251"/>
    <cellStyle name="Normal 4 3 3 4 8" xfId="44361"/>
    <cellStyle name="Normal 4 3 3 5" xfId="761"/>
    <cellStyle name="Normal 4 3 3 5 2" xfId="1860"/>
    <cellStyle name="Normal 4 3 3 5 2 2" xfId="4043"/>
    <cellStyle name="Normal 4 3 3 5 2 2 2" xfId="10586"/>
    <cellStyle name="Normal 4 3 3 5 2 2 2 2" xfId="21505"/>
    <cellStyle name="Normal 4 3 3 5 2 2 2 2 2" xfId="36275"/>
    <cellStyle name="Normal 4 3 3 5 2 2 2 3" xfId="36274"/>
    <cellStyle name="Normal 4 3 3 5 2 2 2 4" xfId="54274"/>
    <cellStyle name="Normal 4 3 3 5 2 2 3" xfId="14962"/>
    <cellStyle name="Normal 4 3 3 5 2 2 3 2" xfId="36276"/>
    <cellStyle name="Normal 4 3 3 5 2 2 4" xfId="36273"/>
    <cellStyle name="Normal 4 3 3 5 2 2 5" xfId="47731"/>
    <cellStyle name="Normal 4 3 3 5 2 3" xfId="8405"/>
    <cellStyle name="Normal 4 3 3 5 2 3 2" xfId="19324"/>
    <cellStyle name="Normal 4 3 3 5 2 3 2 2" xfId="36278"/>
    <cellStyle name="Normal 4 3 3 5 2 3 3" xfId="36277"/>
    <cellStyle name="Normal 4 3 3 5 2 3 4" xfId="52093"/>
    <cellStyle name="Normal 4 3 3 5 2 4" xfId="6224"/>
    <cellStyle name="Normal 4 3 3 5 2 4 2" xfId="17143"/>
    <cellStyle name="Normal 4 3 3 5 2 4 2 2" xfId="36280"/>
    <cellStyle name="Normal 4 3 3 5 2 4 3" xfId="36279"/>
    <cellStyle name="Normal 4 3 3 5 2 4 4" xfId="49912"/>
    <cellStyle name="Normal 4 3 3 5 2 5" xfId="12781"/>
    <cellStyle name="Normal 4 3 3 5 2 5 2" xfId="36281"/>
    <cellStyle name="Normal 4 3 3 5 2 6" xfId="36272"/>
    <cellStyle name="Normal 4 3 3 5 2 7" xfId="45550"/>
    <cellStyle name="Normal 4 3 3 5 3" xfId="2952"/>
    <cellStyle name="Normal 4 3 3 5 3 2" xfId="9495"/>
    <cellStyle name="Normal 4 3 3 5 3 2 2" xfId="20414"/>
    <cellStyle name="Normal 4 3 3 5 3 2 2 2" xfId="36284"/>
    <cellStyle name="Normal 4 3 3 5 3 2 3" xfId="36283"/>
    <cellStyle name="Normal 4 3 3 5 3 2 4" xfId="53183"/>
    <cellStyle name="Normal 4 3 3 5 3 3" xfId="13871"/>
    <cellStyle name="Normal 4 3 3 5 3 3 2" xfId="36285"/>
    <cellStyle name="Normal 4 3 3 5 3 4" xfId="36282"/>
    <cellStyle name="Normal 4 3 3 5 3 5" xfId="46640"/>
    <cellStyle name="Normal 4 3 3 5 4" xfId="7314"/>
    <cellStyle name="Normal 4 3 3 5 4 2" xfId="18233"/>
    <cellStyle name="Normal 4 3 3 5 4 2 2" xfId="36287"/>
    <cellStyle name="Normal 4 3 3 5 4 3" xfId="36286"/>
    <cellStyle name="Normal 4 3 3 5 4 4" xfId="51002"/>
    <cellStyle name="Normal 4 3 3 5 5" xfId="5133"/>
    <cellStyle name="Normal 4 3 3 5 5 2" xfId="16052"/>
    <cellStyle name="Normal 4 3 3 5 5 2 2" xfId="36289"/>
    <cellStyle name="Normal 4 3 3 5 5 3" xfId="36288"/>
    <cellStyle name="Normal 4 3 3 5 5 4" xfId="48821"/>
    <cellStyle name="Normal 4 3 3 5 6" xfId="11690"/>
    <cellStyle name="Normal 4 3 3 5 6 2" xfId="36290"/>
    <cellStyle name="Normal 4 3 3 5 7" xfId="36271"/>
    <cellStyle name="Normal 4 3 3 5 8" xfId="44459"/>
    <cellStyle name="Normal 4 3 3 6" xfId="859"/>
    <cellStyle name="Normal 4 3 3 6 2" xfId="1958"/>
    <cellStyle name="Normal 4 3 3 6 2 2" xfId="4141"/>
    <cellStyle name="Normal 4 3 3 6 2 2 2" xfId="10684"/>
    <cellStyle name="Normal 4 3 3 6 2 2 2 2" xfId="21603"/>
    <cellStyle name="Normal 4 3 3 6 2 2 2 2 2" xfId="36295"/>
    <cellStyle name="Normal 4 3 3 6 2 2 2 3" xfId="36294"/>
    <cellStyle name="Normal 4 3 3 6 2 2 2 4" xfId="54372"/>
    <cellStyle name="Normal 4 3 3 6 2 2 3" xfId="15060"/>
    <cellStyle name="Normal 4 3 3 6 2 2 3 2" xfId="36296"/>
    <cellStyle name="Normal 4 3 3 6 2 2 4" xfId="36293"/>
    <cellStyle name="Normal 4 3 3 6 2 2 5" xfId="47829"/>
    <cellStyle name="Normal 4 3 3 6 2 3" xfId="8503"/>
    <cellStyle name="Normal 4 3 3 6 2 3 2" xfId="19422"/>
    <cellStyle name="Normal 4 3 3 6 2 3 2 2" xfId="36298"/>
    <cellStyle name="Normal 4 3 3 6 2 3 3" xfId="36297"/>
    <cellStyle name="Normal 4 3 3 6 2 3 4" xfId="52191"/>
    <cellStyle name="Normal 4 3 3 6 2 4" xfId="6322"/>
    <cellStyle name="Normal 4 3 3 6 2 4 2" xfId="17241"/>
    <cellStyle name="Normal 4 3 3 6 2 4 2 2" xfId="36300"/>
    <cellStyle name="Normal 4 3 3 6 2 4 3" xfId="36299"/>
    <cellStyle name="Normal 4 3 3 6 2 4 4" xfId="50010"/>
    <cellStyle name="Normal 4 3 3 6 2 5" xfId="12879"/>
    <cellStyle name="Normal 4 3 3 6 2 5 2" xfId="36301"/>
    <cellStyle name="Normal 4 3 3 6 2 6" xfId="36292"/>
    <cellStyle name="Normal 4 3 3 6 2 7" xfId="45648"/>
    <cellStyle name="Normal 4 3 3 6 3" xfId="3050"/>
    <cellStyle name="Normal 4 3 3 6 3 2" xfId="9593"/>
    <cellStyle name="Normal 4 3 3 6 3 2 2" xfId="20512"/>
    <cellStyle name="Normal 4 3 3 6 3 2 2 2" xfId="36304"/>
    <cellStyle name="Normal 4 3 3 6 3 2 3" xfId="36303"/>
    <cellStyle name="Normal 4 3 3 6 3 2 4" xfId="53281"/>
    <cellStyle name="Normal 4 3 3 6 3 3" xfId="13969"/>
    <cellStyle name="Normal 4 3 3 6 3 3 2" xfId="36305"/>
    <cellStyle name="Normal 4 3 3 6 3 4" xfId="36302"/>
    <cellStyle name="Normal 4 3 3 6 3 5" xfId="46738"/>
    <cellStyle name="Normal 4 3 3 6 4" xfId="7412"/>
    <cellStyle name="Normal 4 3 3 6 4 2" xfId="18331"/>
    <cellStyle name="Normal 4 3 3 6 4 2 2" xfId="36307"/>
    <cellStyle name="Normal 4 3 3 6 4 3" xfId="36306"/>
    <cellStyle name="Normal 4 3 3 6 4 4" xfId="51100"/>
    <cellStyle name="Normal 4 3 3 6 5" xfId="5231"/>
    <cellStyle name="Normal 4 3 3 6 5 2" xfId="16150"/>
    <cellStyle name="Normal 4 3 3 6 5 2 2" xfId="36309"/>
    <cellStyle name="Normal 4 3 3 6 5 3" xfId="36308"/>
    <cellStyle name="Normal 4 3 3 6 5 4" xfId="48919"/>
    <cellStyle name="Normal 4 3 3 6 6" xfId="11788"/>
    <cellStyle name="Normal 4 3 3 6 6 2" xfId="36310"/>
    <cellStyle name="Normal 4 3 3 6 7" xfId="36291"/>
    <cellStyle name="Normal 4 3 3 6 8" xfId="44557"/>
    <cellStyle name="Normal 4 3 3 7" xfId="971"/>
    <cellStyle name="Normal 4 3 3 7 2" xfId="2069"/>
    <cellStyle name="Normal 4 3 3 7 2 2" xfId="4252"/>
    <cellStyle name="Normal 4 3 3 7 2 2 2" xfId="10795"/>
    <cellStyle name="Normal 4 3 3 7 2 2 2 2" xfId="21714"/>
    <cellStyle name="Normal 4 3 3 7 2 2 2 2 2" xfId="36315"/>
    <cellStyle name="Normal 4 3 3 7 2 2 2 3" xfId="36314"/>
    <cellStyle name="Normal 4 3 3 7 2 2 2 4" xfId="54483"/>
    <cellStyle name="Normal 4 3 3 7 2 2 3" xfId="15171"/>
    <cellStyle name="Normal 4 3 3 7 2 2 3 2" xfId="36316"/>
    <cellStyle name="Normal 4 3 3 7 2 2 4" xfId="36313"/>
    <cellStyle name="Normal 4 3 3 7 2 2 5" xfId="47940"/>
    <cellStyle name="Normal 4 3 3 7 2 3" xfId="8614"/>
    <cellStyle name="Normal 4 3 3 7 2 3 2" xfId="19533"/>
    <cellStyle name="Normal 4 3 3 7 2 3 2 2" xfId="36318"/>
    <cellStyle name="Normal 4 3 3 7 2 3 3" xfId="36317"/>
    <cellStyle name="Normal 4 3 3 7 2 3 4" xfId="52302"/>
    <cellStyle name="Normal 4 3 3 7 2 4" xfId="6433"/>
    <cellStyle name="Normal 4 3 3 7 2 4 2" xfId="17352"/>
    <cellStyle name="Normal 4 3 3 7 2 4 2 2" xfId="36320"/>
    <cellStyle name="Normal 4 3 3 7 2 4 3" xfId="36319"/>
    <cellStyle name="Normal 4 3 3 7 2 4 4" xfId="50121"/>
    <cellStyle name="Normal 4 3 3 7 2 5" xfId="12990"/>
    <cellStyle name="Normal 4 3 3 7 2 5 2" xfId="36321"/>
    <cellStyle name="Normal 4 3 3 7 2 6" xfId="36312"/>
    <cellStyle name="Normal 4 3 3 7 2 7" xfId="45759"/>
    <cellStyle name="Normal 4 3 3 7 3" xfId="3161"/>
    <cellStyle name="Normal 4 3 3 7 3 2" xfId="9704"/>
    <cellStyle name="Normal 4 3 3 7 3 2 2" xfId="20623"/>
    <cellStyle name="Normal 4 3 3 7 3 2 2 2" xfId="36324"/>
    <cellStyle name="Normal 4 3 3 7 3 2 3" xfId="36323"/>
    <cellStyle name="Normal 4 3 3 7 3 2 4" xfId="53392"/>
    <cellStyle name="Normal 4 3 3 7 3 3" xfId="14080"/>
    <cellStyle name="Normal 4 3 3 7 3 3 2" xfId="36325"/>
    <cellStyle name="Normal 4 3 3 7 3 4" xfId="36322"/>
    <cellStyle name="Normal 4 3 3 7 3 5" xfId="46849"/>
    <cellStyle name="Normal 4 3 3 7 4" xfId="7523"/>
    <cellStyle name="Normal 4 3 3 7 4 2" xfId="18442"/>
    <cellStyle name="Normal 4 3 3 7 4 2 2" xfId="36327"/>
    <cellStyle name="Normal 4 3 3 7 4 3" xfId="36326"/>
    <cellStyle name="Normal 4 3 3 7 4 4" xfId="51211"/>
    <cellStyle name="Normal 4 3 3 7 5" xfId="5342"/>
    <cellStyle name="Normal 4 3 3 7 5 2" xfId="16261"/>
    <cellStyle name="Normal 4 3 3 7 5 2 2" xfId="36329"/>
    <cellStyle name="Normal 4 3 3 7 5 3" xfId="36328"/>
    <cellStyle name="Normal 4 3 3 7 5 4" xfId="49030"/>
    <cellStyle name="Normal 4 3 3 7 6" xfId="11899"/>
    <cellStyle name="Normal 4 3 3 7 6 2" xfId="36330"/>
    <cellStyle name="Normal 4 3 3 7 7" xfId="36311"/>
    <cellStyle name="Normal 4 3 3 7 8" xfId="44668"/>
    <cellStyle name="Normal 4 3 3 8" xfId="1057"/>
    <cellStyle name="Normal 4 3 3 8 2" xfId="2155"/>
    <cellStyle name="Normal 4 3 3 8 2 2" xfId="4338"/>
    <cellStyle name="Normal 4 3 3 8 2 2 2" xfId="10881"/>
    <cellStyle name="Normal 4 3 3 8 2 2 2 2" xfId="21800"/>
    <cellStyle name="Normal 4 3 3 8 2 2 2 2 2" xfId="36335"/>
    <cellStyle name="Normal 4 3 3 8 2 2 2 3" xfId="36334"/>
    <cellStyle name="Normal 4 3 3 8 2 2 2 4" xfId="54569"/>
    <cellStyle name="Normal 4 3 3 8 2 2 3" xfId="15257"/>
    <cellStyle name="Normal 4 3 3 8 2 2 3 2" xfId="36336"/>
    <cellStyle name="Normal 4 3 3 8 2 2 4" xfId="36333"/>
    <cellStyle name="Normal 4 3 3 8 2 2 5" xfId="48026"/>
    <cellStyle name="Normal 4 3 3 8 2 3" xfId="8700"/>
    <cellStyle name="Normal 4 3 3 8 2 3 2" xfId="19619"/>
    <cellStyle name="Normal 4 3 3 8 2 3 2 2" xfId="36338"/>
    <cellStyle name="Normal 4 3 3 8 2 3 3" xfId="36337"/>
    <cellStyle name="Normal 4 3 3 8 2 3 4" xfId="52388"/>
    <cellStyle name="Normal 4 3 3 8 2 4" xfId="6519"/>
    <cellStyle name="Normal 4 3 3 8 2 4 2" xfId="17438"/>
    <cellStyle name="Normal 4 3 3 8 2 4 2 2" xfId="36340"/>
    <cellStyle name="Normal 4 3 3 8 2 4 3" xfId="36339"/>
    <cellStyle name="Normal 4 3 3 8 2 4 4" xfId="50207"/>
    <cellStyle name="Normal 4 3 3 8 2 5" xfId="13076"/>
    <cellStyle name="Normal 4 3 3 8 2 5 2" xfId="36341"/>
    <cellStyle name="Normal 4 3 3 8 2 6" xfId="36332"/>
    <cellStyle name="Normal 4 3 3 8 2 7" xfId="45845"/>
    <cellStyle name="Normal 4 3 3 8 3" xfId="3247"/>
    <cellStyle name="Normal 4 3 3 8 3 2" xfId="9790"/>
    <cellStyle name="Normal 4 3 3 8 3 2 2" xfId="20709"/>
    <cellStyle name="Normal 4 3 3 8 3 2 2 2" xfId="36344"/>
    <cellStyle name="Normal 4 3 3 8 3 2 3" xfId="36343"/>
    <cellStyle name="Normal 4 3 3 8 3 2 4" xfId="53478"/>
    <cellStyle name="Normal 4 3 3 8 3 3" xfId="14166"/>
    <cellStyle name="Normal 4 3 3 8 3 3 2" xfId="36345"/>
    <cellStyle name="Normal 4 3 3 8 3 4" xfId="36342"/>
    <cellStyle name="Normal 4 3 3 8 3 5" xfId="46935"/>
    <cellStyle name="Normal 4 3 3 8 4" xfId="7609"/>
    <cellStyle name="Normal 4 3 3 8 4 2" xfId="18528"/>
    <cellStyle name="Normal 4 3 3 8 4 2 2" xfId="36347"/>
    <cellStyle name="Normal 4 3 3 8 4 3" xfId="36346"/>
    <cellStyle name="Normal 4 3 3 8 4 4" xfId="51297"/>
    <cellStyle name="Normal 4 3 3 8 5" xfId="5428"/>
    <cellStyle name="Normal 4 3 3 8 5 2" xfId="16347"/>
    <cellStyle name="Normal 4 3 3 8 5 2 2" xfId="36349"/>
    <cellStyle name="Normal 4 3 3 8 5 3" xfId="36348"/>
    <cellStyle name="Normal 4 3 3 8 5 4" xfId="49116"/>
    <cellStyle name="Normal 4 3 3 8 6" xfId="11985"/>
    <cellStyle name="Normal 4 3 3 8 6 2" xfId="36350"/>
    <cellStyle name="Normal 4 3 3 8 7" xfId="36331"/>
    <cellStyle name="Normal 4 3 3 8 8" xfId="44754"/>
    <cellStyle name="Normal 4 3 3 9" xfId="1155"/>
    <cellStyle name="Normal 4 3 3 9 2" xfId="2253"/>
    <cellStyle name="Normal 4 3 3 9 2 2" xfId="4436"/>
    <cellStyle name="Normal 4 3 3 9 2 2 2" xfId="10979"/>
    <cellStyle name="Normal 4 3 3 9 2 2 2 2" xfId="21898"/>
    <cellStyle name="Normal 4 3 3 9 2 2 2 2 2" xfId="36355"/>
    <cellStyle name="Normal 4 3 3 9 2 2 2 3" xfId="36354"/>
    <cellStyle name="Normal 4 3 3 9 2 2 2 4" xfId="54667"/>
    <cellStyle name="Normal 4 3 3 9 2 2 3" xfId="15355"/>
    <cellStyle name="Normal 4 3 3 9 2 2 3 2" xfId="36356"/>
    <cellStyle name="Normal 4 3 3 9 2 2 4" xfId="36353"/>
    <cellStyle name="Normal 4 3 3 9 2 2 5" xfId="48124"/>
    <cellStyle name="Normal 4 3 3 9 2 3" xfId="8798"/>
    <cellStyle name="Normal 4 3 3 9 2 3 2" xfId="19717"/>
    <cellStyle name="Normal 4 3 3 9 2 3 2 2" xfId="36358"/>
    <cellStyle name="Normal 4 3 3 9 2 3 3" xfId="36357"/>
    <cellStyle name="Normal 4 3 3 9 2 3 4" xfId="52486"/>
    <cellStyle name="Normal 4 3 3 9 2 4" xfId="6617"/>
    <cellStyle name="Normal 4 3 3 9 2 4 2" xfId="17536"/>
    <cellStyle name="Normal 4 3 3 9 2 4 2 2" xfId="36360"/>
    <cellStyle name="Normal 4 3 3 9 2 4 3" xfId="36359"/>
    <cellStyle name="Normal 4 3 3 9 2 4 4" xfId="50305"/>
    <cellStyle name="Normal 4 3 3 9 2 5" xfId="13174"/>
    <cellStyle name="Normal 4 3 3 9 2 5 2" xfId="36361"/>
    <cellStyle name="Normal 4 3 3 9 2 6" xfId="36352"/>
    <cellStyle name="Normal 4 3 3 9 2 7" xfId="45943"/>
    <cellStyle name="Normal 4 3 3 9 3" xfId="3345"/>
    <cellStyle name="Normal 4 3 3 9 3 2" xfId="9888"/>
    <cellStyle name="Normal 4 3 3 9 3 2 2" xfId="20807"/>
    <cellStyle name="Normal 4 3 3 9 3 2 2 2" xfId="36364"/>
    <cellStyle name="Normal 4 3 3 9 3 2 3" xfId="36363"/>
    <cellStyle name="Normal 4 3 3 9 3 2 4" xfId="53576"/>
    <cellStyle name="Normal 4 3 3 9 3 3" xfId="14264"/>
    <cellStyle name="Normal 4 3 3 9 3 3 2" xfId="36365"/>
    <cellStyle name="Normal 4 3 3 9 3 4" xfId="36362"/>
    <cellStyle name="Normal 4 3 3 9 3 5" xfId="47033"/>
    <cellStyle name="Normal 4 3 3 9 4" xfId="7707"/>
    <cellStyle name="Normal 4 3 3 9 4 2" xfId="18626"/>
    <cellStyle name="Normal 4 3 3 9 4 2 2" xfId="36367"/>
    <cellStyle name="Normal 4 3 3 9 4 3" xfId="36366"/>
    <cellStyle name="Normal 4 3 3 9 4 4" xfId="51395"/>
    <cellStyle name="Normal 4 3 3 9 5" xfId="5526"/>
    <cellStyle name="Normal 4 3 3 9 5 2" xfId="16445"/>
    <cellStyle name="Normal 4 3 3 9 5 2 2" xfId="36369"/>
    <cellStyle name="Normal 4 3 3 9 5 3" xfId="36368"/>
    <cellStyle name="Normal 4 3 3 9 5 4" xfId="49214"/>
    <cellStyle name="Normal 4 3 3 9 6" xfId="12083"/>
    <cellStyle name="Normal 4 3 3 9 6 2" xfId="36370"/>
    <cellStyle name="Normal 4 3 3 9 7" xfId="36351"/>
    <cellStyle name="Normal 4 3 3 9 8" xfId="44852"/>
    <cellStyle name="Normal 4 3 4" xfId="274"/>
    <cellStyle name="Normal 4 3 4 2" xfId="540"/>
    <cellStyle name="Normal 4 3 4 2 2" xfId="1639"/>
    <cellStyle name="Normal 4 3 4 2 2 2" xfId="3822"/>
    <cellStyle name="Normal 4 3 4 2 2 2 2" xfId="10365"/>
    <cellStyle name="Normal 4 3 4 2 2 2 2 2" xfId="21284"/>
    <cellStyle name="Normal 4 3 4 2 2 2 2 2 2" xfId="36376"/>
    <cellStyle name="Normal 4 3 4 2 2 2 2 3" xfId="36375"/>
    <cellStyle name="Normal 4 3 4 2 2 2 2 4" xfId="54053"/>
    <cellStyle name="Normal 4 3 4 2 2 2 3" xfId="14741"/>
    <cellStyle name="Normal 4 3 4 2 2 2 3 2" xfId="36377"/>
    <cellStyle name="Normal 4 3 4 2 2 2 4" xfId="36374"/>
    <cellStyle name="Normal 4 3 4 2 2 2 5" xfId="47510"/>
    <cellStyle name="Normal 4 3 4 2 2 3" xfId="8184"/>
    <cellStyle name="Normal 4 3 4 2 2 3 2" xfId="19103"/>
    <cellStyle name="Normal 4 3 4 2 2 3 2 2" xfId="36379"/>
    <cellStyle name="Normal 4 3 4 2 2 3 3" xfId="36378"/>
    <cellStyle name="Normal 4 3 4 2 2 3 4" xfId="51872"/>
    <cellStyle name="Normal 4 3 4 2 2 4" xfId="6003"/>
    <cellStyle name="Normal 4 3 4 2 2 4 2" xfId="16922"/>
    <cellStyle name="Normal 4 3 4 2 2 4 2 2" xfId="36381"/>
    <cellStyle name="Normal 4 3 4 2 2 4 3" xfId="36380"/>
    <cellStyle name="Normal 4 3 4 2 2 4 4" xfId="49691"/>
    <cellStyle name="Normal 4 3 4 2 2 5" xfId="12560"/>
    <cellStyle name="Normal 4 3 4 2 2 5 2" xfId="36382"/>
    <cellStyle name="Normal 4 3 4 2 2 6" xfId="36373"/>
    <cellStyle name="Normal 4 3 4 2 2 7" xfId="45329"/>
    <cellStyle name="Normal 4 3 4 2 3" xfId="2731"/>
    <cellStyle name="Normal 4 3 4 2 3 2" xfId="9274"/>
    <cellStyle name="Normal 4 3 4 2 3 2 2" xfId="20193"/>
    <cellStyle name="Normal 4 3 4 2 3 2 2 2" xfId="36385"/>
    <cellStyle name="Normal 4 3 4 2 3 2 3" xfId="36384"/>
    <cellStyle name="Normal 4 3 4 2 3 2 4" xfId="52962"/>
    <cellStyle name="Normal 4 3 4 2 3 3" xfId="13650"/>
    <cellStyle name="Normal 4 3 4 2 3 3 2" xfId="36386"/>
    <cellStyle name="Normal 4 3 4 2 3 4" xfId="36383"/>
    <cellStyle name="Normal 4 3 4 2 3 5" xfId="46419"/>
    <cellStyle name="Normal 4 3 4 2 4" xfId="7093"/>
    <cellStyle name="Normal 4 3 4 2 4 2" xfId="18012"/>
    <cellStyle name="Normal 4 3 4 2 4 2 2" xfId="36388"/>
    <cellStyle name="Normal 4 3 4 2 4 3" xfId="36387"/>
    <cellStyle name="Normal 4 3 4 2 4 4" xfId="50781"/>
    <cellStyle name="Normal 4 3 4 2 5" xfId="4912"/>
    <cellStyle name="Normal 4 3 4 2 5 2" xfId="15831"/>
    <cellStyle name="Normal 4 3 4 2 5 2 2" xfId="36390"/>
    <cellStyle name="Normal 4 3 4 2 5 3" xfId="36389"/>
    <cellStyle name="Normal 4 3 4 2 5 4" xfId="48600"/>
    <cellStyle name="Normal 4 3 4 2 6" xfId="11469"/>
    <cellStyle name="Normal 4 3 4 2 6 2" xfId="36391"/>
    <cellStyle name="Normal 4 3 4 2 7" xfId="36372"/>
    <cellStyle name="Normal 4 3 4 2 8" xfId="44238"/>
    <cellStyle name="Normal 4 3 4 3" xfId="1441"/>
    <cellStyle name="Normal 4 3 4 3 2" xfId="3624"/>
    <cellStyle name="Normal 4 3 4 3 2 2" xfId="10167"/>
    <cellStyle name="Normal 4 3 4 3 2 2 2" xfId="21086"/>
    <cellStyle name="Normal 4 3 4 3 2 2 2 2" xfId="36395"/>
    <cellStyle name="Normal 4 3 4 3 2 2 3" xfId="36394"/>
    <cellStyle name="Normal 4 3 4 3 2 2 4" xfId="53855"/>
    <cellStyle name="Normal 4 3 4 3 2 3" xfId="14543"/>
    <cellStyle name="Normal 4 3 4 3 2 3 2" xfId="36396"/>
    <cellStyle name="Normal 4 3 4 3 2 4" xfId="36393"/>
    <cellStyle name="Normal 4 3 4 3 2 5" xfId="47312"/>
    <cellStyle name="Normal 4 3 4 3 3" xfId="7986"/>
    <cellStyle name="Normal 4 3 4 3 3 2" xfId="18905"/>
    <cellStyle name="Normal 4 3 4 3 3 2 2" xfId="36398"/>
    <cellStyle name="Normal 4 3 4 3 3 3" xfId="36397"/>
    <cellStyle name="Normal 4 3 4 3 3 4" xfId="51674"/>
    <cellStyle name="Normal 4 3 4 3 4" xfId="5805"/>
    <cellStyle name="Normal 4 3 4 3 4 2" xfId="16724"/>
    <cellStyle name="Normal 4 3 4 3 4 2 2" xfId="36400"/>
    <cellStyle name="Normal 4 3 4 3 4 3" xfId="36399"/>
    <cellStyle name="Normal 4 3 4 3 4 4" xfId="49493"/>
    <cellStyle name="Normal 4 3 4 3 5" xfId="12362"/>
    <cellStyle name="Normal 4 3 4 3 5 2" xfId="36401"/>
    <cellStyle name="Normal 4 3 4 3 6" xfId="36392"/>
    <cellStyle name="Normal 4 3 4 3 7" xfId="45131"/>
    <cellStyle name="Normal 4 3 4 4" xfId="2533"/>
    <cellStyle name="Normal 4 3 4 4 2" xfId="9076"/>
    <cellStyle name="Normal 4 3 4 4 2 2" xfId="19995"/>
    <cellStyle name="Normal 4 3 4 4 2 2 2" xfId="36404"/>
    <cellStyle name="Normal 4 3 4 4 2 3" xfId="36403"/>
    <cellStyle name="Normal 4 3 4 4 2 4" xfId="52764"/>
    <cellStyle name="Normal 4 3 4 4 3" xfId="13452"/>
    <cellStyle name="Normal 4 3 4 4 3 2" xfId="36405"/>
    <cellStyle name="Normal 4 3 4 4 4" xfId="36402"/>
    <cellStyle name="Normal 4 3 4 4 5" xfId="46221"/>
    <cellStyle name="Normal 4 3 4 5" xfId="6895"/>
    <cellStyle name="Normal 4 3 4 5 2" xfId="17814"/>
    <cellStyle name="Normal 4 3 4 5 2 2" xfId="36407"/>
    <cellStyle name="Normal 4 3 4 5 3" xfId="36406"/>
    <cellStyle name="Normal 4 3 4 5 4" xfId="50583"/>
    <cellStyle name="Normal 4 3 4 6" xfId="4714"/>
    <cellStyle name="Normal 4 3 4 6 2" xfId="15633"/>
    <cellStyle name="Normal 4 3 4 6 2 2" xfId="36409"/>
    <cellStyle name="Normal 4 3 4 6 3" xfId="36408"/>
    <cellStyle name="Normal 4 3 4 6 4" xfId="48402"/>
    <cellStyle name="Normal 4 3 4 7" xfId="11271"/>
    <cellStyle name="Normal 4 3 4 7 2" xfId="36410"/>
    <cellStyle name="Normal 4 3 4 8" xfId="36371"/>
    <cellStyle name="Normal 4 3 4 9" xfId="44040"/>
    <cellStyle name="Normal 4 3 5" xfId="440"/>
    <cellStyle name="Normal 4 3 5 2" xfId="1540"/>
    <cellStyle name="Normal 4 3 5 2 2" xfId="3723"/>
    <cellStyle name="Normal 4 3 5 2 2 2" xfId="10266"/>
    <cellStyle name="Normal 4 3 5 2 2 2 2" xfId="21185"/>
    <cellStyle name="Normal 4 3 5 2 2 2 2 2" xfId="36415"/>
    <cellStyle name="Normal 4 3 5 2 2 2 3" xfId="36414"/>
    <cellStyle name="Normal 4 3 5 2 2 2 4" xfId="53954"/>
    <cellStyle name="Normal 4 3 5 2 2 3" xfId="14642"/>
    <cellStyle name="Normal 4 3 5 2 2 3 2" xfId="36416"/>
    <cellStyle name="Normal 4 3 5 2 2 4" xfId="36413"/>
    <cellStyle name="Normal 4 3 5 2 2 5" xfId="47411"/>
    <cellStyle name="Normal 4 3 5 2 3" xfId="8085"/>
    <cellStyle name="Normal 4 3 5 2 3 2" xfId="19004"/>
    <cellStyle name="Normal 4 3 5 2 3 2 2" xfId="36418"/>
    <cellStyle name="Normal 4 3 5 2 3 3" xfId="36417"/>
    <cellStyle name="Normal 4 3 5 2 3 4" xfId="51773"/>
    <cellStyle name="Normal 4 3 5 2 4" xfId="5904"/>
    <cellStyle name="Normal 4 3 5 2 4 2" xfId="16823"/>
    <cellStyle name="Normal 4 3 5 2 4 2 2" xfId="36420"/>
    <cellStyle name="Normal 4 3 5 2 4 3" xfId="36419"/>
    <cellStyle name="Normal 4 3 5 2 4 4" xfId="49592"/>
    <cellStyle name="Normal 4 3 5 2 5" xfId="12461"/>
    <cellStyle name="Normal 4 3 5 2 5 2" xfId="36421"/>
    <cellStyle name="Normal 4 3 5 2 6" xfId="36412"/>
    <cellStyle name="Normal 4 3 5 2 7" xfId="45230"/>
    <cellStyle name="Normal 4 3 5 3" xfId="2632"/>
    <cellStyle name="Normal 4 3 5 3 2" xfId="9175"/>
    <cellStyle name="Normal 4 3 5 3 2 2" xfId="20094"/>
    <cellStyle name="Normal 4 3 5 3 2 2 2" xfId="36424"/>
    <cellStyle name="Normal 4 3 5 3 2 3" xfId="36423"/>
    <cellStyle name="Normal 4 3 5 3 2 4" xfId="52863"/>
    <cellStyle name="Normal 4 3 5 3 3" xfId="13551"/>
    <cellStyle name="Normal 4 3 5 3 3 2" xfId="36425"/>
    <cellStyle name="Normal 4 3 5 3 4" xfId="36422"/>
    <cellStyle name="Normal 4 3 5 3 5" xfId="46320"/>
    <cellStyle name="Normal 4 3 5 4" xfId="6994"/>
    <cellStyle name="Normal 4 3 5 4 2" xfId="17913"/>
    <cellStyle name="Normal 4 3 5 4 2 2" xfId="36427"/>
    <cellStyle name="Normal 4 3 5 4 3" xfId="36426"/>
    <cellStyle name="Normal 4 3 5 4 4" xfId="50682"/>
    <cellStyle name="Normal 4 3 5 5" xfId="4813"/>
    <cellStyle name="Normal 4 3 5 5 2" xfId="15732"/>
    <cellStyle name="Normal 4 3 5 5 2 2" xfId="36429"/>
    <cellStyle name="Normal 4 3 5 5 3" xfId="36428"/>
    <cellStyle name="Normal 4 3 5 5 4" xfId="48501"/>
    <cellStyle name="Normal 4 3 5 6" xfId="11370"/>
    <cellStyle name="Normal 4 3 5 6 2" xfId="36430"/>
    <cellStyle name="Normal 4 3 5 7" xfId="36411"/>
    <cellStyle name="Normal 4 3 5 8" xfId="44139"/>
    <cellStyle name="Normal 4 3 6" xfId="627"/>
    <cellStyle name="Normal 4 3 6 2" xfId="1726"/>
    <cellStyle name="Normal 4 3 6 2 2" xfId="3909"/>
    <cellStyle name="Normal 4 3 6 2 2 2" xfId="10452"/>
    <cellStyle name="Normal 4 3 6 2 2 2 2" xfId="21371"/>
    <cellStyle name="Normal 4 3 6 2 2 2 2 2" xfId="36435"/>
    <cellStyle name="Normal 4 3 6 2 2 2 3" xfId="36434"/>
    <cellStyle name="Normal 4 3 6 2 2 2 4" xfId="54140"/>
    <cellStyle name="Normal 4 3 6 2 2 3" xfId="14828"/>
    <cellStyle name="Normal 4 3 6 2 2 3 2" xfId="36436"/>
    <cellStyle name="Normal 4 3 6 2 2 4" xfId="36433"/>
    <cellStyle name="Normal 4 3 6 2 2 5" xfId="47597"/>
    <cellStyle name="Normal 4 3 6 2 3" xfId="8271"/>
    <cellStyle name="Normal 4 3 6 2 3 2" xfId="19190"/>
    <cellStyle name="Normal 4 3 6 2 3 2 2" xfId="36438"/>
    <cellStyle name="Normal 4 3 6 2 3 3" xfId="36437"/>
    <cellStyle name="Normal 4 3 6 2 3 4" xfId="51959"/>
    <cellStyle name="Normal 4 3 6 2 4" xfId="6090"/>
    <cellStyle name="Normal 4 3 6 2 4 2" xfId="17009"/>
    <cellStyle name="Normal 4 3 6 2 4 2 2" xfId="36440"/>
    <cellStyle name="Normal 4 3 6 2 4 3" xfId="36439"/>
    <cellStyle name="Normal 4 3 6 2 4 4" xfId="49778"/>
    <cellStyle name="Normal 4 3 6 2 5" xfId="12647"/>
    <cellStyle name="Normal 4 3 6 2 5 2" xfId="36441"/>
    <cellStyle name="Normal 4 3 6 2 6" xfId="36432"/>
    <cellStyle name="Normal 4 3 6 2 7" xfId="45416"/>
    <cellStyle name="Normal 4 3 6 3" xfId="2818"/>
    <cellStyle name="Normal 4 3 6 3 2" xfId="9361"/>
    <cellStyle name="Normal 4 3 6 3 2 2" xfId="20280"/>
    <cellStyle name="Normal 4 3 6 3 2 2 2" xfId="36444"/>
    <cellStyle name="Normal 4 3 6 3 2 3" xfId="36443"/>
    <cellStyle name="Normal 4 3 6 3 2 4" xfId="53049"/>
    <cellStyle name="Normal 4 3 6 3 3" xfId="13737"/>
    <cellStyle name="Normal 4 3 6 3 3 2" xfId="36445"/>
    <cellStyle name="Normal 4 3 6 3 4" xfId="36442"/>
    <cellStyle name="Normal 4 3 6 3 5" xfId="46506"/>
    <cellStyle name="Normal 4 3 6 4" xfId="7180"/>
    <cellStyle name="Normal 4 3 6 4 2" xfId="18099"/>
    <cellStyle name="Normal 4 3 6 4 2 2" xfId="36447"/>
    <cellStyle name="Normal 4 3 6 4 3" xfId="36446"/>
    <cellStyle name="Normal 4 3 6 4 4" xfId="50868"/>
    <cellStyle name="Normal 4 3 6 5" xfId="4999"/>
    <cellStyle name="Normal 4 3 6 5 2" xfId="15918"/>
    <cellStyle name="Normal 4 3 6 5 2 2" xfId="36449"/>
    <cellStyle name="Normal 4 3 6 5 3" xfId="36448"/>
    <cellStyle name="Normal 4 3 6 5 4" xfId="48687"/>
    <cellStyle name="Normal 4 3 6 6" xfId="11556"/>
    <cellStyle name="Normal 4 3 6 6 2" xfId="36450"/>
    <cellStyle name="Normal 4 3 6 7" xfId="36431"/>
    <cellStyle name="Normal 4 3 6 8" xfId="44325"/>
    <cellStyle name="Normal 4 3 7" xfId="725"/>
    <cellStyle name="Normal 4 3 7 2" xfId="1824"/>
    <cellStyle name="Normal 4 3 7 2 2" xfId="4007"/>
    <cellStyle name="Normal 4 3 7 2 2 2" xfId="10550"/>
    <cellStyle name="Normal 4 3 7 2 2 2 2" xfId="21469"/>
    <cellStyle name="Normal 4 3 7 2 2 2 2 2" xfId="36455"/>
    <cellStyle name="Normal 4 3 7 2 2 2 3" xfId="36454"/>
    <cellStyle name="Normal 4 3 7 2 2 2 4" xfId="54238"/>
    <cellStyle name="Normal 4 3 7 2 2 3" xfId="14926"/>
    <cellStyle name="Normal 4 3 7 2 2 3 2" xfId="36456"/>
    <cellStyle name="Normal 4 3 7 2 2 4" xfId="36453"/>
    <cellStyle name="Normal 4 3 7 2 2 5" xfId="47695"/>
    <cellStyle name="Normal 4 3 7 2 3" xfId="8369"/>
    <cellStyle name="Normal 4 3 7 2 3 2" xfId="19288"/>
    <cellStyle name="Normal 4 3 7 2 3 2 2" xfId="36458"/>
    <cellStyle name="Normal 4 3 7 2 3 3" xfId="36457"/>
    <cellStyle name="Normal 4 3 7 2 3 4" xfId="52057"/>
    <cellStyle name="Normal 4 3 7 2 4" xfId="6188"/>
    <cellStyle name="Normal 4 3 7 2 4 2" xfId="17107"/>
    <cellStyle name="Normal 4 3 7 2 4 2 2" xfId="36460"/>
    <cellStyle name="Normal 4 3 7 2 4 3" xfId="36459"/>
    <cellStyle name="Normal 4 3 7 2 4 4" xfId="49876"/>
    <cellStyle name="Normal 4 3 7 2 5" xfId="12745"/>
    <cellStyle name="Normal 4 3 7 2 5 2" xfId="36461"/>
    <cellStyle name="Normal 4 3 7 2 6" xfId="36452"/>
    <cellStyle name="Normal 4 3 7 2 7" xfId="45514"/>
    <cellStyle name="Normal 4 3 7 3" xfId="2916"/>
    <cellStyle name="Normal 4 3 7 3 2" xfId="9459"/>
    <cellStyle name="Normal 4 3 7 3 2 2" xfId="20378"/>
    <cellStyle name="Normal 4 3 7 3 2 2 2" xfId="36464"/>
    <cellStyle name="Normal 4 3 7 3 2 3" xfId="36463"/>
    <cellStyle name="Normal 4 3 7 3 2 4" xfId="53147"/>
    <cellStyle name="Normal 4 3 7 3 3" xfId="13835"/>
    <cellStyle name="Normal 4 3 7 3 3 2" xfId="36465"/>
    <cellStyle name="Normal 4 3 7 3 4" xfId="36462"/>
    <cellStyle name="Normal 4 3 7 3 5" xfId="46604"/>
    <cellStyle name="Normal 4 3 7 4" xfId="7278"/>
    <cellStyle name="Normal 4 3 7 4 2" xfId="18197"/>
    <cellStyle name="Normal 4 3 7 4 2 2" xfId="36467"/>
    <cellStyle name="Normal 4 3 7 4 3" xfId="36466"/>
    <cellStyle name="Normal 4 3 7 4 4" xfId="50966"/>
    <cellStyle name="Normal 4 3 7 5" xfId="5097"/>
    <cellStyle name="Normal 4 3 7 5 2" xfId="16016"/>
    <cellStyle name="Normal 4 3 7 5 2 2" xfId="36469"/>
    <cellStyle name="Normal 4 3 7 5 3" xfId="36468"/>
    <cellStyle name="Normal 4 3 7 5 4" xfId="48785"/>
    <cellStyle name="Normal 4 3 7 6" xfId="11654"/>
    <cellStyle name="Normal 4 3 7 6 2" xfId="36470"/>
    <cellStyle name="Normal 4 3 7 7" xfId="36451"/>
    <cellStyle name="Normal 4 3 7 8" xfId="44423"/>
    <cellStyle name="Normal 4 3 8" xfId="823"/>
    <cellStyle name="Normal 4 3 8 2" xfId="1922"/>
    <cellStyle name="Normal 4 3 8 2 2" xfId="4105"/>
    <cellStyle name="Normal 4 3 8 2 2 2" xfId="10648"/>
    <cellStyle name="Normal 4 3 8 2 2 2 2" xfId="21567"/>
    <cellStyle name="Normal 4 3 8 2 2 2 2 2" xfId="36475"/>
    <cellStyle name="Normal 4 3 8 2 2 2 3" xfId="36474"/>
    <cellStyle name="Normal 4 3 8 2 2 2 4" xfId="54336"/>
    <cellStyle name="Normal 4 3 8 2 2 3" xfId="15024"/>
    <cellStyle name="Normal 4 3 8 2 2 3 2" xfId="36476"/>
    <cellStyle name="Normal 4 3 8 2 2 4" xfId="36473"/>
    <cellStyle name="Normal 4 3 8 2 2 5" xfId="47793"/>
    <cellStyle name="Normal 4 3 8 2 3" xfId="8467"/>
    <cellStyle name="Normal 4 3 8 2 3 2" xfId="19386"/>
    <cellStyle name="Normal 4 3 8 2 3 2 2" xfId="36478"/>
    <cellStyle name="Normal 4 3 8 2 3 3" xfId="36477"/>
    <cellStyle name="Normal 4 3 8 2 3 4" xfId="52155"/>
    <cellStyle name="Normal 4 3 8 2 4" xfId="6286"/>
    <cellStyle name="Normal 4 3 8 2 4 2" xfId="17205"/>
    <cellStyle name="Normal 4 3 8 2 4 2 2" xfId="36480"/>
    <cellStyle name="Normal 4 3 8 2 4 3" xfId="36479"/>
    <cellStyle name="Normal 4 3 8 2 4 4" xfId="49974"/>
    <cellStyle name="Normal 4 3 8 2 5" xfId="12843"/>
    <cellStyle name="Normal 4 3 8 2 5 2" xfId="36481"/>
    <cellStyle name="Normal 4 3 8 2 6" xfId="36472"/>
    <cellStyle name="Normal 4 3 8 2 7" xfId="45612"/>
    <cellStyle name="Normal 4 3 8 3" xfId="3014"/>
    <cellStyle name="Normal 4 3 8 3 2" xfId="9557"/>
    <cellStyle name="Normal 4 3 8 3 2 2" xfId="20476"/>
    <cellStyle name="Normal 4 3 8 3 2 2 2" xfId="36484"/>
    <cellStyle name="Normal 4 3 8 3 2 3" xfId="36483"/>
    <cellStyle name="Normal 4 3 8 3 2 4" xfId="53245"/>
    <cellStyle name="Normal 4 3 8 3 3" xfId="13933"/>
    <cellStyle name="Normal 4 3 8 3 3 2" xfId="36485"/>
    <cellStyle name="Normal 4 3 8 3 4" xfId="36482"/>
    <cellStyle name="Normal 4 3 8 3 5" xfId="46702"/>
    <cellStyle name="Normal 4 3 8 4" xfId="7376"/>
    <cellStyle name="Normal 4 3 8 4 2" xfId="18295"/>
    <cellStyle name="Normal 4 3 8 4 2 2" xfId="36487"/>
    <cellStyle name="Normal 4 3 8 4 3" xfId="36486"/>
    <cellStyle name="Normal 4 3 8 4 4" xfId="51064"/>
    <cellStyle name="Normal 4 3 8 5" xfId="5195"/>
    <cellStyle name="Normal 4 3 8 5 2" xfId="16114"/>
    <cellStyle name="Normal 4 3 8 5 2 2" xfId="36489"/>
    <cellStyle name="Normal 4 3 8 5 3" xfId="36488"/>
    <cellStyle name="Normal 4 3 8 5 4" xfId="48883"/>
    <cellStyle name="Normal 4 3 8 6" xfId="11752"/>
    <cellStyle name="Normal 4 3 8 6 2" xfId="36490"/>
    <cellStyle name="Normal 4 3 8 7" xfId="36471"/>
    <cellStyle name="Normal 4 3 8 8" xfId="44521"/>
    <cellStyle name="Normal 4 3 9" xfId="935"/>
    <cellStyle name="Normal 4 3 9 2" xfId="2033"/>
    <cellStyle name="Normal 4 3 9 2 2" xfId="4216"/>
    <cellStyle name="Normal 4 3 9 2 2 2" xfId="10759"/>
    <cellStyle name="Normal 4 3 9 2 2 2 2" xfId="21678"/>
    <cellStyle name="Normal 4 3 9 2 2 2 2 2" xfId="36495"/>
    <cellStyle name="Normal 4 3 9 2 2 2 3" xfId="36494"/>
    <cellStyle name="Normal 4 3 9 2 2 2 4" xfId="54447"/>
    <cellStyle name="Normal 4 3 9 2 2 3" xfId="15135"/>
    <cellStyle name="Normal 4 3 9 2 2 3 2" xfId="36496"/>
    <cellStyle name="Normal 4 3 9 2 2 4" xfId="36493"/>
    <cellStyle name="Normal 4 3 9 2 2 5" xfId="47904"/>
    <cellStyle name="Normal 4 3 9 2 3" xfId="8578"/>
    <cellStyle name="Normal 4 3 9 2 3 2" xfId="19497"/>
    <cellStyle name="Normal 4 3 9 2 3 2 2" xfId="36498"/>
    <cellStyle name="Normal 4 3 9 2 3 3" xfId="36497"/>
    <cellStyle name="Normal 4 3 9 2 3 4" xfId="52266"/>
    <cellStyle name="Normal 4 3 9 2 4" xfId="6397"/>
    <cellStyle name="Normal 4 3 9 2 4 2" xfId="17316"/>
    <cellStyle name="Normal 4 3 9 2 4 2 2" xfId="36500"/>
    <cellStyle name="Normal 4 3 9 2 4 3" xfId="36499"/>
    <cellStyle name="Normal 4 3 9 2 4 4" xfId="50085"/>
    <cellStyle name="Normal 4 3 9 2 5" xfId="12954"/>
    <cellStyle name="Normal 4 3 9 2 5 2" xfId="36501"/>
    <cellStyle name="Normal 4 3 9 2 6" xfId="36492"/>
    <cellStyle name="Normal 4 3 9 2 7" xfId="45723"/>
    <cellStyle name="Normal 4 3 9 3" xfId="3125"/>
    <cellStyle name="Normal 4 3 9 3 2" xfId="9668"/>
    <cellStyle name="Normal 4 3 9 3 2 2" xfId="20587"/>
    <cellStyle name="Normal 4 3 9 3 2 2 2" xfId="36504"/>
    <cellStyle name="Normal 4 3 9 3 2 3" xfId="36503"/>
    <cellStyle name="Normal 4 3 9 3 2 4" xfId="53356"/>
    <cellStyle name="Normal 4 3 9 3 3" xfId="14044"/>
    <cellStyle name="Normal 4 3 9 3 3 2" xfId="36505"/>
    <cellStyle name="Normal 4 3 9 3 4" xfId="36502"/>
    <cellStyle name="Normal 4 3 9 3 5" xfId="46813"/>
    <cellStyle name="Normal 4 3 9 4" xfId="7487"/>
    <cellStyle name="Normal 4 3 9 4 2" xfId="18406"/>
    <cellStyle name="Normal 4 3 9 4 2 2" xfId="36507"/>
    <cellStyle name="Normal 4 3 9 4 3" xfId="36506"/>
    <cellStyle name="Normal 4 3 9 4 4" xfId="51175"/>
    <cellStyle name="Normal 4 3 9 5" xfId="5306"/>
    <cellStyle name="Normal 4 3 9 5 2" xfId="16225"/>
    <cellStyle name="Normal 4 3 9 5 2 2" xfId="36509"/>
    <cellStyle name="Normal 4 3 9 5 3" xfId="36508"/>
    <cellStyle name="Normal 4 3 9 5 4" xfId="48994"/>
    <cellStyle name="Normal 4 3 9 6" xfId="11863"/>
    <cellStyle name="Normal 4 3 9 6 2" xfId="36510"/>
    <cellStyle name="Normal 4 3 9 7" xfId="36491"/>
    <cellStyle name="Normal 4 3 9 8" xfId="44632"/>
    <cellStyle name="Normal 4 4" xfId="115"/>
    <cellStyle name="Normal 4 4 10" xfId="1131"/>
    <cellStyle name="Normal 4 4 10 2" xfId="2229"/>
    <cellStyle name="Normal 4 4 10 2 2" xfId="4412"/>
    <cellStyle name="Normal 4 4 10 2 2 2" xfId="10955"/>
    <cellStyle name="Normal 4 4 10 2 2 2 2" xfId="21874"/>
    <cellStyle name="Normal 4 4 10 2 2 2 2 2" xfId="36516"/>
    <cellStyle name="Normal 4 4 10 2 2 2 3" xfId="36515"/>
    <cellStyle name="Normal 4 4 10 2 2 2 4" xfId="54643"/>
    <cellStyle name="Normal 4 4 10 2 2 3" xfId="15331"/>
    <cellStyle name="Normal 4 4 10 2 2 3 2" xfId="36517"/>
    <cellStyle name="Normal 4 4 10 2 2 4" xfId="36514"/>
    <cellStyle name="Normal 4 4 10 2 2 5" xfId="48100"/>
    <cellStyle name="Normal 4 4 10 2 3" xfId="8774"/>
    <cellStyle name="Normal 4 4 10 2 3 2" xfId="19693"/>
    <cellStyle name="Normal 4 4 10 2 3 2 2" xfId="36519"/>
    <cellStyle name="Normal 4 4 10 2 3 3" xfId="36518"/>
    <cellStyle name="Normal 4 4 10 2 3 4" xfId="52462"/>
    <cellStyle name="Normal 4 4 10 2 4" xfId="6593"/>
    <cellStyle name="Normal 4 4 10 2 4 2" xfId="17512"/>
    <cellStyle name="Normal 4 4 10 2 4 2 2" xfId="36521"/>
    <cellStyle name="Normal 4 4 10 2 4 3" xfId="36520"/>
    <cellStyle name="Normal 4 4 10 2 4 4" xfId="50281"/>
    <cellStyle name="Normal 4 4 10 2 5" xfId="13150"/>
    <cellStyle name="Normal 4 4 10 2 5 2" xfId="36522"/>
    <cellStyle name="Normal 4 4 10 2 6" xfId="36513"/>
    <cellStyle name="Normal 4 4 10 2 7" xfId="45919"/>
    <cellStyle name="Normal 4 4 10 3" xfId="3321"/>
    <cellStyle name="Normal 4 4 10 3 2" xfId="9864"/>
    <cellStyle name="Normal 4 4 10 3 2 2" xfId="20783"/>
    <cellStyle name="Normal 4 4 10 3 2 2 2" xfId="36525"/>
    <cellStyle name="Normal 4 4 10 3 2 3" xfId="36524"/>
    <cellStyle name="Normal 4 4 10 3 2 4" xfId="53552"/>
    <cellStyle name="Normal 4 4 10 3 3" xfId="14240"/>
    <cellStyle name="Normal 4 4 10 3 3 2" xfId="36526"/>
    <cellStyle name="Normal 4 4 10 3 4" xfId="36523"/>
    <cellStyle name="Normal 4 4 10 3 5" xfId="47009"/>
    <cellStyle name="Normal 4 4 10 4" xfId="7683"/>
    <cellStyle name="Normal 4 4 10 4 2" xfId="18602"/>
    <cellStyle name="Normal 4 4 10 4 2 2" xfId="36528"/>
    <cellStyle name="Normal 4 4 10 4 3" xfId="36527"/>
    <cellStyle name="Normal 4 4 10 4 4" xfId="51371"/>
    <cellStyle name="Normal 4 4 10 5" xfId="5502"/>
    <cellStyle name="Normal 4 4 10 5 2" xfId="16421"/>
    <cellStyle name="Normal 4 4 10 5 2 2" xfId="36530"/>
    <cellStyle name="Normal 4 4 10 5 3" xfId="36529"/>
    <cellStyle name="Normal 4 4 10 5 4" xfId="49190"/>
    <cellStyle name="Normal 4 4 10 6" xfId="12059"/>
    <cellStyle name="Normal 4 4 10 6 2" xfId="36531"/>
    <cellStyle name="Normal 4 4 10 7" xfId="36512"/>
    <cellStyle name="Normal 4 4 10 8" xfId="44828"/>
    <cellStyle name="Normal 4 4 11" xfId="1235"/>
    <cellStyle name="Normal 4 4 11 2" xfId="2333"/>
    <cellStyle name="Normal 4 4 11 2 2" xfId="4514"/>
    <cellStyle name="Normal 4 4 11 2 2 2" xfId="11057"/>
    <cellStyle name="Normal 4 4 11 2 2 2 2" xfId="21976"/>
    <cellStyle name="Normal 4 4 11 2 2 2 2 2" xfId="36536"/>
    <cellStyle name="Normal 4 4 11 2 2 2 3" xfId="36535"/>
    <cellStyle name="Normal 4 4 11 2 2 2 4" xfId="54745"/>
    <cellStyle name="Normal 4 4 11 2 2 3" xfId="15433"/>
    <cellStyle name="Normal 4 4 11 2 2 3 2" xfId="36537"/>
    <cellStyle name="Normal 4 4 11 2 2 4" xfId="36534"/>
    <cellStyle name="Normal 4 4 11 2 2 5" xfId="48202"/>
    <cellStyle name="Normal 4 4 11 2 3" xfId="8876"/>
    <cellStyle name="Normal 4 4 11 2 3 2" xfId="19795"/>
    <cellStyle name="Normal 4 4 11 2 3 2 2" xfId="36539"/>
    <cellStyle name="Normal 4 4 11 2 3 3" xfId="36538"/>
    <cellStyle name="Normal 4 4 11 2 3 4" xfId="52564"/>
    <cellStyle name="Normal 4 4 11 2 4" xfId="6695"/>
    <cellStyle name="Normal 4 4 11 2 4 2" xfId="17614"/>
    <cellStyle name="Normal 4 4 11 2 4 2 2" xfId="36541"/>
    <cellStyle name="Normal 4 4 11 2 4 3" xfId="36540"/>
    <cellStyle name="Normal 4 4 11 2 4 4" xfId="50383"/>
    <cellStyle name="Normal 4 4 11 2 5" xfId="13252"/>
    <cellStyle name="Normal 4 4 11 2 5 2" xfId="36542"/>
    <cellStyle name="Normal 4 4 11 2 6" xfId="36533"/>
    <cellStyle name="Normal 4 4 11 2 7" xfId="46021"/>
    <cellStyle name="Normal 4 4 11 3" xfId="3423"/>
    <cellStyle name="Normal 4 4 11 3 2" xfId="9966"/>
    <cellStyle name="Normal 4 4 11 3 2 2" xfId="20885"/>
    <cellStyle name="Normal 4 4 11 3 2 2 2" xfId="36545"/>
    <cellStyle name="Normal 4 4 11 3 2 3" xfId="36544"/>
    <cellStyle name="Normal 4 4 11 3 2 4" xfId="53654"/>
    <cellStyle name="Normal 4 4 11 3 3" xfId="14342"/>
    <cellStyle name="Normal 4 4 11 3 3 2" xfId="36546"/>
    <cellStyle name="Normal 4 4 11 3 4" xfId="36543"/>
    <cellStyle name="Normal 4 4 11 3 5" xfId="47111"/>
    <cellStyle name="Normal 4 4 11 4" xfId="7785"/>
    <cellStyle name="Normal 4 4 11 4 2" xfId="18704"/>
    <cellStyle name="Normal 4 4 11 4 2 2" xfId="36548"/>
    <cellStyle name="Normal 4 4 11 4 3" xfId="36547"/>
    <cellStyle name="Normal 4 4 11 4 4" xfId="51473"/>
    <cellStyle name="Normal 4 4 11 5" xfId="5604"/>
    <cellStyle name="Normal 4 4 11 5 2" xfId="16523"/>
    <cellStyle name="Normal 4 4 11 5 2 2" xfId="36550"/>
    <cellStyle name="Normal 4 4 11 5 3" xfId="36549"/>
    <cellStyle name="Normal 4 4 11 5 4" xfId="49292"/>
    <cellStyle name="Normal 4 4 11 6" xfId="12161"/>
    <cellStyle name="Normal 4 4 11 6 2" xfId="36551"/>
    <cellStyle name="Normal 4 4 11 7" xfId="36532"/>
    <cellStyle name="Normal 4 4 11 8" xfId="44930"/>
    <cellStyle name="Normal 4 4 12" xfId="1354"/>
    <cellStyle name="Normal 4 4 12 2" xfId="3537"/>
    <cellStyle name="Normal 4 4 12 2 2" xfId="10080"/>
    <cellStyle name="Normal 4 4 12 2 2 2" xfId="20999"/>
    <cellStyle name="Normal 4 4 12 2 2 2 2" xfId="36555"/>
    <cellStyle name="Normal 4 4 12 2 2 3" xfId="36554"/>
    <cellStyle name="Normal 4 4 12 2 2 4" xfId="53768"/>
    <cellStyle name="Normal 4 4 12 2 3" xfId="14456"/>
    <cellStyle name="Normal 4 4 12 2 3 2" xfId="36556"/>
    <cellStyle name="Normal 4 4 12 2 4" xfId="36553"/>
    <cellStyle name="Normal 4 4 12 2 5" xfId="47225"/>
    <cellStyle name="Normal 4 4 12 3" xfId="7899"/>
    <cellStyle name="Normal 4 4 12 3 2" xfId="18818"/>
    <cellStyle name="Normal 4 4 12 3 2 2" xfId="36558"/>
    <cellStyle name="Normal 4 4 12 3 3" xfId="36557"/>
    <cellStyle name="Normal 4 4 12 3 4" xfId="51587"/>
    <cellStyle name="Normal 4 4 12 4" xfId="5718"/>
    <cellStyle name="Normal 4 4 12 4 2" xfId="16637"/>
    <cellStyle name="Normal 4 4 12 4 2 2" xfId="36560"/>
    <cellStyle name="Normal 4 4 12 4 3" xfId="36559"/>
    <cellStyle name="Normal 4 4 12 4 4" xfId="49406"/>
    <cellStyle name="Normal 4 4 12 5" xfId="12275"/>
    <cellStyle name="Normal 4 4 12 5 2" xfId="36561"/>
    <cellStyle name="Normal 4 4 12 6" xfId="36552"/>
    <cellStyle name="Normal 4 4 12 7" xfId="45044"/>
    <cellStyle name="Normal 4 4 13" xfId="2434"/>
    <cellStyle name="Normal 4 4 13 2" xfId="8977"/>
    <cellStyle name="Normal 4 4 13 2 2" xfId="19896"/>
    <cellStyle name="Normal 4 4 13 2 2 2" xfId="36564"/>
    <cellStyle name="Normal 4 4 13 2 3" xfId="36563"/>
    <cellStyle name="Normal 4 4 13 2 4" xfId="52665"/>
    <cellStyle name="Normal 4 4 13 3" xfId="13353"/>
    <cellStyle name="Normal 4 4 13 3 2" xfId="36565"/>
    <cellStyle name="Normal 4 4 13 4" xfId="36562"/>
    <cellStyle name="Normal 4 4 13 5" xfId="46122"/>
    <cellStyle name="Normal 4 4 14" xfId="6796"/>
    <cellStyle name="Normal 4 4 14 2" xfId="17715"/>
    <cellStyle name="Normal 4 4 14 2 2" xfId="36567"/>
    <cellStyle name="Normal 4 4 14 3" xfId="36566"/>
    <cellStyle name="Normal 4 4 14 4" xfId="50484"/>
    <cellStyle name="Normal 4 4 15" xfId="4615"/>
    <cellStyle name="Normal 4 4 15 2" xfId="15534"/>
    <cellStyle name="Normal 4 4 15 2 2" xfId="36569"/>
    <cellStyle name="Normal 4 4 15 3" xfId="36568"/>
    <cellStyle name="Normal 4 4 15 4" xfId="48303"/>
    <cellStyle name="Normal 4 4 16" xfId="11184"/>
    <cellStyle name="Normal 4 4 16 2" xfId="36570"/>
    <cellStyle name="Normal 4 4 17" xfId="36511"/>
    <cellStyle name="Normal 4 4 18" xfId="43941"/>
    <cellStyle name="Normal 4 4 2" xfId="157"/>
    <cellStyle name="Normal 4 4 2 10" xfId="1271"/>
    <cellStyle name="Normal 4 4 2 10 2" xfId="2369"/>
    <cellStyle name="Normal 4 4 2 10 2 2" xfId="4550"/>
    <cellStyle name="Normal 4 4 2 10 2 2 2" xfId="11093"/>
    <cellStyle name="Normal 4 4 2 10 2 2 2 2" xfId="22012"/>
    <cellStyle name="Normal 4 4 2 10 2 2 2 2 2" xfId="36576"/>
    <cellStyle name="Normal 4 4 2 10 2 2 2 3" xfId="36575"/>
    <cellStyle name="Normal 4 4 2 10 2 2 2 4" xfId="54781"/>
    <cellStyle name="Normal 4 4 2 10 2 2 3" xfId="15469"/>
    <cellStyle name="Normal 4 4 2 10 2 2 3 2" xfId="36577"/>
    <cellStyle name="Normal 4 4 2 10 2 2 4" xfId="36574"/>
    <cellStyle name="Normal 4 4 2 10 2 2 5" xfId="48238"/>
    <cellStyle name="Normal 4 4 2 10 2 3" xfId="8912"/>
    <cellStyle name="Normal 4 4 2 10 2 3 2" xfId="19831"/>
    <cellStyle name="Normal 4 4 2 10 2 3 2 2" xfId="36579"/>
    <cellStyle name="Normal 4 4 2 10 2 3 3" xfId="36578"/>
    <cellStyle name="Normal 4 4 2 10 2 3 4" xfId="52600"/>
    <cellStyle name="Normal 4 4 2 10 2 4" xfId="6731"/>
    <cellStyle name="Normal 4 4 2 10 2 4 2" xfId="17650"/>
    <cellStyle name="Normal 4 4 2 10 2 4 2 2" xfId="36581"/>
    <cellStyle name="Normal 4 4 2 10 2 4 3" xfId="36580"/>
    <cellStyle name="Normal 4 4 2 10 2 4 4" xfId="50419"/>
    <cellStyle name="Normal 4 4 2 10 2 5" xfId="13288"/>
    <cellStyle name="Normal 4 4 2 10 2 5 2" xfId="36582"/>
    <cellStyle name="Normal 4 4 2 10 2 6" xfId="36573"/>
    <cellStyle name="Normal 4 4 2 10 2 7" xfId="46057"/>
    <cellStyle name="Normal 4 4 2 10 3" xfId="3459"/>
    <cellStyle name="Normal 4 4 2 10 3 2" xfId="10002"/>
    <cellStyle name="Normal 4 4 2 10 3 2 2" xfId="20921"/>
    <cellStyle name="Normal 4 4 2 10 3 2 2 2" xfId="36585"/>
    <cellStyle name="Normal 4 4 2 10 3 2 3" xfId="36584"/>
    <cellStyle name="Normal 4 4 2 10 3 2 4" xfId="53690"/>
    <cellStyle name="Normal 4 4 2 10 3 3" xfId="14378"/>
    <cellStyle name="Normal 4 4 2 10 3 3 2" xfId="36586"/>
    <cellStyle name="Normal 4 4 2 10 3 4" xfId="36583"/>
    <cellStyle name="Normal 4 4 2 10 3 5" xfId="47147"/>
    <cellStyle name="Normal 4 4 2 10 4" xfId="7821"/>
    <cellStyle name="Normal 4 4 2 10 4 2" xfId="18740"/>
    <cellStyle name="Normal 4 4 2 10 4 2 2" xfId="36588"/>
    <cellStyle name="Normal 4 4 2 10 4 3" xfId="36587"/>
    <cellStyle name="Normal 4 4 2 10 4 4" xfId="51509"/>
    <cellStyle name="Normal 4 4 2 10 5" xfId="5640"/>
    <cellStyle name="Normal 4 4 2 10 5 2" xfId="16559"/>
    <cellStyle name="Normal 4 4 2 10 5 2 2" xfId="36590"/>
    <cellStyle name="Normal 4 4 2 10 5 3" xfId="36589"/>
    <cellStyle name="Normal 4 4 2 10 5 4" xfId="49328"/>
    <cellStyle name="Normal 4 4 2 10 6" xfId="12197"/>
    <cellStyle name="Normal 4 4 2 10 6 2" xfId="36591"/>
    <cellStyle name="Normal 4 4 2 10 7" xfId="36572"/>
    <cellStyle name="Normal 4 4 2 10 8" xfId="44966"/>
    <cellStyle name="Normal 4 4 2 11" xfId="1390"/>
    <cellStyle name="Normal 4 4 2 11 2" xfId="3573"/>
    <cellStyle name="Normal 4 4 2 11 2 2" xfId="10116"/>
    <cellStyle name="Normal 4 4 2 11 2 2 2" xfId="21035"/>
    <cellStyle name="Normal 4 4 2 11 2 2 2 2" xfId="36595"/>
    <cellStyle name="Normal 4 4 2 11 2 2 3" xfId="36594"/>
    <cellStyle name="Normal 4 4 2 11 2 2 4" xfId="53804"/>
    <cellStyle name="Normal 4 4 2 11 2 3" xfId="14492"/>
    <cellStyle name="Normal 4 4 2 11 2 3 2" xfId="36596"/>
    <cellStyle name="Normal 4 4 2 11 2 4" xfId="36593"/>
    <cellStyle name="Normal 4 4 2 11 2 5" xfId="47261"/>
    <cellStyle name="Normal 4 4 2 11 3" xfId="7935"/>
    <cellStyle name="Normal 4 4 2 11 3 2" xfId="18854"/>
    <cellStyle name="Normal 4 4 2 11 3 2 2" xfId="36598"/>
    <cellStyle name="Normal 4 4 2 11 3 3" xfId="36597"/>
    <cellStyle name="Normal 4 4 2 11 3 4" xfId="51623"/>
    <cellStyle name="Normal 4 4 2 11 4" xfId="5754"/>
    <cellStyle name="Normal 4 4 2 11 4 2" xfId="16673"/>
    <cellStyle name="Normal 4 4 2 11 4 2 2" xfId="36600"/>
    <cellStyle name="Normal 4 4 2 11 4 3" xfId="36599"/>
    <cellStyle name="Normal 4 4 2 11 4 4" xfId="49442"/>
    <cellStyle name="Normal 4 4 2 11 5" xfId="12311"/>
    <cellStyle name="Normal 4 4 2 11 5 2" xfId="36601"/>
    <cellStyle name="Normal 4 4 2 11 6" xfId="36592"/>
    <cellStyle name="Normal 4 4 2 11 7" xfId="45080"/>
    <cellStyle name="Normal 4 4 2 12" xfId="2470"/>
    <cellStyle name="Normal 4 4 2 12 2" xfId="9013"/>
    <cellStyle name="Normal 4 4 2 12 2 2" xfId="19932"/>
    <cellStyle name="Normal 4 4 2 12 2 2 2" xfId="36604"/>
    <cellStyle name="Normal 4 4 2 12 2 3" xfId="36603"/>
    <cellStyle name="Normal 4 4 2 12 2 4" xfId="52701"/>
    <cellStyle name="Normal 4 4 2 12 3" xfId="13389"/>
    <cellStyle name="Normal 4 4 2 12 3 2" xfId="36605"/>
    <cellStyle name="Normal 4 4 2 12 4" xfId="36602"/>
    <cellStyle name="Normal 4 4 2 12 5" xfId="46158"/>
    <cellStyle name="Normal 4 4 2 13" xfId="6832"/>
    <cellStyle name="Normal 4 4 2 13 2" xfId="17751"/>
    <cellStyle name="Normal 4 4 2 13 2 2" xfId="36607"/>
    <cellStyle name="Normal 4 4 2 13 3" xfId="36606"/>
    <cellStyle name="Normal 4 4 2 13 4" xfId="50520"/>
    <cellStyle name="Normal 4 4 2 14" xfId="4651"/>
    <cellStyle name="Normal 4 4 2 14 2" xfId="15570"/>
    <cellStyle name="Normal 4 4 2 14 2 2" xfId="36609"/>
    <cellStyle name="Normal 4 4 2 14 3" xfId="36608"/>
    <cellStyle name="Normal 4 4 2 14 4" xfId="48339"/>
    <cellStyle name="Normal 4 4 2 15" xfId="11220"/>
    <cellStyle name="Normal 4 4 2 15 2" xfId="36610"/>
    <cellStyle name="Normal 4 4 2 16" xfId="36571"/>
    <cellStyle name="Normal 4 4 2 17" xfId="43977"/>
    <cellStyle name="Normal 4 4 2 2" xfId="325"/>
    <cellStyle name="Normal 4 4 2 2 2" xfId="588"/>
    <cellStyle name="Normal 4 4 2 2 2 2" xfId="1687"/>
    <cellStyle name="Normal 4 4 2 2 2 2 2" xfId="3870"/>
    <cellStyle name="Normal 4 4 2 2 2 2 2 2" xfId="10413"/>
    <cellStyle name="Normal 4 4 2 2 2 2 2 2 2" xfId="21332"/>
    <cellStyle name="Normal 4 4 2 2 2 2 2 2 2 2" xfId="36616"/>
    <cellStyle name="Normal 4 4 2 2 2 2 2 2 3" xfId="36615"/>
    <cellStyle name="Normal 4 4 2 2 2 2 2 2 4" xfId="54101"/>
    <cellStyle name="Normal 4 4 2 2 2 2 2 3" xfId="14789"/>
    <cellStyle name="Normal 4 4 2 2 2 2 2 3 2" xfId="36617"/>
    <cellStyle name="Normal 4 4 2 2 2 2 2 4" xfId="36614"/>
    <cellStyle name="Normal 4 4 2 2 2 2 2 5" xfId="47558"/>
    <cellStyle name="Normal 4 4 2 2 2 2 3" xfId="8232"/>
    <cellStyle name="Normal 4 4 2 2 2 2 3 2" xfId="19151"/>
    <cellStyle name="Normal 4 4 2 2 2 2 3 2 2" xfId="36619"/>
    <cellStyle name="Normal 4 4 2 2 2 2 3 3" xfId="36618"/>
    <cellStyle name="Normal 4 4 2 2 2 2 3 4" xfId="51920"/>
    <cellStyle name="Normal 4 4 2 2 2 2 4" xfId="6051"/>
    <cellStyle name="Normal 4 4 2 2 2 2 4 2" xfId="16970"/>
    <cellStyle name="Normal 4 4 2 2 2 2 4 2 2" xfId="36621"/>
    <cellStyle name="Normal 4 4 2 2 2 2 4 3" xfId="36620"/>
    <cellStyle name="Normal 4 4 2 2 2 2 4 4" xfId="49739"/>
    <cellStyle name="Normal 4 4 2 2 2 2 5" xfId="12608"/>
    <cellStyle name="Normal 4 4 2 2 2 2 5 2" xfId="36622"/>
    <cellStyle name="Normal 4 4 2 2 2 2 6" xfId="36613"/>
    <cellStyle name="Normal 4 4 2 2 2 2 7" xfId="45377"/>
    <cellStyle name="Normal 4 4 2 2 2 3" xfId="2779"/>
    <cellStyle name="Normal 4 4 2 2 2 3 2" xfId="9322"/>
    <cellStyle name="Normal 4 4 2 2 2 3 2 2" xfId="20241"/>
    <cellStyle name="Normal 4 4 2 2 2 3 2 2 2" xfId="36625"/>
    <cellStyle name="Normal 4 4 2 2 2 3 2 3" xfId="36624"/>
    <cellStyle name="Normal 4 4 2 2 2 3 2 4" xfId="53010"/>
    <cellStyle name="Normal 4 4 2 2 2 3 3" xfId="13698"/>
    <cellStyle name="Normal 4 4 2 2 2 3 3 2" xfId="36626"/>
    <cellStyle name="Normal 4 4 2 2 2 3 4" xfId="36623"/>
    <cellStyle name="Normal 4 4 2 2 2 3 5" xfId="46467"/>
    <cellStyle name="Normal 4 4 2 2 2 4" xfId="7141"/>
    <cellStyle name="Normal 4 4 2 2 2 4 2" xfId="18060"/>
    <cellStyle name="Normal 4 4 2 2 2 4 2 2" xfId="36628"/>
    <cellStyle name="Normal 4 4 2 2 2 4 3" xfId="36627"/>
    <cellStyle name="Normal 4 4 2 2 2 4 4" xfId="50829"/>
    <cellStyle name="Normal 4 4 2 2 2 5" xfId="4960"/>
    <cellStyle name="Normal 4 4 2 2 2 5 2" xfId="15879"/>
    <cellStyle name="Normal 4 4 2 2 2 5 2 2" xfId="36630"/>
    <cellStyle name="Normal 4 4 2 2 2 5 3" xfId="36629"/>
    <cellStyle name="Normal 4 4 2 2 2 5 4" xfId="48648"/>
    <cellStyle name="Normal 4 4 2 2 2 6" xfId="11517"/>
    <cellStyle name="Normal 4 4 2 2 2 6 2" xfId="36631"/>
    <cellStyle name="Normal 4 4 2 2 2 7" xfId="36612"/>
    <cellStyle name="Normal 4 4 2 2 2 8" xfId="44286"/>
    <cellStyle name="Normal 4 4 2 2 3" xfId="1489"/>
    <cellStyle name="Normal 4 4 2 2 3 2" xfId="3672"/>
    <cellStyle name="Normal 4 4 2 2 3 2 2" xfId="10215"/>
    <cellStyle name="Normal 4 4 2 2 3 2 2 2" xfId="21134"/>
    <cellStyle name="Normal 4 4 2 2 3 2 2 2 2" xfId="36635"/>
    <cellStyle name="Normal 4 4 2 2 3 2 2 3" xfId="36634"/>
    <cellStyle name="Normal 4 4 2 2 3 2 2 4" xfId="53903"/>
    <cellStyle name="Normal 4 4 2 2 3 2 3" xfId="14591"/>
    <cellStyle name="Normal 4 4 2 2 3 2 3 2" xfId="36636"/>
    <cellStyle name="Normal 4 4 2 2 3 2 4" xfId="36633"/>
    <cellStyle name="Normal 4 4 2 2 3 2 5" xfId="47360"/>
    <cellStyle name="Normal 4 4 2 2 3 3" xfId="8034"/>
    <cellStyle name="Normal 4 4 2 2 3 3 2" xfId="18953"/>
    <cellStyle name="Normal 4 4 2 2 3 3 2 2" xfId="36638"/>
    <cellStyle name="Normal 4 4 2 2 3 3 3" xfId="36637"/>
    <cellStyle name="Normal 4 4 2 2 3 3 4" xfId="51722"/>
    <cellStyle name="Normal 4 4 2 2 3 4" xfId="5853"/>
    <cellStyle name="Normal 4 4 2 2 3 4 2" xfId="16772"/>
    <cellStyle name="Normal 4 4 2 2 3 4 2 2" xfId="36640"/>
    <cellStyle name="Normal 4 4 2 2 3 4 3" xfId="36639"/>
    <cellStyle name="Normal 4 4 2 2 3 4 4" xfId="49541"/>
    <cellStyle name="Normal 4 4 2 2 3 5" xfId="12410"/>
    <cellStyle name="Normal 4 4 2 2 3 5 2" xfId="36641"/>
    <cellStyle name="Normal 4 4 2 2 3 6" xfId="36632"/>
    <cellStyle name="Normal 4 4 2 2 3 7" xfId="45179"/>
    <cellStyle name="Normal 4 4 2 2 4" xfId="2581"/>
    <cellStyle name="Normal 4 4 2 2 4 2" xfId="9124"/>
    <cellStyle name="Normal 4 4 2 2 4 2 2" xfId="20043"/>
    <cellStyle name="Normal 4 4 2 2 4 2 2 2" xfId="36644"/>
    <cellStyle name="Normal 4 4 2 2 4 2 3" xfId="36643"/>
    <cellStyle name="Normal 4 4 2 2 4 2 4" xfId="52812"/>
    <cellStyle name="Normal 4 4 2 2 4 3" xfId="13500"/>
    <cellStyle name="Normal 4 4 2 2 4 3 2" xfId="36645"/>
    <cellStyle name="Normal 4 4 2 2 4 4" xfId="36642"/>
    <cellStyle name="Normal 4 4 2 2 4 5" xfId="46269"/>
    <cellStyle name="Normal 4 4 2 2 5" xfId="6943"/>
    <cellStyle name="Normal 4 4 2 2 5 2" xfId="17862"/>
    <cellStyle name="Normal 4 4 2 2 5 2 2" xfId="36647"/>
    <cellStyle name="Normal 4 4 2 2 5 3" xfId="36646"/>
    <cellStyle name="Normal 4 4 2 2 5 4" xfId="50631"/>
    <cellStyle name="Normal 4 4 2 2 6" xfId="4762"/>
    <cellStyle name="Normal 4 4 2 2 6 2" xfId="15681"/>
    <cellStyle name="Normal 4 4 2 2 6 2 2" xfId="36649"/>
    <cellStyle name="Normal 4 4 2 2 6 3" xfId="36648"/>
    <cellStyle name="Normal 4 4 2 2 6 4" xfId="48450"/>
    <cellStyle name="Normal 4 4 2 2 7" xfId="11319"/>
    <cellStyle name="Normal 4 4 2 2 7 2" xfId="36650"/>
    <cellStyle name="Normal 4 4 2 2 8" xfId="36611"/>
    <cellStyle name="Normal 4 4 2 2 9" xfId="44088"/>
    <cellStyle name="Normal 4 4 2 3" xfId="488"/>
    <cellStyle name="Normal 4 4 2 3 2" xfId="1588"/>
    <cellStyle name="Normal 4 4 2 3 2 2" xfId="3771"/>
    <cellStyle name="Normal 4 4 2 3 2 2 2" xfId="10314"/>
    <cellStyle name="Normal 4 4 2 3 2 2 2 2" xfId="21233"/>
    <cellStyle name="Normal 4 4 2 3 2 2 2 2 2" xfId="36655"/>
    <cellStyle name="Normal 4 4 2 3 2 2 2 3" xfId="36654"/>
    <cellStyle name="Normal 4 4 2 3 2 2 2 4" xfId="54002"/>
    <cellStyle name="Normal 4 4 2 3 2 2 3" xfId="14690"/>
    <cellStyle name="Normal 4 4 2 3 2 2 3 2" xfId="36656"/>
    <cellStyle name="Normal 4 4 2 3 2 2 4" xfId="36653"/>
    <cellStyle name="Normal 4 4 2 3 2 2 5" xfId="47459"/>
    <cellStyle name="Normal 4 4 2 3 2 3" xfId="8133"/>
    <cellStyle name="Normal 4 4 2 3 2 3 2" xfId="19052"/>
    <cellStyle name="Normal 4 4 2 3 2 3 2 2" xfId="36658"/>
    <cellStyle name="Normal 4 4 2 3 2 3 3" xfId="36657"/>
    <cellStyle name="Normal 4 4 2 3 2 3 4" xfId="51821"/>
    <cellStyle name="Normal 4 4 2 3 2 4" xfId="5952"/>
    <cellStyle name="Normal 4 4 2 3 2 4 2" xfId="16871"/>
    <cellStyle name="Normal 4 4 2 3 2 4 2 2" xfId="36660"/>
    <cellStyle name="Normal 4 4 2 3 2 4 3" xfId="36659"/>
    <cellStyle name="Normal 4 4 2 3 2 4 4" xfId="49640"/>
    <cellStyle name="Normal 4 4 2 3 2 5" xfId="12509"/>
    <cellStyle name="Normal 4 4 2 3 2 5 2" xfId="36661"/>
    <cellStyle name="Normal 4 4 2 3 2 6" xfId="36652"/>
    <cellStyle name="Normal 4 4 2 3 2 7" xfId="45278"/>
    <cellStyle name="Normal 4 4 2 3 3" xfId="2680"/>
    <cellStyle name="Normal 4 4 2 3 3 2" xfId="9223"/>
    <cellStyle name="Normal 4 4 2 3 3 2 2" xfId="20142"/>
    <cellStyle name="Normal 4 4 2 3 3 2 2 2" xfId="36664"/>
    <cellStyle name="Normal 4 4 2 3 3 2 3" xfId="36663"/>
    <cellStyle name="Normal 4 4 2 3 3 2 4" xfId="52911"/>
    <cellStyle name="Normal 4 4 2 3 3 3" xfId="13599"/>
    <cellStyle name="Normal 4 4 2 3 3 3 2" xfId="36665"/>
    <cellStyle name="Normal 4 4 2 3 3 4" xfId="36662"/>
    <cellStyle name="Normal 4 4 2 3 3 5" xfId="46368"/>
    <cellStyle name="Normal 4 4 2 3 4" xfId="7042"/>
    <cellStyle name="Normal 4 4 2 3 4 2" xfId="17961"/>
    <cellStyle name="Normal 4 4 2 3 4 2 2" xfId="36667"/>
    <cellStyle name="Normal 4 4 2 3 4 3" xfId="36666"/>
    <cellStyle name="Normal 4 4 2 3 4 4" xfId="50730"/>
    <cellStyle name="Normal 4 4 2 3 5" xfId="4861"/>
    <cellStyle name="Normal 4 4 2 3 5 2" xfId="15780"/>
    <cellStyle name="Normal 4 4 2 3 5 2 2" xfId="36669"/>
    <cellStyle name="Normal 4 4 2 3 5 3" xfId="36668"/>
    <cellStyle name="Normal 4 4 2 3 5 4" xfId="48549"/>
    <cellStyle name="Normal 4 4 2 3 6" xfId="11418"/>
    <cellStyle name="Normal 4 4 2 3 6 2" xfId="36670"/>
    <cellStyle name="Normal 4 4 2 3 7" xfId="36651"/>
    <cellStyle name="Normal 4 4 2 3 8" xfId="44187"/>
    <cellStyle name="Normal 4 4 2 4" xfId="675"/>
    <cellStyle name="Normal 4 4 2 4 2" xfId="1774"/>
    <cellStyle name="Normal 4 4 2 4 2 2" xfId="3957"/>
    <cellStyle name="Normal 4 4 2 4 2 2 2" xfId="10500"/>
    <cellStyle name="Normal 4 4 2 4 2 2 2 2" xfId="21419"/>
    <cellStyle name="Normal 4 4 2 4 2 2 2 2 2" xfId="36675"/>
    <cellStyle name="Normal 4 4 2 4 2 2 2 3" xfId="36674"/>
    <cellStyle name="Normal 4 4 2 4 2 2 2 4" xfId="54188"/>
    <cellStyle name="Normal 4 4 2 4 2 2 3" xfId="14876"/>
    <cellStyle name="Normal 4 4 2 4 2 2 3 2" xfId="36676"/>
    <cellStyle name="Normal 4 4 2 4 2 2 4" xfId="36673"/>
    <cellStyle name="Normal 4 4 2 4 2 2 5" xfId="47645"/>
    <cellStyle name="Normal 4 4 2 4 2 3" xfId="8319"/>
    <cellStyle name="Normal 4 4 2 4 2 3 2" xfId="19238"/>
    <cellStyle name="Normal 4 4 2 4 2 3 2 2" xfId="36678"/>
    <cellStyle name="Normal 4 4 2 4 2 3 3" xfId="36677"/>
    <cellStyle name="Normal 4 4 2 4 2 3 4" xfId="52007"/>
    <cellStyle name="Normal 4 4 2 4 2 4" xfId="6138"/>
    <cellStyle name="Normal 4 4 2 4 2 4 2" xfId="17057"/>
    <cellStyle name="Normal 4 4 2 4 2 4 2 2" xfId="36680"/>
    <cellStyle name="Normal 4 4 2 4 2 4 3" xfId="36679"/>
    <cellStyle name="Normal 4 4 2 4 2 4 4" xfId="49826"/>
    <cellStyle name="Normal 4 4 2 4 2 5" xfId="12695"/>
    <cellStyle name="Normal 4 4 2 4 2 5 2" xfId="36681"/>
    <cellStyle name="Normal 4 4 2 4 2 6" xfId="36672"/>
    <cellStyle name="Normal 4 4 2 4 2 7" xfId="45464"/>
    <cellStyle name="Normal 4 4 2 4 3" xfId="2866"/>
    <cellStyle name="Normal 4 4 2 4 3 2" xfId="9409"/>
    <cellStyle name="Normal 4 4 2 4 3 2 2" xfId="20328"/>
    <cellStyle name="Normal 4 4 2 4 3 2 2 2" xfId="36684"/>
    <cellStyle name="Normal 4 4 2 4 3 2 3" xfId="36683"/>
    <cellStyle name="Normal 4 4 2 4 3 2 4" xfId="53097"/>
    <cellStyle name="Normal 4 4 2 4 3 3" xfId="13785"/>
    <cellStyle name="Normal 4 4 2 4 3 3 2" xfId="36685"/>
    <cellStyle name="Normal 4 4 2 4 3 4" xfId="36682"/>
    <cellStyle name="Normal 4 4 2 4 3 5" xfId="46554"/>
    <cellStyle name="Normal 4 4 2 4 4" xfId="7228"/>
    <cellStyle name="Normal 4 4 2 4 4 2" xfId="18147"/>
    <cellStyle name="Normal 4 4 2 4 4 2 2" xfId="36687"/>
    <cellStyle name="Normal 4 4 2 4 4 3" xfId="36686"/>
    <cellStyle name="Normal 4 4 2 4 4 4" xfId="50916"/>
    <cellStyle name="Normal 4 4 2 4 5" xfId="5047"/>
    <cellStyle name="Normal 4 4 2 4 5 2" xfId="15966"/>
    <cellStyle name="Normal 4 4 2 4 5 2 2" xfId="36689"/>
    <cellStyle name="Normal 4 4 2 4 5 3" xfId="36688"/>
    <cellStyle name="Normal 4 4 2 4 5 4" xfId="48735"/>
    <cellStyle name="Normal 4 4 2 4 6" xfId="11604"/>
    <cellStyle name="Normal 4 4 2 4 6 2" xfId="36690"/>
    <cellStyle name="Normal 4 4 2 4 7" xfId="36671"/>
    <cellStyle name="Normal 4 4 2 4 8" xfId="44373"/>
    <cellStyle name="Normal 4 4 2 5" xfId="773"/>
    <cellStyle name="Normal 4 4 2 5 2" xfId="1872"/>
    <cellStyle name="Normal 4 4 2 5 2 2" xfId="4055"/>
    <cellStyle name="Normal 4 4 2 5 2 2 2" xfId="10598"/>
    <cellStyle name="Normal 4 4 2 5 2 2 2 2" xfId="21517"/>
    <cellStyle name="Normal 4 4 2 5 2 2 2 2 2" xfId="36695"/>
    <cellStyle name="Normal 4 4 2 5 2 2 2 3" xfId="36694"/>
    <cellStyle name="Normal 4 4 2 5 2 2 2 4" xfId="54286"/>
    <cellStyle name="Normal 4 4 2 5 2 2 3" xfId="14974"/>
    <cellStyle name="Normal 4 4 2 5 2 2 3 2" xfId="36696"/>
    <cellStyle name="Normal 4 4 2 5 2 2 4" xfId="36693"/>
    <cellStyle name="Normal 4 4 2 5 2 2 5" xfId="47743"/>
    <cellStyle name="Normal 4 4 2 5 2 3" xfId="8417"/>
    <cellStyle name="Normal 4 4 2 5 2 3 2" xfId="19336"/>
    <cellStyle name="Normal 4 4 2 5 2 3 2 2" xfId="36698"/>
    <cellStyle name="Normal 4 4 2 5 2 3 3" xfId="36697"/>
    <cellStyle name="Normal 4 4 2 5 2 3 4" xfId="52105"/>
    <cellStyle name="Normal 4 4 2 5 2 4" xfId="6236"/>
    <cellStyle name="Normal 4 4 2 5 2 4 2" xfId="17155"/>
    <cellStyle name="Normal 4 4 2 5 2 4 2 2" xfId="36700"/>
    <cellStyle name="Normal 4 4 2 5 2 4 3" xfId="36699"/>
    <cellStyle name="Normal 4 4 2 5 2 4 4" xfId="49924"/>
    <cellStyle name="Normal 4 4 2 5 2 5" xfId="12793"/>
    <cellStyle name="Normal 4 4 2 5 2 5 2" xfId="36701"/>
    <cellStyle name="Normal 4 4 2 5 2 6" xfId="36692"/>
    <cellStyle name="Normal 4 4 2 5 2 7" xfId="45562"/>
    <cellStyle name="Normal 4 4 2 5 3" xfId="2964"/>
    <cellStyle name="Normal 4 4 2 5 3 2" xfId="9507"/>
    <cellStyle name="Normal 4 4 2 5 3 2 2" xfId="20426"/>
    <cellStyle name="Normal 4 4 2 5 3 2 2 2" xfId="36704"/>
    <cellStyle name="Normal 4 4 2 5 3 2 3" xfId="36703"/>
    <cellStyle name="Normal 4 4 2 5 3 2 4" xfId="53195"/>
    <cellStyle name="Normal 4 4 2 5 3 3" xfId="13883"/>
    <cellStyle name="Normal 4 4 2 5 3 3 2" xfId="36705"/>
    <cellStyle name="Normal 4 4 2 5 3 4" xfId="36702"/>
    <cellStyle name="Normal 4 4 2 5 3 5" xfId="46652"/>
    <cellStyle name="Normal 4 4 2 5 4" xfId="7326"/>
    <cellStyle name="Normal 4 4 2 5 4 2" xfId="18245"/>
    <cellStyle name="Normal 4 4 2 5 4 2 2" xfId="36707"/>
    <cellStyle name="Normal 4 4 2 5 4 3" xfId="36706"/>
    <cellStyle name="Normal 4 4 2 5 4 4" xfId="51014"/>
    <cellStyle name="Normal 4 4 2 5 5" xfId="5145"/>
    <cellStyle name="Normal 4 4 2 5 5 2" xfId="16064"/>
    <cellStyle name="Normal 4 4 2 5 5 2 2" xfId="36709"/>
    <cellStyle name="Normal 4 4 2 5 5 3" xfId="36708"/>
    <cellStyle name="Normal 4 4 2 5 5 4" xfId="48833"/>
    <cellStyle name="Normal 4 4 2 5 6" xfId="11702"/>
    <cellStyle name="Normal 4 4 2 5 6 2" xfId="36710"/>
    <cellStyle name="Normal 4 4 2 5 7" xfId="36691"/>
    <cellStyle name="Normal 4 4 2 5 8" xfId="44471"/>
    <cellStyle name="Normal 4 4 2 6" xfId="871"/>
    <cellStyle name="Normal 4 4 2 6 2" xfId="1970"/>
    <cellStyle name="Normal 4 4 2 6 2 2" xfId="4153"/>
    <cellStyle name="Normal 4 4 2 6 2 2 2" xfId="10696"/>
    <cellStyle name="Normal 4 4 2 6 2 2 2 2" xfId="21615"/>
    <cellStyle name="Normal 4 4 2 6 2 2 2 2 2" xfId="36715"/>
    <cellStyle name="Normal 4 4 2 6 2 2 2 3" xfId="36714"/>
    <cellStyle name="Normal 4 4 2 6 2 2 2 4" xfId="54384"/>
    <cellStyle name="Normal 4 4 2 6 2 2 3" xfId="15072"/>
    <cellStyle name="Normal 4 4 2 6 2 2 3 2" xfId="36716"/>
    <cellStyle name="Normal 4 4 2 6 2 2 4" xfId="36713"/>
    <cellStyle name="Normal 4 4 2 6 2 2 5" xfId="47841"/>
    <cellStyle name="Normal 4 4 2 6 2 3" xfId="8515"/>
    <cellStyle name="Normal 4 4 2 6 2 3 2" xfId="19434"/>
    <cellStyle name="Normal 4 4 2 6 2 3 2 2" xfId="36718"/>
    <cellStyle name="Normal 4 4 2 6 2 3 3" xfId="36717"/>
    <cellStyle name="Normal 4 4 2 6 2 3 4" xfId="52203"/>
    <cellStyle name="Normal 4 4 2 6 2 4" xfId="6334"/>
    <cellStyle name="Normal 4 4 2 6 2 4 2" xfId="17253"/>
    <cellStyle name="Normal 4 4 2 6 2 4 2 2" xfId="36720"/>
    <cellStyle name="Normal 4 4 2 6 2 4 3" xfId="36719"/>
    <cellStyle name="Normal 4 4 2 6 2 4 4" xfId="50022"/>
    <cellStyle name="Normal 4 4 2 6 2 5" xfId="12891"/>
    <cellStyle name="Normal 4 4 2 6 2 5 2" xfId="36721"/>
    <cellStyle name="Normal 4 4 2 6 2 6" xfId="36712"/>
    <cellStyle name="Normal 4 4 2 6 2 7" xfId="45660"/>
    <cellStyle name="Normal 4 4 2 6 3" xfId="3062"/>
    <cellStyle name="Normal 4 4 2 6 3 2" xfId="9605"/>
    <cellStyle name="Normal 4 4 2 6 3 2 2" xfId="20524"/>
    <cellStyle name="Normal 4 4 2 6 3 2 2 2" xfId="36724"/>
    <cellStyle name="Normal 4 4 2 6 3 2 3" xfId="36723"/>
    <cellStyle name="Normal 4 4 2 6 3 2 4" xfId="53293"/>
    <cellStyle name="Normal 4 4 2 6 3 3" xfId="13981"/>
    <cellStyle name="Normal 4 4 2 6 3 3 2" xfId="36725"/>
    <cellStyle name="Normal 4 4 2 6 3 4" xfId="36722"/>
    <cellStyle name="Normal 4 4 2 6 3 5" xfId="46750"/>
    <cellStyle name="Normal 4 4 2 6 4" xfId="7424"/>
    <cellStyle name="Normal 4 4 2 6 4 2" xfId="18343"/>
    <cellStyle name="Normal 4 4 2 6 4 2 2" xfId="36727"/>
    <cellStyle name="Normal 4 4 2 6 4 3" xfId="36726"/>
    <cellStyle name="Normal 4 4 2 6 4 4" xfId="51112"/>
    <cellStyle name="Normal 4 4 2 6 5" xfId="5243"/>
    <cellStyle name="Normal 4 4 2 6 5 2" xfId="16162"/>
    <cellStyle name="Normal 4 4 2 6 5 2 2" xfId="36729"/>
    <cellStyle name="Normal 4 4 2 6 5 3" xfId="36728"/>
    <cellStyle name="Normal 4 4 2 6 5 4" xfId="48931"/>
    <cellStyle name="Normal 4 4 2 6 6" xfId="11800"/>
    <cellStyle name="Normal 4 4 2 6 6 2" xfId="36730"/>
    <cellStyle name="Normal 4 4 2 6 7" xfId="36711"/>
    <cellStyle name="Normal 4 4 2 6 8" xfId="44569"/>
    <cellStyle name="Normal 4 4 2 7" xfId="983"/>
    <cellStyle name="Normal 4 4 2 7 2" xfId="2081"/>
    <cellStyle name="Normal 4 4 2 7 2 2" xfId="4264"/>
    <cellStyle name="Normal 4 4 2 7 2 2 2" xfId="10807"/>
    <cellStyle name="Normal 4 4 2 7 2 2 2 2" xfId="21726"/>
    <cellStyle name="Normal 4 4 2 7 2 2 2 2 2" xfId="36735"/>
    <cellStyle name="Normal 4 4 2 7 2 2 2 3" xfId="36734"/>
    <cellStyle name="Normal 4 4 2 7 2 2 2 4" xfId="54495"/>
    <cellStyle name="Normal 4 4 2 7 2 2 3" xfId="15183"/>
    <cellStyle name="Normal 4 4 2 7 2 2 3 2" xfId="36736"/>
    <cellStyle name="Normal 4 4 2 7 2 2 4" xfId="36733"/>
    <cellStyle name="Normal 4 4 2 7 2 2 5" xfId="47952"/>
    <cellStyle name="Normal 4 4 2 7 2 3" xfId="8626"/>
    <cellStyle name="Normal 4 4 2 7 2 3 2" xfId="19545"/>
    <cellStyle name="Normal 4 4 2 7 2 3 2 2" xfId="36738"/>
    <cellStyle name="Normal 4 4 2 7 2 3 3" xfId="36737"/>
    <cellStyle name="Normal 4 4 2 7 2 3 4" xfId="52314"/>
    <cellStyle name="Normal 4 4 2 7 2 4" xfId="6445"/>
    <cellStyle name="Normal 4 4 2 7 2 4 2" xfId="17364"/>
    <cellStyle name="Normal 4 4 2 7 2 4 2 2" xfId="36740"/>
    <cellStyle name="Normal 4 4 2 7 2 4 3" xfId="36739"/>
    <cellStyle name="Normal 4 4 2 7 2 4 4" xfId="50133"/>
    <cellStyle name="Normal 4 4 2 7 2 5" xfId="13002"/>
    <cellStyle name="Normal 4 4 2 7 2 5 2" xfId="36741"/>
    <cellStyle name="Normal 4 4 2 7 2 6" xfId="36732"/>
    <cellStyle name="Normal 4 4 2 7 2 7" xfId="45771"/>
    <cellStyle name="Normal 4 4 2 7 3" xfId="3173"/>
    <cellStyle name="Normal 4 4 2 7 3 2" xfId="9716"/>
    <cellStyle name="Normal 4 4 2 7 3 2 2" xfId="20635"/>
    <cellStyle name="Normal 4 4 2 7 3 2 2 2" xfId="36744"/>
    <cellStyle name="Normal 4 4 2 7 3 2 3" xfId="36743"/>
    <cellStyle name="Normal 4 4 2 7 3 2 4" xfId="53404"/>
    <cellStyle name="Normal 4 4 2 7 3 3" xfId="14092"/>
    <cellStyle name="Normal 4 4 2 7 3 3 2" xfId="36745"/>
    <cellStyle name="Normal 4 4 2 7 3 4" xfId="36742"/>
    <cellStyle name="Normal 4 4 2 7 3 5" xfId="46861"/>
    <cellStyle name="Normal 4 4 2 7 4" xfId="7535"/>
    <cellStyle name="Normal 4 4 2 7 4 2" xfId="18454"/>
    <cellStyle name="Normal 4 4 2 7 4 2 2" xfId="36747"/>
    <cellStyle name="Normal 4 4 2 7 4 3" xfId="36746"/>
    <cellStyle name="Normal 4 4 2 7 4 4" xfId="51223"/>
    <cellStyle name="Normal 4 4 2 7 5" xfId="5354"/>
    <cellStyle name="Normal 4 4 2 7 5 2" xfId="16273"/>
    <cellStyle name="Normal 4 4 2 7 5 2 2" xfId="36749"/>
    <cellStyle name="Normal 4 4 2 7 5 3" xfId="36748"/>
    <cellStyle name="Normal 4 4 2 7 5 4" xfId="49042"/>
    <cellStyle name="Normal 4 4 2 7 6" xfId="11911"/>
    <cellStyle name="Normal 4 4 2 7 6 2" xfId="36750"/>
    <cellStyle name="Normal 4 4 2 7 7" xfId="36731"/>
    <cellStyle name="Normal 4 4 2 7 8" xfId="44680"/>
    <cellStyle name="Normal 4 4 2 8" xfId="1069"/>
    <cellStyle name="Normal 4 4 2 8 2" xfId="2167"/>
    <cellStyle name="Normal 4 4 2 8 2 2" xfId="4350"/>
    <cellStyle name="Normal 4 4 2 8 2 2 2" xfId="10893"/>
    <cellStyle name="Normal 4 4 2 8 2 2 2 2" xfId="21812"/>
    <cellStyle name="Normal 4 4 2 8 2 2 2 2 2" xfId="36755"/>
    <cellStyle name="Normal 4 4 2 8 2 2 2 3" xfId="36754"/>
    <cellStyle name="Normal 4 4 2 8 2 2 2 4" xfId="54581"/>
    <cellStyle name="Normal 4 4 2 8 2 2 3" xfId="15269"/>
    <cellStyle name="Normal 4 4 2 8 2 2 3 2" xfId="36756"/>
    <cellStyle name="Normal 4 4 2 8 2 2 4" xfId="36753"/>
    <cellStyle name="Normal 4 4 2 8 2 2 5" xfId="48038"/>
    <cellStyle name="Normal 4 4 2 8 2 3" xfId="8712"/>
    <cellStyle name="Normal 4 4 2 8 2 3 2" xfId="19631"/>
    <cellStyle name="Normal 4 4 2 8 2 3 2 2" xfId="36758"/>
    <cellStyle name="Normal 4 4 2 8 2 3 3" xfId="36757"/>
    <cellStyle name="Normal 4 4 2 8 2 3 4" xfId="52400"/>
    <cellStyle name="Normal 4 4 2 8 2 4" xfId="6531"/>
    <cellStyle name="Normal 4 4 2 8 2 4 2" xfId="17450"/>
    <cellStyle name="Normal 4 4 2 8 2 4 2 2" xfId="36760"/>
    <cellStyle name="Normal 4 4 2 8 2 4 3" xfId="36759"/>
    <cellStyle name="Normal 4 4 2 8 2 4 4" xfId="50219"/>
    <cellStyle name="Normal 4 4 2 8 2 5" xfId="13088"/>
    <cellStyle name="Normal 4 4 2 8 2 5 2" xfId="36761"/>
    <cellStyle name="Normal 4 4 2 8 2 6" xfId="36752"/>
    <cellStyle name="Normal 4 4 2 8 2 7" xfId="45857"/>
    <cellStyle name="Normal 4 4 2 8 3" xfId="3259"/>
    <cellStyle name="Normal 4 4 2 8 3 2" xfId="9802"/>
    <cellStyle name="Normal 4 4 2 8 3 2 2" xfId="20721"/>
    <cellStyle name="Normal 4 4 2 8 3 2 2 2" xfId="36764"/>
    <cellStyle name="Normal 4 4 2 8 3 2 3" xfId="36763"/>
    <cellStyle name="Normal 4 4 2 8 3 2 4" xfId="53490"/>
    <cellStyle name="Normal 4 4 2 8 3 3" xfId="14178"/>
    <cellStyle name="Normal 4 4 2 8 3 3 2" xfId="36765"/>
    <cellStyle name="Normal 4 4 2 8 3 4" xfId="36762"/>
    <cellStyle name="Normal 4 4 2 8 3 5" xfId="46947"/>
    <cellStyle name="Normal 4 4 2 8 4" xfId="7621"/>
    <cellStyle name="Normal 4 4 2 8 4 2" xfId="18540"/>
    <cellStyle name="Normal 4 4 2 8 4 2 2" xfId="36767"/>
    <cellStyle name="Normal 4 4 2 8 4 3" xfId="36766"/>
    <cellStyle name="Normal 4 4 2 8 4 4" xfId="51309"/>
    <cellStyle name="Normal 4 4 2 8 5" xfId="5440"/>
    <cellStyle name="Normal 4 4 2 8 5 2" xfId="16359"/>
    <cellStyle name="Normal 4 4 2 8 5 2 2" xfId="36769"/>
    <cellStyle name="Normal 4 4 2 8 5 3" xfId="36768"/>
    <cellStyle name="Normal 4 4 2 8 5 4" xfId="49128"/>
    <cellStyle name="Normal 4 4 2 8 6" xfId="11997"/>
    <cellStyle name="Normal 4 4 2 8 6 2" xfId="36770"/>
    <cellStyle name="Normal 4 4 2 8 7" xfId="36751"/>
    <cellStyle name="Normal 4 4 2 8 8" xfId="44766"/>
    <cellStyle name="Normal 4 4 2 9" xfId="1167"/>
    <cellStyle name="Normal 4 4 2 9 2" xfId="2265"/>
    <cellStyle name="Normal 4 4 2 9 2 2" xfId="4448"/>
    <cellStyle name="Normal 4 4 2 9 2 2 2" xfId="10991"/>
    <cellStyle name="Normal 4 4 2 9 2 2 2 2" xfId="21910"/>
    <cellStyle name="Normal 4 4 2 9 2 2 2 2 2" xfId="36775"/>
    <cellStyle name="Normal 4 4 2 9 2 2 2 3" xfId="36774"/>
    <cellStyle name="Normal 4 4 2 9 2 2 2 4" xfId="54679"/>
    <cellStyle name="Normal 4 4 2 9 2 2 3" xfId="15367"/>
    <cellStyle name="Normal 4 4 2 9 2 2 3 2" xfId="36776"/>
    <cellStyle name="Normal 4 4 2 9 2 2 4" xfId="36773"/>
    <cellStyle name="Normal 4 4 2 9 2 2 5" xfId="48136"/>
    <cellStyle name="Normal 4 4 2 9 2 3" xfId="8810"/>
    <cellStyle name="Normal 4 4 2 9 2 3 2" xfId="19729"/>
    <cellStyle name="Normal 4 4 2 9 2 3 2 2" xfId="36778"/>
    <cellStyle name="Normal 4 4 2 9 2 3 3" xfId="36777"/>
    <cellStyle name="Normal 4 4 2 9 2 3 4" xfId="52498"/>
    <cellStyle name="Normal 4 4 2 9 2 4" xfId="6629"/>
    <cellStyle name="Normal 4 4 2 9 2 4 2" xfId="17548"/>
    <cellStyle name="Normal 4 4 2 9 2 4 2 2" xfId="36780"/>
    <cellStyle name="Normal 4 4 2 9 2 4 3" xfId="36779"/>
    <cellStyle name="Normal 4 4 2 9 2 4 4" xfId="50317"/>
    <cellStyle name="Normal 4 4 2 9 2 5" xfId="13186"/>
    <cellStyle name="Normal 4 4 2 9 2 5 2" xfId="36781"/>
    <cellStyle name="Normal 4 4 2 9 2 6" xfId="36772"/>
    <cellStyle name="Normal 4 4 2 9 2 7" xfId="45955"/>
    <cellStyle name="Normal 4 4 2 9 3" xfId="3357"/>
    <cellStyle name="Normal 4 4 2 9 3 2" xfId="9900"/>
    <cellStyle name="Normal 4 4 2 9 3 2 2" xfId="20819"/>
    <cellStyle name="Normal 4 4 2 9 3 2 2 2" xfId="36784"/>
    <cellStyle name="Normal 4 4 2 9 3 2 3" xfId="36783"/>
    <cellStyle name="Normal 4 4 2 9 3 2 4" xfId="53588"/>
    <cellStyle name="Normal 4 4 2 9 3 3" xfId="14276"/>
    <cellStyle name="Normal 4 4 2 9 3 3 2" xfId="36785"/>
    <cellStyle name="Normal 4 4 2 9 3 4" xfId="36782"/>
    <cellStyle name="Normal 4 4 2 9 3 5" xfId="47045"/>
    <cellStyle name="Normal 4 4 2 9 4" xfId="7719"/>
    <cellStyle name="Normal 4 4 2 9 4 2" xfId="18638"/>
    <cellStyle name="Normal 4 4 2 9 4 2 2" xfId="36787"/>
    <cellStyle name="Normal 4 4 2 9 4 3" xfId="36786"/>
    <cellStyle name="Normal 4 4 2 9 4 4" xfId="51407"/>
    <cellStyle name="Normal 4 4 2 9 5" xfId="5538"/>
    <cellStyle name="Normal 4 4 2 9 5 2" xfId="16457"/>
    <cellStyle name="Normal 4 4 2 9 5 2 2" xfId="36789"/>
    <cellStyle name="Normal 4 4 2 9 5 3" xfId="36788"/>
    <cellStyle name="Normal 4 4 2 9 5 4" xfId="49226"/>
    <cellStyle name="Normal 4 4 2 9 6" xfId="12095"/>
    <cellStyle name="Normal 4 4 2 9 6 2" xfId="36790"/>
    <cellStyle name="Normal 4 4 2 9 7" xfId="36771"/>
    <cellStyle name="Normal 4 4 2 9 8" xfId="44864"/>
    <cellStyle name="Normal 4 4 3" xfId="286"/>
    <cellStyle name="Normal 4 4 3 2" xfId="552"/>
    <cellStyle name="Normal 4 4 3 2 2" xfId="1651"/>
    <cellStyle name="Normal 4 4 3 2 2 2" xfId="3834"/>
    <cellStyle name="Normal 4 4 3 2 2 2 2" xfId="10377"/>
    <cellStyle name="Normal 4 4 3 2 2 2 2 2" xfId="21296"/>
    <cellStyle name="Normal 4 4 3 2 2 2 2 2 2" xfId="36796"/>
    <cellStyle name="Normal 4 4 3 2 2 2 2 3" xfId="36795"/>
    <cellStyle name="Normal 4 4 3 2 2 2 2 4" xfId="54065"/>
    <cellStyle name="Normal 4 4 3 2 2 2 3" xfId="14753"/>
    <cellStyle name="Normal 4 4 3 2 2 2 3 2" xfId="36797"/>
    <cellStyle name="Normal 4 4 3 2 2 2 4" xfId="36794"/>
    <cellStyle name="Normal 4 4 3 2 2 2 5" xfId="47522"/>
    <cellStyle name="Normal 4 4 3 2 2 3" xfId="8196"/>
    <cellStyle name="Normal 4 4 3 2 2 3 2" xfId="19115"/>
    <cellStyle name="Normal 4 4 3 2 2 3 2 2" xfId="36799"/>
    <cellStyle name="Normal 4 4 3 2 2 3 3" xfId="36798"/>
    <cellStyle name="Normal 4 4 3 2 2 3 4" xfId="51884"/>
    <cellStyle name="Normal 4 4 3 2 2 4" xfId="6015"/>
    <cellStyle name="Normal 4 4 3 2 2 4 2" xfId="16934"/>
    <cellStyle name="Normal 4 4 3 2 2 4 2 2" xfId="36801"/>
    <cellStyle name="Normal 4 4 3 2 2 4 3" xfId="36800"/>
    <cellStyle name="Normal 4 4 3 2 2 4 4" xfId="49703"/>
    <cellStyle name="Normal 4 4 3 2 2 5" xfId="12572"/>
    <cellStyle name="Normal 4 4 3 2 2 5 2" xfId="36802"/>
    <cellStyle name="Normal 4 4 3 2 2 6" xfId="36793"/>
    <cellStyle name="Normal 4 4 3 2 2 7" xfId="45341"/>
    <cellStyle name="Normal 4 4 3 2 3" xfId="2743"/>
    <cellStyle name="Normal 4 4 3 2 3 2" xfId="9286"/>
    <cellStyle name="Normal 4 4 3 2 3 2 2" xfId="20205"/>
    <cellStyle name="Normal 4 4 3 2 3 2 2 2" xfId="36805"/>
    <cellStyle name="Normal 4 4 3 2 3 2 3" xfId="36804"/>
    <cellStyle name="Normal 4 4 3 2 3 2 4" xfId="52974"/>
    <cellStyle name="Normal 4 4 3 2 3 3" xfId="13662"/>
    <cellStyle name="Normal 4 4 3 2 3 3 2" xfId="36806"/>
    <cellStyle name="Normal 4 4 3 2 3 4" xfId="36803"/>
    <cellStyle name="Normal 4 4 3 2 3 5" xfId="46431"/>
    <cellStyle name="Normal 4 4 3 2 4" xfId="7105"/>
    <cellStyle name="Normal 4 4 3 2 4 2" xfId="18024"/>
    <cellStyle name="Normal 4 4 3 2 4 2 2" xfId="36808"/>
    <cellStyle name="Normal 4 4 3 2 4 3" xfId="36807"/>
    <cellStyle name="Normal 4 4 3 2 4 4" xfId="50793"/>
    <cellStyle name="Normal 4 4 3 2 5" xfId="4924"/>
    <cellStyle name="Normal 4 4 3 2 5 2" xfId="15843"/>
    <cellStyle name="Normal 4 4 3 2 5 2 2" xfId="36810"/>
    <cellStyle name="Normal 4 4 3 2 5 3" xfId="36809"/>
    <cellStyle name="Normal 4 4 3 2 5 4" xfId="48612"/>
    <cellStyle name="Normal 4 4 3 2 6" xfId="11481"/>
    <cellStyle name="Normal 4 4 3 2 6 2" xfId="36811"/>
    <cellStyle name="Normal 4 4 3 2 7" xfId="36792"/>
    <cellStyle name="Normal 4 4 3 2 8" xfId="44250"/>
    <cellStyle name="Normal 4 4 3 3" xfId="1453"/>
    <cellStyle name="Normal 4 4 3 3 2" xfId="3636"/>
    <cellStyle name="Normal 4 4 3 3 2 2" xfId="10179"/>
    <cellStyle name="Normal 4 4 3 3 2 2 2" xfId="21098"/>
    <cellStyle name="Normal 4 4 3 3 2 2 2 2" xfId="36815"/>
    <cellStyle name="Normal 4 4 3 3 2 2 3" xfId="36814"/>
    <cellStyle name="Normal 4 4 3 3 2 2 4" xfId="53867"/>
    <cellStyle name="Normal 4 4 3 3 2 3" xfId="14555"/>
    <cellStyle name="Normal 4 4 3 3 2 3 2" xfId="36816"/>
    <cellStyle name="Normal 4 4 3 3 2 4" xfId="36813"/>
    <cellStyle name="Normal 4 4 3 3 2 5" xfId="47324"/>
    <cellStyle name="Normal 4 4 3 3 3" xfId="7998"/>
    <cellStyle name="Normal 4 4 3 3 3 2" xfId="18917"/>
    <cellStyle name="Normal 4 4 3 3 3 2 2" xfId="36818"/>
    <cellStyle name="Normal 4 4 3 3 3 3" xfId="36817"/>
    <cellStyle name="Normal 4 4 3 3 3 4" xfId="51686"/>
    <cellStyle name="Normal 4 4 3 3 4" xfId="5817"/>
    <cellStyle name="Normal 4 4 3 3 4 2" xfId="16736"/>
    <cellStyle name="Normal 4 4 3 3 4 2 2" xfId="36820"/>
    <cellStyle name="Normal 4 4 3 3 4 3" xfId="36819"/>
    <cellStyle name="Normal 4 4 3 3 4 4" xfId="49505"/>
    <cellStyle name="Normal 4 4 3 3 5" xfId="12374"/>
    <cellStyle name="Normal 4 4 3 3 5 2" xfId="36821"/>
    <cellStyle name="Normal 4 4 3 3 6" xfId="36812"/>
    <cellStyle name="Normal 4 4 3 3 7" xfId="45143"/>
    <cellStyle name="Normal 4 4 3 4" xfId="2545"/>
    <cellStyle name="Normal 4 4 3 4 2" xfId="9088"/>
    <cellStyle name="Normal 4 4 3 4 2 2" xfId="20007"/>
    <cellStyle name="Normal 4 4 3 4 2 2 2" xfId="36824"/>
    <cellStyle name="Normal 4 4 3 4 2 3" xfId="36823"/>
    <cellStyle name="Normal 4 4 3 4 2 4" xfId="52776"/>
    <cellStyle name="Normal 4 4 3 4 3" xfId="13464"/>
    <cellStyle name="Normal 4 4 3 4 3 2" xfId="36825"/>
    <cellStyle name="Normal 4 4 3 4 4" xfId="36822"/>
    <cellStyle name="Normal 4 4 3 4 5" xfId="46233"/>
    <cellStyle name="Normal 4 4 3 5" xfId="6907"/>
    <cellStyle name="Normal 4 4 3 5 2" xfId="17826"/>
    <cellStyle name="Normal 4 4 3 5 2 2" xfId="36827"/>
    <cellStyle name="Normal 4 4 3 5 3" xfId="36826"/>
    <cellStyle name="Normal 4 4 3 5 4" xfId="50595"/>
    <cellStyle name="Normal 4 4 3 6" xfId="4726"/>
    <cellStyle name="Normal 4 4 3 6 2" xfId="15645"/>
    <cellStyle name="Normal 4 4 3 6 2 2" xfId="36829"/>
    <cellStyle name="Normal 4 4 3 6 3" xfId="36828"/>
    <cellStyle name="Normal 4 4 3 6 4" xfId="48414"/>
    <cellStyle name="Normal 4 4 3 7" xfId="11283"/>
    <cellStyle name="Normal 4 4 3 7 2" xfId="36830"/>
    <cellStyle name="Normal 4 4 3 8" xfId="36791"/>
    <cellStyle name="Normal 4 4 3 9" xfId="44052"/>
    <cellStyle name="Normal 4 4 4" xfId="452"/>
    <cellStyle name="Normal 4 4 4 2" xfId="1552"/>
    <cellStyle name="Normal 4 4 4 2 2" xfId="3735"/>
    <cellStyle name="Normal 4 4 4 2 2 2" xfId="10278"/>
    <cellStyle name="Normal 4 4 4 2 2 2 2" xfId="21197"/>
    <cellStyle name="Normal 4 4 4 2 2 2 2 2" xfId="36835"/>
    <cellStyle name="Normal 4 4 4 2 2 2 3" xfId="36834"/>
    <cellStyle name="Normal 4 4 4 2 2 2 4" xfId="53966"/>
    <cellStyle name="Normal 4 4 4 2 2 3" xfId="14654"/>
    <cellStyle name="Normal 4 4 4 2 2 3 2" xfId="36836"/>
    <cellStyle name="Normal 4 4 4 2 2 4" xfId="36833"/>
    <cellStyle name="Normal 4 4 4 2 2 5" xfId="47423"/>
    <cellStyle name="Normal 4 4 4 2 3" xfId="8097"/>
    <cellStyle name="Normal 4 4 4 2 3 2" xfId="19016"/>
    <cellStyle name="Normal 4 4 4 2 3 2 2" xfId="36838"/>
    <cellStyle name="Normal 4 4 4 2 3 3" xfId="36837"/>
    <cellStyle name="Normal 4 4 4 2 3 4" xfId="51785"/>
    <cellStyle name="Normal 4 4 4 2 4" xfId="5916"/>
    <cellStyle name="Normal 4 4 4 2 4 2" xfId="16835"/>
    <cellStyle name="Normal 4 4 4 2 4 2 2" xfId="36840"/>
    <cellStyle name="Normal 4 4 4 2 4 3" xfId="36839"/>
    <cellStyle name="Normal 4 4 4 2 4 4" xfId="49604"/>
    <cellStyle name="Normal 4 4 4 2 5" xfId="12473"/>
    <cellStyle name="Normal 4 4 4 2 5 2" xfId="36841"/>
    <cellStyle name="Normal 4 4 4 2 6" xfId="36832"/>
    <cellStyle name="Normal 4 4 4 2 7" xfId="45242"/>
    <cellStyle name="Normal 4 4 4 3" xfId="2644"/>
    <cellStyle name="Normal 4 4 4 3 2" xfId="9187"/>
    <cellStyle name="Normal 4 4 4 3 2 2" xfId="20106"/>
    <cellStyle name="Normal 4 4 4 3 2 2 2" xfId="36844"/>
    <cellStyle name="Normal 4 4 4 3 2 3" xfId="36843"/>
    <cellStyle name="Normal 4 4 4 3 2 4" xfId="52875"/>
    <cellStyle name="Normal 4 4 4 3 3" xfId="13563"/>
    <cellStyle name="Normal 4 4 4 3 3 2" xfId="36845"/>
    <cellStyle name="Normal 4 4 4 3 4" xfId="36842"/>
    <cellStyle name="Normal 4 4 4 3 5" xfId="46332"/>
    <cellStyle name="Normal 4 4 4 4" xfId="7006"/>
    <cellStyle name="Normal 4 4 4 4 2" xfId="17925"/>
    <cellStyle name="Normal 4 4 4 4 2 2" xfId="36847"/>
    <cellStyle name="Normal 4 4 4 4 3" xfId="36846"/>
    <cellStyle name="Normal 4 4 4 4 4" xfId="50694"/>
    <cellStyle name="Normal 4 4 4 5" xfId="4825"/>
    <cellStyle name="Normal 4 4 4 5 2" xfId="15744"/>
    <cellStyle name="Normal 4 4 4 5 2 2" xfId="36849"/>
    <cellStyle name="Normal 4 4 4 5 3" xfId="36848"/>
    <cellStyle name="Normal 4 4 4 5 4" xfId="48513"/>
    <cellStyle name="Normal 4 4 4 6" xfId="11382"/>
    <cellStyle name="Normal 4 4 4 6 2" xfId="36850"/>
    <cellStyle name="Normal 4 4 4 7" xfId="36831"/>
    <cellStyle name="Normal 4 4 4 8" xfId="44151"/>
    <cellStyle name="Normal 4 4 5" xfId="639"/>
    <cellStyle name="Normal 4 4 5 2" xfId="1738"/>
    <cellStyle name="Normal 4 4 5 2 2" xfId="3921"/>
    <cellStyle name="Normal 4 4 5 2 2 2" xfId="10464"/>
    <cellStyle name="Normal 4 4 5 2 2 2 2" xfId="21383"/>
    <cellStyle name="Normal 4 4 5 2 2 2 2 2" xfId="36855"/>
    <cellStyle name="Normal 4 4 5 2 2 2 3" xfId="36854"/>
    <cellStyle name="Normal 4 4 5 2 2 2 4" xfId="54152"/>
    <cellStyle name="Normal 4 4 5 2 2 3" xfId="14840"/>
    <cellStyle name="Normal 4 4 5 2 2 3 2" xfId="36856"/>
    <cellStyle name="Normal 4 4 5 2 2 4" xfId="36853"/>
    <cellStyle name="Normal 4 4 5 2 2 5" xfId="47609"/>
    <cellStyle name="Normal 4 4 5 2 3" xfId="8283"/>
    <cellStyle name="Normal 4 4 5 2 3 2" xfId="19202"/>
    <cellStyle name="Normal 4 4 5 2 3 2 2" xfId="36858"/>
    <cellStyle name="Normal 4 4 5 2 3 3" xfId="36857"/>
    <cellStyle name="Normal 4 4 5 2 3 4" xfId="51971"/>
    <cellStyle name="Normal 4 4 5 2 4" xfId="6102"/>
    <cellStyle name="Normal 4 4 5 2 4 2" xfId="17021"/>
    <cellStyle name="Normal 4 4 5 2 4 2 2" xfId="36860"/>
    <cellStyle name="Normal 4 4 5 2 4 3" xfId="36859"/>
    <cellStyle name="Normal 4 4 5 2 4 4" xfId="49790"/>
    <cellStyle name="Normal 4 4 5 2 5" xfId="12659"/>
    <cellStyle name="Normal 4 4 5 2 5 2" xfId="36861"/>
    <cellStyle name="Normal 4 4 5 2 6" xfId="36852"/>
    <cellStyle name="Normal 4 4 5 2 7" xfId="45428"/>
    <cellStyle name="Normal 4 4 5 3" xfId="2830"/>
    <cellStyle name="Normal 4 4 5 3 2" xfId="9373"/>
    <cellStyle name="Normal 4 4 5 3 2 2" xfId="20292"/>
    <cellStyle name="Normal 4 4 5 3 2 2 2" xfId="36864"/>
    <cellStyle name="Normal 4 4 5 3 2 3" xfId="36863"/>
    <cellStyle name="Normal 4 4 5 3 2 4" xfId="53061"/>
    <cellStyle name="Normal 4 4 5 3 3" xfId="13749"/>
    <cellStyle name="Normal 4 4 5 3 3 2" xfId="36865"/>
    <cellStyle name="Normal 4 4 5 3 4" xfId="36862"/>
    <cellStyle name="Normal 4 4 5 3 5" xfId="46518"/>
    <cellStyle name="Normal 4 4 5 4" xfId="7192"/>
    <cellStyle name="Normal 4 4 5 4 2" xfId="18111"/>
    <cellStyle name="Normal 4 4 5 4 2 2" xfId="36867"/>
    <cellStyle name="Normal 4 4 5 4 3" xfId="36866"/>
    <cellStyle name="Normal 4 4 5 4 4" xfId="50880"/>
    <cellStyle name="Normal 4 4 5 5" xfId="5011"/>
    <cellStyle name="Normal 4 4 5 5 2" xfId="15930"/>
    <cellStyle name="Normal 4 4 5 5 2 2" xfId="36869"/>
    <cellStyle name="Normal 4 4 5 5 3" xfId="36868"/>
    <cellStyle name="Normal 4 4 5 5 4" xfId="48699"/>
    <cellStyle name="Normal 4 4 5 6" xfId="11568"/>
    <cellStyle name="Normal 4 4 5 6 2" xfId="36870"/>
    <cellStyle name="Normal 4 4 5 7" xfId="36851"/>
    <cellStyle name="Normal 4 4 5 8" xfId="44337"/>
    <cellStyle name="Normal 4 4 6" xfId="737"/>
    <cellStyle name="Normal 4 4 6 2" xfId="1836"/>
    <cellStyle name="Normal 4 4 6 2 2" xfId="4019"/>
    <cellStyle name="Normal 4 4 6 2 2 2" xfId="10562"/>
    <cellStyle name="Normal 4 4 6 2 2 2 2" xfId="21481"/>
    <cellStyle name="Normal 4 4 6 2 2 2 2 2" xfId="36875"/>
    <cellStyle name="Normal 4 4 6 2 2 2 3" xfId="36874"/>
    <cellStyle name="Normal 4 4 6 2 2 2 4" xfId="54250"/>
    <cellStyle name="Normal 4 4 6 2 2 3" xfId="14938"/>
    <cellStyle name="Normal 4 4 6 2 2 3 2" xfId="36876"/>
    <cellStyle name="Normal 4 4 6 2 2 4" xfId="36873"/>
    <cellStyle name="Normal 4 4 6 2 2 5" xfId="47707"/>
    <cellStyle name="Normal 4 4 6 2 3" xfId="8381"/>
    <cellStyle name="Normal 4 4 6 2 3 2" xfId="19300"/>
    <cellStyle name="Normal 4 4 6 2 3 2 2" xfId="36878"/>
    <cellStyle name="Normal 4 4 6 2 3 3" xfId="36877"/>
    <cellStyle name="Normal 4 4 6 2 3 4" xfId="52069"/>
    <cellStyle name="Normal 4 4 6 2 4" xfId="6200"/>
    <cellStyle name="Normal 4 4 6 2 4 2" xfId="17119"/>
    <cellStyle name="Normal 4 4 6 2 4 2 2" xfId="36880"/>
    <cellStyle name="Normal 4 4 6 2 4 3" xfId="36879"/>
    <cellStyle name="Normal 4 4 6 2 4 4" xfId="49888"/>
    <cellStyle name="Normal 4 4 6 2 5" xfId="12757"/>
    <cellStyle name="Normal 4 4 6 2 5 2" xfId="36881"/>
    <cellStyle name="Normal 4 4 6 2 6" xfId="36872"/>
    <cellStyle name="Normal 4 4 6 2 7" xfId="45526"/>
    <cellStyle name="Normal 4 4 6 3" xfId="2928"/>
    <cellStyle name="Normal 4 4 6 3 2" xfId="9471"/>
    <cellStyle name="Normal 4 4 6 3 2 2" xfId="20390"/>
    <cellStyle name="Normal 4 4 6 3 2 2 2" xfId="36884"/>
    <cellStyle name="Normal 4 4 6 3 2 3" xfId="36883"/>
    <cellStyle name="Normal 4 4 6 3 2 4" xfId="53159"/>
    <cellStyle name="Normal 4 4 6 3 3" xfId="13847"/>
    <cellStyle name="Normal 4 4 6 3 3 2" xfId="36885"/>
    <cellStyle name="Normal 4 4 6 3 4" xfId="36882"/>
    <cellStyle name="Normal 4 4 6 3 5" xfId="46616"/>
    <cellStyle name="Normal 4 4 6 4" xfId="7290"/>
    <cellStyle name="Normal 4 4 6 4 2" xfId="18209"/>
    <cellStyle name="Normal 4 4 6 4 2 2" xfId="36887"/>
    <cellStyle name="Normal 4 4 6 4 3" xfId="36886"/>
    <cellStyle name="Normal 4 4 6 4 4" xfId="50978"/>
    <cellStyle name="Normal 4 4 6 5" xfId="5109"/>
    <cellStyle name="Normal 4 4 6 5 2" xfId="16028"/>
    <cellStyle name="Normal 4 4 6 5 2 2" xfId="36889"/>
    <cellStyle name="Normal 4 4 6 5 3" xfId="36888"/>
    <cellStyle name="Normal 4 4 6 5 4" xfId="48797"/>
    <cellStyle name="Normal 4 4 6 6" xfId="11666"/>
    <cellStyle name="Normal 4 4 6 6 2" xfId="36890"/>
    <cellStyle name="Normal 4 4 6 7" xfId="36871"/>
    <cellStyle name="Normal 4 4 6 8" xfId="44435"/>
    <cellStyle name="Normal 4 4 7" xfId="835"/>
    <cellStyle name="Normal 4 4 7 2" xfId="1934"/>
    <cellStyle name="Normal 4 4 7 2 2" xfId="4117"/>
    <cellStyle name="Normal 4 4 7 2 2 2" xfId="10660"/>
    <cellStyle name="Normal 4 4 7 2 2 2 2" xfId="21579"/>
    <cellStyle name="Normal 4 4 7 2 2 2 2 2" xfId="36895"/>
    <cellStyle name="Normal 4 4 7 2 2 2 3" xfId="36894"/>
    <cellStyle name="Normal 4 4 7 2 2 2 4" xfId="54348"/>
    <cellStyle name="Normal 4 4 7 2 2 3" xfId="15036"/>
    <cellStyle name="Normal 4 4 7 2 2 3 2" xfId="36896"/>
    <cellStyle name="Normal 4 4 7 2 2 4" xfId="36893"/>
    <cellStyle name="Normal 4 4 7 2 2 5" xfId="47805"/>
    <cellStyle name="Normal 4 4 7 2 3" xfId="8479"/>
    <cellStyle name="Normal 4 4 7 2 3 2" xfId="19398"/>
    <cellStyle name="Normal 4 4 7 2 3 2 2" xfId="36898"/>
    <cellStyle name="Normal 4 4 7 2 3 3" xfId="36897"/>
    <cellStyle name="Normal 4 4 7 2 3 4" xfId="52167"/>
    <cellStyle name="Normal 4 4 7 2 4" xfId="6298"/>
    <cellStyle name="Normal 4 4 7 2 4 2" xfId="17217"/>
    <cellStyle name="Normal 4 4 7 2 4 2 2" xfId="36900"/>
    <cellStyle name="Normal 4 4 7 2 4 3" xfId="36899"/>
    <cellStyle name="Normal 4 4 7 2 4 4" xfId="49986"/>
    <cellStyle name="Normal 4 4 7 2 5" xfId="12855"/>
    <cellStyle name="Normal 4 4 7 2 5 2" xfId="36901"/>
    <cellStyle name="Normal 4 4 7 2 6" xfId="36892"/>
    <cellStyle name="Normal 4 4 7 2 7" xfId="45624"/>
    <cellStyle name="Normal 4 4 7 3" xfId="3026"/>
    <cellStyle name="Normal 4 4 7 3 2" xfId="9569"/>
    <cellStyle name="Normal 4 4 7 3 2 2" xfId="20488"/>
    <cellStyle name="Normal 4 4 7 3 2 2 2" xfId="36904"/>
    <cellStyle name="Normal 4 4 7 3 2 3" xfId="36903"/>
    <cellStyle name="Normal 4 4 7 3 2 4" xfId="53257"/>
    <cellStyle name="Normal 4 4 7 3 3" xfId="13945"/>
    <cellStyle name="Normal 4 4 7 3 3 2" xfId="36905"/>
    <cellStyle name="Normal 4 4 7 3 4" xfId="36902"/>
    <cellStyle name="Normal 4 4 7 3 5" xfId="46714"/>
    <cellStyle name="Normal 4 4 7 4" xfId="7388"/>
    <cellStyle name="Normal 4 4 7 4 2" xfId="18307"/>
    <cellStyle name="Normal 4 4 7 4 2 2" xfId="36907"/>
    <cellStyle name="Normal 4 4 7 4 3" xfId="36906"/>
    <cellStyle name="Normal 4 4 7 4 4" xfId="51076"/>
    <cellStyle name="Normal 4 4 7 5" xfId="5207"/>
    <cellStyle name="Normal 4 4 7 5 2" xfId="16126"/>
    <cellStyle name="Normal 4 4 7 5 2 2" xfId="36909"/>
    <cellStyle name="Normal 4 4 7 5 3" xfId="36908"/>
    <cellStyle name="Normal 4 4 7 5 4" xfId="48895"/>
    <cellStyle name="Normal 4 4 7 6" xfId="11764"/>
    <cellStyle name="Normal 4 4 7 6 2" xfId="36910"/>
    <cellStyle name="Normal 4 4 7 7" xfId="36891"/>
    <cellStyle name="Normal 4 4 7 8" xfId="44533"/>
    <cellStyle name="Normal 4 4 8" xfId="947"/>
    <cellStyle name="Normal 4 4 8 2" xfId="2045"/>
    <cellStyle name="Normal 4 4 8 2 2" xfId="4228"/>
    <cellStyle name="Normal 4 4 8 2 2 2" xfId="10771"/>
    <cellStyle name="Normal 4 4 8 2 2 2 2" xfId="21690"/>
    <cellStyle name="Normal 4 4 8 2 2 2 2 2" xfId="36915"/>
    <cellStyle name="Normal 4 4 8 2 2 2 3" xfId="36914"/>
    <cellStyle name="Normal 4 4 8 2 2 2 4" xfId="54459"/>
    <cellStyle name="Normal 4 4 8 2 2 3" xfId="15147"/>
    <cellStyle name="Normal 4 4 8 2 2 3 2" xfId="36916"/>
    <cellStyle name="Normal 4 4 8 2 2 4" xfId="36913"/>
    <cellStyle name="Normal 4 4 8 2 2 5" xfId="47916"/>
    <cellStyle name="Normal 4 4 8 2 3" xfId="8590"/>
    <cellStyle name="Normal 4 4 8 2 3 2" xfId="19509"/>
    <cellStyle name="Normal 4 4 8 2 3 2 2" xfId="36918"/>
    <cellStyle name="Normal 4 4 8 2 3 3" xfId="36917"/>
    <cellStyle name="Normal 4 4 8 2 3 4" xfId="52278"/>
    <cellStyle name="Normal 4 4 8 2 4" xfId="6409"/>
    <cellStyle name="Normal 4 4 8 2 4 2" xfId="17328"/>
    <cellStyle name="Normal 4 4 8 2 4 2 2" xfId="36920"/>
    <cellStyle name="Normal 4 4 8 2 4 3" xfId="36919"/>
    <cellStyle name="Normal 4 4 8 2 4 4" xfId="50097"/>
    <cellStyle name="Normal 4 4 8 2 5" xfId="12966"/>
    <cellStyle name="Normal 4 4 8 2 5 2" xfId="36921"/>
    <cellStyle name="Normal 4 4 8 2 6" xfId="36912"/>
    <cellStyle name="Normal 4 4 8 2 7" xfId="45735"/>
    <cellStyle name="Normal 4 4 8 3" xfId="3137"/>
    <cellStyle name="Normal 4 4 8 3 2" xfId="9680"/>
    <cellStyle name="Normal 4 4 8 3 2 2" xfId="20599"/>
    <cellStyle name="Normal 4 4 8 3 2 2 2" xfId="36924"/>
    <cellStyle name="Normal 4 4 8 3 2 3" xfId="36923"/>
    <cellStyle name="Normal 4 4 8 3 2 4" xfId="53368"/>
    <cellStyle name="Normal 4 4 8 3 3" xfId="14056"/>
    <cellStyle name="Normal 4 4 8 3 3 2" xfId="36925"/>
    <cellStyle name="Normal 4 4 8 3 4" xfId="36922"/>
    <cellStyle name="Normal 4 4 8 3 5" xfId="46825"/>
    <cellStyle name="Normal 4 4 8 4" xfId="7499"/>
    <cellStyle name="Normal 4 4 8 4 2" xfId="18418"/>
    <cellStyle name="Normal 4 4 8 4 2 2" xfId="36927"/>
    <cellStyle name="Normal 4 4 8 4 3" xfId="36926"/>
    <cellStyle name="Normal 4 4 8 4 4" xfId="51187"/>
    <cellStyle name="Normal 4 4 8 5" xfId="5318"/>
    <cellStyle name="Normal 4 4 8 5 2" xfId="16237"/>
    <cellStyle name="Normal 4 4 8 5 2 2" xfId="36929"/>
    <cellStyle name="Normal 4 4 8 5 3" xfId="36928"/>
    <cellStyle name="Normal 4 4 8 5 4" xfId="49006"/>
    <cellStyle name="Normal 4 4 8 6" xfId="11875"/>
    <cellStyle name="Normal 4 4 8 6 2" xfId="36930"/>
    <cellStyle name="Normal 4 4 8 7" xfId="36911"/>
    <cellStyle name="Normal 4 4 8 8" xfId="44644"/>
    <cellStyle name="Normal 4 4 9" xfId="1033"/>
    <cellStyle name="Normal 4 4 9 2" xfId="2131"/>
    <cellStyle name="Normal 4 4 9 2 2" xfId="4314"/>
    <cellStyle name="Normal 4 4 9 2 2 2" xfId="10857"/>
    <cellStyle name="Normal 4 4 9 2 2 2 2" xfId="21776"/>
    <cellStyle name="Normal 4 4 9 2 2 2 2 2" xfId="36935"/>
    <cellStyle name="Normal 4 4 9 2 2 2 3" xfId="36934"/>
    <cellStyle name="Normal 4 4 9 2 2 2 4" xfId="54545"/>
    <cellStyle name="Normal 4 4 9 2 2 3" xfId="15233"/>
    <cellStyle name="Normal 4 4 9 2 2 3 2" xfId="36936"/>
    <cellStyle name="Normal 4 4 9 2 2 4" xfId="36933"/>
    <cellStyle name="Normal 4 4 9 2 2 5" xfId="48002"/>
    <cellStyle name="Normal 4 4 9 2 3" xfId="8676"/>
    <cellStyle name="Normal 4 4 9 2 3 2" xfId="19595"/>
    <cellStyle name="Normal 4 4 9 2 3 2 2" xfId="36938"/>
    <cellStyle name="Normal 4 4 9 2 3 3" xfId="36937"/>
    <cellStyle name="Normal 4 4 9 2 3 4" xfId="52364"/>
    <cellStyle name="Normal 4 4 9 2 4" xfId="6495"/>
    <cellStyle name="Normal 4 4 9 2 4 2" xfId="17414"/>
    <cellStyle name="Normal 4 4 9 2 4 2 2" xfId="36940"/>
    <cellStyle name="Normal 4 4 9 2 4 3" xfId="36939"/>
    <cellStyle name="Normal 4 4 9 2 4 4" xfId="50183"/>
    <cellStyle name="Normal 4 4 9 2 5" xfId="13052"/>
    <cellStyle name="Normal 4 4 9 2 5 2" xfId="36941"/>
    <cellStyle name="Normal 4 4 9 2 6" xfId="36932"/>
    <cellStyle name="Normal 4 4 9 2 7" xfId="45821"/>
    <cellStyle name="Normal 4 4 9 3" xfId="3223"/>
    <cellStyle name="Normal 4 4 9 3 2" xfId="9766"/>
    <cellStyle name="Normal 4 4 9 3 2 2" xfId="20685"/>
    <cellStyle name="Normal 4 4 9 3 2 2 2" xfId="36944"/>
    <cellStyle name="Normal 4 4 9 3 2 3" xfId="36943"/>
    <cellStyle name="Normal 4 4 9 3 2 4" xfId="53454"/>
    <cellStyle name="Normal 4 4 9 3 3" xfId="14142"/>
    <cellStyle name="Normal 4 4 9 3 3 2" xfId="36945"/>
    <cellStyle name="Normal 4 4 9 3 4" xfId="36942"/>
    <cellStyle name="Normal 4 4 9 3 5" xfId="46911"/>
    <cellStyle name="Normal 4 4 9 4" xfId="7585"/>
    <cellStyle name="Normal 4 4 9 4 2" xfId="18504"/>
    <cellStyle name="Normal 4 4 9 4 2 2" xfId="36947"/>
    <cellStyle name="Normal 4 4 9 4 3" xfId="36946"/>
    <cellStyle name="Normal 4 4 9 4 4" xfId="51273"/>
    <cellStyle name="Normal 4 4 9 5" xfId="5404"/>
    <cellStyle name="Normal 4 4 9 5 2" xfId="16323"/>
    <cellStyle name="Normal 4 4 9 5 2 2" xfId="36949"/>
    <cellStyle name="Normal 4 4 9 5 3" xfId="36948"/>
    <cellStyle name="Normal 4 4 9 5 4" xfId="49092"/>
    <cellStyle name="Normal 4 4 9 6" xfId="11961"/>
    <cellStyle name="Normal 4 4 9 6 2" xfId="36950"/>
    <cellStyle name="Normal 4 4 9 7" xfId="36931"/>
    <cellStyle name="Normal 4 4 9 8" xfId="44730"/>
    <cellStyle name="Normal 4 5" xfId="134"/>
    <cellStyle name="Normal 4 5 10" xfId="1250"/>
    <cellStyle name="Normal 4 5 10 2" xfId="2348"/>
    <cellStyle name="Normal 4 5 10 2 2" xfId="4529"/>
    <cellStyle name="Normal 4 5 10 2 2 2" xfId="11072"/>
    <cellStyle name="Normal 4 5 10 2 2 2 2" xfId="21991"/>
    <cellStyle name="Normal 4 5 10 2 2 2 2 2" xfId="36956"/>
    <cellStyle name="Normal 4 5 10 2 2 2 3" xfId="36955"/>
    <cellStyle name="Normal 4 5 10 2 2 2 4" xfId="54760"/>
    <cellStyle name="Normal 4 5 10 2 2 3" xfId="15448"/>
    <cellStyle name="Normal 4 5 10 2 2 3 2" xfId="36957"/>
    <cellStyle name="Normal 4 5 10 2 2 4" xfId="36954"/>
    <cellStyle name="Normal 4 5 10 2 2 5" xfId="48217"/>
    <cellStyle name="Normal 4 5 10 2 3" xfId="8891"/>
    <cellStyle name="Normal 4 5 10 2 3 2" xfId="19810"/>
    <cellStyle name="Normal 4 5 10 2 3 2 2" xfId="36959"/>
    <cellStyle name="Normal 4 5 10 2 3 3" xfId="36958"/>
    <cellStyle name="Normal 4 5 10 2 3 4" xfId="52579"/>
    <cellStyle name="Normal 4 5 10 2 4" xfId="6710"/>
    <cellStyle name="Normal 4 5 10 2 4 2" xfId="17629"/>
    <cellStyle name="Normal 4 5 10 2 4 2 2" xfId="36961"/>
    <cellStyle name="Normal 4 5 10 2 4 3" xfId="36960"/>
    <cellStyle name="Normal 4 5 10 2 4 4" xfId="50398"/>
    <cellStyle name="Normal 4 5 10 2 5" xfId="13267"/>
    <cellStyle name="Normal 4 5 10 2 5 2" xfId="36962"/>
    <cellStyle name="Normal 4 5 10 2 6" xfId="36953"/>
    <cellStyle name="Normal 4 5 10 2 7" xfId="46036"/>
    <cellStyle name="Normal 4 5 10 3" xfId="3438"/>
    <cellStyle name="Normal 4 5 10 3 2" xfId="9981"/>
    <cellStyle name="Normal 4 5 10 3 2 2" xfId="20900"/>
    <cellStyle name="Normal 4 5 10 3 2 2 2" xfId="36965"/>
    <cellStyle name="Normal 4 5 10 3 2 3" xfId="36964"/>
    <cellStyle name="Normal 4 5 10 3 2 4" xfId="53669"/>
    <cellStyle name="Normal 4 5 10 3 3" xfId="14357"/>
    <cellStyle name="Normal 4 5 10 3 3 2" xfId="36966"/>
    <cellStyle name="Normal 4 5 10 3 4" xfId="36963"/>
    <cellStyle name="Normal 4 5 10 3 5" xfId="47126"/>
    <cellStyle name="Normal 4 5 10 4" xfId="7800"/>
    <cellStyle name="Normal 4 5 10 4 2" xfId="18719"/>
    <cellStyle name="Normal 4 5 10 4 2 2" xfId="36968"/>
    <cellStyle name="Normal 4 5 10 4 3" xfId="36967"/>
    <cellStyle name="Normal 4 5 10 4 4" xfId="51488"/>
    <cellStyle name="Normal 4 5 10 5" xfId="5619"/>
    <cellStyle name="Normal 4 5 10 5 2" xfId="16538"/>
    <cellStyle name="Normal 4 5 10 5 2 2" xfId="36970"/>
    <cellStyle name="Normal 4 5 10 5 3" xfId="36969"/>
    <cellStyle name="Normal 4 5 10 5 4" xfId="49307"/>
    <cellStyle name="Normal 4 5 10 6" xfId="12176"/>
    <cellStyle name="Normal 4 5 10 6 2" xfId="36971"/>
    <cellStyle name="Normal 4 5 10 7" xfId="36952"/>
    <cellStyle name="Normal 4 5 10 8" xfId="44945"/>
    <cellStyle name="Normal 4 5 11" xfId="1369"/>
    <cellStyle name="Normal 4 5 11 2" xfId="3552"/>
    <cellStyle name="Normal 4 5 11 2 2" xfId="10095"/>
    <cellStyle name="Normal 4 5 11 2 2 2" xfId="21014"/>
    <cellStyle name="Normal 4 5 11 2 2 2 2" xfId="36975"/>
    <cellStyle name="Normal 4 5 11 2 2 3" xfId="36974"/>
    <cellStyle name="Normal 4 5 11 2 2 4" xfId="53783"/>
    <cellStyle name="Normal 4 5 11 2 3" xfId="14471"/>
    <cellStyle name="Normal 4 5 11 2 3 2" xfId="36976"/>
    <cellStyle name="Normal 4 5 11 2 4" xfId="36973"/>
    <cellStyle name="Normal 4 5 11 2 5" xfId="47240"/>
    <cellStyle name="Normal 4 5 11 3" xfId="7914"/>
    <cellStyle name="Normal 4 5 11 3 2" xfId="18833"/>
    <cellStyle name="Normal 4 5 11 3 2 2" xfId="36978"/>
    <cellStyle name="Normal 4 5 11 3 3" xfId="36977"/>
    <cellStyle name="Normal 4 5 11 3 4" xfId="51602"/>
    <cellStyle name="Normal 4 5 11 4" xfId="5733"/>
    <cellStyle name="Normal 4 5 11 4 2" xfId="16652"/>
    <cellStyle name="Normal 4 5 11 4 2 2" xfId="36980"/>
    <cellStyle name="Normal 4 5 11 4 3" xfId="36979"/>
    <cellStyle name="Normal 4 5 11 4 4" xfId="49421"/>
    <cellStyle name="Normal 4 5 11 5" xfId="12290"/>
    <cellStyle name="Normal 4 5 11 5 2" xfId="36981"/>
    <cellStyle name="Normal 4 5 11 6" xfId="36972"/>
    <cellStyle name="Normal 4 5 11 7" xfId="45059"/>
    <cellStyle name="Normal 4 5 12" xfId="2449"/>
    <cellStyle name="Normal 4 5 12 2" xfId="8992"/>
    <cellStyle name="Normal 4 5 12 2 2" xfId="19911"/>
    <cellStyle name="Normal 4 5 12 2 2 2" xfId="36984"/>
    <cellStyle name="Normal 4 5 12 2 3" xfId="36983"/>
    <cellStyle name="Normal 4 5 12 2 4" xfId="52680"/>
    <cellStyle name="Normal 4 5 12 3" xfId="13368"/>
    <cellStyle name="Normal 4 5 12 3 2" xfId="36985"/>
    <cellStyle name="Normal 4 5 12 4" xfId="36982"/>
    <cellStyle name="Normal 4 5 12 5" xfId="46137"/>
    <cellStyle name="Normal 4 5 13" xfId="6811"/>
    <cellStyle name="Normal 4 5 13 2" xfId="17730"/>
    <cellStyle name="Normal 4 5 13 2 2" xfId="36987"/>
    <cellStyle name="Normal 4 5 13 3" xfId="36986"/>
    <cellStyle name="Normal 4 5 13 4" xfId="50499"/>
    <cellStyle name="Normal 4 5 14" xfId="4630"/>
    <cellStyle name="Normal 4 5 14 2" xfId="15549"/>
    <cellStyle name="Normal 4 5 14 2 2" xfId="36989"/>
    <cellStyle name="Normal 4 5 14 3" xfId="36988"/>
    <cellStyle name="Normal 4 5 14 4" xfId="48318"/>
    <cellStyle name="Normal 4 5 15" xfId="11199"/>
    <cellStyle name="Normal 4 5 15 2" xfId="36990"/>
    <cellStyle name="Normal 4 5 16" xfId="36951"/>
    <cellStyle name="Normal 4 5 17" xfId="43956"/>
    <cellStyle name="Normal 4 5 2" xfId="304"/>
    <cellStyle name="Normal 4 5 2 2" xfId="567"/>
    <cellStyle name="Normal 4 5 2 2 2" xfId="1666"/>
    <cellStyle name="Normal 4 5 2 2 2 2" xfId="3849"/>
    <cellStyle name="Normal 4 5 2 2 2 2 2" xfId="10392"/>
    <cellStyle name="Normal 4 5 2 2 2 2 2 2" xfId="21311"/>
    <cellStyle name="Normal 4 5 2 2 2 2 2 2 2" xfId="36996"/>
    <cellStyle name="Normal 4 5 2 2 2 2 2 3" xfId="36995"/>
    <cellStyle name="Normal 4 5 2 2 2 2 2 4" xfId="54080"/>
    <cellStyle name="Normal 4 5 2 2 2 2 3" xfId="14768"/>
    <cellStyle name="Normal 4 5 2 2 2 2 3 2" xfId="36997"/>
    <cellStyle name="Normal 4 5 2 2 2 2 4" xfId="36994"/>
    <cellStyle name="Normal 4 5 2 2 2 2 5" xfId="47537"/>
    <cellStyle name="Normal 4 5 2 2 2 3" xfId="8211"/>
    <cellStyle name="Normal 4 5 2 2 2 3 2" xfId="19130"/>
    <cellStyle name="Normal 4 5 2 2 2 3 2 2" xfId="36999"/>
    <cellStyle name="Normal 4 5 2 2 2 3 3" xfId="36998"/>
    <cellStyle name="Normal 4 5 2 2 2 3 4" xfId="51899"/>
    <cellStyle name="Normal 4 5 2 2 2 4" xfId="6030"/>
    <cellStyle name="Normal 4 5 2 2 2 4 2" xfId="16949"/>
    <cellStyle name="Normal 4 5 2 2 2 4 2 2" xfId="37001"/>
    <cellStyle name="Normal 4 5 2 2 2 4 3" xfId="37000"/>
    <cellStyle name="Normal 4 5 2 2 2 4 4" xfId="49718"/>
    <cellStyle name="Normal 4 5 2 2 2 5" xfId="12587"/>
    <cellStyle name="Normal 4 5 2 2 2 5 2" xfId="37002"/>
    <cellStyle name="Normal 4 5 2 2 2 6" xfId="36993"/>
    <cellStyle name="Normal 4 5 2 2 2 7" xfId="45356"/>
    <cellStyle name="Normal 4 5 2 2 3" xfId="2758"/>
    <cellStyle name="Normal 4 5 2 2 3 2" xfId="9301"/>
    <cellStyle name="Normal 4 5 2 2 3 2 2" xfId="20220"/>
    <cellStyle name="Normal 4 5 2 2 3 2 2 2" xfId="37005"/>
    <cellStyle name="Normal 4 5 2 2 3 2 3" xfId="37004"/>
    <cellStyle name="Normal 4 5 2 2 3 2 4" xfId="52989"/>
    <cellStyle name="Normal 4 5 2 2 3 3" xfId="13677"/>
    <cellStyle name="Normal 4 5 2 2 3 3 2" xfId="37006"/>
    <cellStyle name="Normal 4 5 2 2 3 4" xfId="37003"/>
    <cellStyle name="Normal 4 5 2 2 3 5" xfId="46446"/>
    <cellStyle name="Normal 4 5 2 2 4" xfId="7120"/>
    <cellStyle name="Normal 4 5 2 2 4 2" xfId="18039"/>
    <cellStyle name="Normal 4 5 2 2 4 2 2" xfId="37008"/>
    <cellStyle name="Normal 4 5 2 2 4 3" xfId="37007"/>
    <cellStyle name="Normal 4 5 2 2 4 4" xfId="50808"/>
    <cellStyle name="Normal 4 5 2 2 5" xfId="4939"/>
    <cellStyle name="Normal 4 5 2 2 5 2" xfId="15858"/>
    <cellStyle name="Normal 4 5 2 2 5 2 2" xfId="37010"/>
    <cellStyle name="Normal 4 5 2 2 5 3" xfId="37009"/>
    <cellStyle name="Normal 4 5 2 2 5 4" xfId="48627"/>
    <cellStyle name="Normal 4 5 2 2 6" xfId="11496"/>
    <cellStyle name="Normal 4 5 2 2 6 2" xfId="37011"/>
    <cellStyle name="Normal 4 5 2 2 7" xfId="36992"/>
    <cellStyle name="Normal 4 5 2 2 8" xfId="44265"/>
    <cellStyle name="Normal 4 5 2 3" xfId="1468"/>
    <cellStyle name="Normal 4 5 2 3 2" xfId="3651"/>
    <cellStyle name="Normal 4 5 2 3 2 2" xfId="10194"/>
    <cellStyle name="Normal 4 5 2 3 2 2 2" xfId="21113"/>
    <cellStyle name="Normal 4 5 2 3 2 2 2 2" xfId="37015"/>
    <cellStyle name="Normal 4 5 2 3 2 2 3" xfId="37014"/>
    <cellStyle name="Normal 4 5 2 3 2 2 4" xfId="53882"/>
    <cellStyle name="Normal 4 5 2 3 2 3" xfId="14570"/>
    <cellStyle name="Normal 4 5 2 3 2 3 2" xfId="37016"/>
    <cellStyle name="Normal 4 5 2 3 2 4" xfId="37013"/>
    <cellStyle name="Normal 4 5 2 3 2 5" xfId="47339"/>
    <cellStyle name="Normal 4 5 2 3 3" xfId="8013"/>
    <cellStyle name="Normal 4 5 2 3 3 2" xfId="18932"/>
    <cellStyle name="Normal 4 5 2 3 3 2 2" xfId="37018"/>
    <cellStyle name="Normal 4 5 2 3 3 3" xfId="37017"/>
    <cellStyle name="Normal 4 5 2 3 3 4" xfId="51701"/>
    <cellStyle name="Normal 4 5 2 3 4" xfId="5832"/>
    <cellStyle name="Normal 4 5 2 3 4 2" xfId="16751"/>
    <cellStyle name="Normal 4 5 2 3 4 2 2" xfId="37020"/>
    <cellStyle name="Normal 4 5 2 3 4 3" xfId="37019"/>
    <cellStyle name="Normal 4 5 2 3 4 4" xfId="49520"/>
    <cellStyle name="Normal 4 5 2 3 5" xfId="12389"/>
    <cellStyle name="Normal 4 5 2 3 5 2" xfId="37021"/>
    <cellStyle name="Normal 4 5 2 3 6" xfId="37012"/>
    <cellStyle name="Normal 4 5 2 3 7" xfId="45158"/>
    <cellStyle name="Normal 4 5 2 4" xfId="2560"/>
    <cellStyle name="Normal 4 5 2 4 2" xfId="9103"/>
    <cellStyle name="Normal 4 5 2 4 2 2" xfId="20022"/>
    <cellStyle name="Normal 4 5 2 4 2 2 2" xfId="37024"/>
    <cellStyle name="Normal 4 5 2 4 2 3" xfId="37023"/>
    <cellStyle name="Normal 4 5 2 4 2 4" xfId="52791"/>
    <cellStyle name="Normal 4 5 2 4 3" xfId="13479"/>
    <cellStyle name="Normal 4 5 2 4 3 2" xfId="37025"/>
    <cellStyle name="Normal 4 5 2 4 4" xfId="37022"/>
    <cellStyle name="Normal 4 5 2 4 5" xfId="46248"/>
    <cellStyle name="Normal 4 5 2 5" xfId="6922"/>
    <cellStyle name="Normal 4 5 2 5 2" xfId="17841"/>
    <cellStyle name="Normal 4 5 2 5 2 2" xfId="37027"/>
    <cellStyle name="Normal 4 5 2 5 3" xfId="37026"/>
    <cellStyle name="Normal 4 5 2 5 4" xfId="50610"/>
    <cellStyle name="Normal 4 5 2 6" xfId="4741"/>
    <cellStyle name="Normal 4 5 2 6 2" xfId="15660"/>
    <cellStyle name="Normal 4 5 2 6 2 2" xfId="37029"/>
    <cellStyle name="Normal 4 5 2 6 3" xfId="37028"/>
    <cellStyle name="Normal 4 5 2 6 4" xfId="48429"/>
    <cellStyle name="Normal 4 5 2 7" xfId="11298"/>
    <cellStyle name="Normal 4 5 2 7 2" xfId="37030"/>
    <cellStyle name="Normal 4 5 2 8" xfId="36991"/>
    <cellStyle name="Normal 4 5 2 9" xfId="44067"/>
    <cellStyle name="Normal 4 5 3" xfId="467"/>
    <cellStyle name="Normal 4 5 3 2" xfId="1567"/>
    <cellStyle name="Normal 4 5 3 2 2" xfId="3750"/>
    <cellStyle name="Normal 4 5 3 2 2 2" xfId="10293"/>
    <cellStyle name="Normal 4 5 3 2 2 2 2" xfId="21212"/>
    <cellStyle name="Normal 4 5 3 2 2 2 2 2" xfId="37035"/>
    <cellStyle name="Normal 4 5 3 2 2 2 3" xfId="37034"/>
    <cellStyle name="Normal 4 5 3 2 2 2 4" xfId="53981"/>
    <cellStyle name="Normal 4 5 3 2 2 3" xfId="14669"/>
    <cellStyle name="Normal 4 5 3 2 2 3 2" xfId="37036"/>
    <cellStyle name="Normal 4 5 3 2 2 4" xfId="37033"/>
    <cellStyle name="Normal 4 5 3 2 2 5" xfId="47438"/>
    <cellStyle name="Normal 4 5 3 2 3" xfId="8112"/>
    <cellStyle name="Normal 4 5 3 2 3 2" xfId="19031"/>
    <cellStyle name="Normal 4 5 3 2 3 2 2" xfId="37038"/>
    <cellStyle name="Normal 4 5 3 2 3 3" xfId="37037"/>
    <cellStyle name="Normal 4 5 3 2 3 4" xfId="51800"/>
    <cellStyle name="Normal 4 5 3 2 4" xfId="5931"/>
    <cellStyle name="Normal 4 5 3 2 4 2" xfId="16850"/>
    <cellStyle name="Normal 4 5 3 2 4 2 2" xfId="37040"/>
    <cellStyle name="Normal 4 5 3 2 4 3" xfId="37039"/>
    <cellStyle name="Normal 4 5 3 2 4 4" xfId="49619"/>
    <cellStyle name="Normal 4 5 3 2 5" xfId="12488"/>
    <cellStyle name="Normal 4 5 3 2 5 2" xfId="37041"/>
    <cellStyle name="Normal 4 5 3 2 6" xfId="37032"/>
    <cellStyle name="Normal 4 5 3 2 7" xfId="45257"/>
    <cellStyle name="Normal 4 5 3 3" xfId="2659"/>
    <cellStyle name="Normal 4 5 3 3 2" xfId="9202"/>
    <cellStyle name="Normal 4 5 3 3 2 2" xfId="20121"/>
    <cellStyle name="Normal 4 5 3 3 2 2 2" xfId="37044"/>
    <cellStyle name="Normal 4 5 3 3 2 3" xfId="37043"/>
    <cellStyle name="Normal 4 5 3 3 2 4" xfId="52890"/>
    <cellStyle name="Normal 4 5 3 3 3" xfId="13578"/>
    <cellStyle name="Normal 4 5 3 3 3 2" xfId="37045"/>
    <cellStyle name="Normal 4 5 3 3 4" xfId="37042"/>
    <cellStyle name="Normal 4 5 3 3 5" xfId="46347"/>
    <cellStyle name="Normal 4 5 3 4" xfId="7021"/>
    <cellStyle name="Normal 4 5 3 4 2" xfId="17940"/>
    <cellStyle name="Normal 4 5 3 4 2 2" xfId="37047"/>
    <cellStyle name="Normal 4 5 3 4 3" xfId="37046"/>
    <cellStyle name="Normal 4 5 3 4 4" xfId="50709"/>
    <cellStyle name="Normal 4 5 3 5" xfId="4840"/>
    <cellStyle name="Normal 4 5 3 5 2" xfId="15759"/>
    <cellStyle name="Normal 4 5 3 5 2 2" xfId="37049"/>
    <cellStyle name="Normal 4 5 3 5 3" xfId="37048"/>
    <cellStyle name="Normal 4 5 3 5 4" xfId="48528"/>
    <cellStyle name="Normal 4 5 3 6" xfId="11397"/>
    <cellStyle name="Normal 4 5 3 6 2" xfId="37050"/>
    <cellStyle name="Normal 4 5 3 7" xfId="37031"/>
    <cellStyle name="Normal 4 5 3 8" xfId="44166"/>
    <cellStyle name="Normal 4 5 4" xfId="654"/>
    <cellStyle name="Normal 4 5 4 2" xfId="1753"/>
    <cellStyle name="Normal 4 5 4 2 2" xfId="3936"/>
    <cellStyle name="Normal 4 5 4 2 2 2" xfId="10479"/>
    <cellStyle name="Normal 4 5 4 2 2 2 2" xfId="21398"/>
    <cellStyle name="Normal 4 5 4 2 2 2 2 2" xfId="37055"/>
    <cellStyle name="Normal 4 5 4 2 2 2 3" xfId="37054"/>
    <cellStyle name="Normal 4 5 4 2 2 2 4" xfId="54167"/>
    <cellStyle name="Normal 4 5 4 2 2 3" xfId="14855"/>
    <cellStyle name="Normal 4 5 4 2 2 3 2" xfId="37056"/>
    <cellStyle name="Normal 4 5 4 2 2 4" xfId="37053"/>
    <cellStyle name="Normal 4 5 4 2 2 5" xfId="47624"/>
    <cellStyle name="Normal 4 5 4 2 3" xfId="8298"/>
    <cellStyle name="Normal 4 5 4 2 3 2" xfId="19217"/>
    <cellStyle name="Normal 4 5 4 2 3 2 2" xfId="37058"/>
    <cellStyle name="Normal 4 5 4 2 3 3" xfId="37057"/>
    <cellStyle name="Normal 4 5 4 2 3 4" xfId="51986"/>
    <cellStyle name="Normal 4 5 4 2 4" xfId="6117"/>
    <cellStyle name="Normal 4 5 4 2 4 2" xfId="17036"/>
    <cellStyle name="Normal 4 5 4 2 4 2 2" xfId="37060"/>
    <cellStyle name="Normal 4 5 4 2 4 3" xfId="37059"/>
    <cellStyle name="Normal 4 5 4 2 4 4" xfId="49805"/>
    <cellStyle name="Normal 4 5 4 2 5" xfId="12674"/>
    <cellStyle name="Normal 4 5 4 2 5 2" xfId="37061"/>
    <cellStyle name="Normal 4 5 4 2 6" xfId="37052"/>
    <cellStyle name="Normal 4 5 4 2 7" xfId="45443"/>
    <cellStyle name="Normal 4 5 4 3" xfId="2845"/>
    <cellStyle name="Normal 4 5 4 3 2" xfId="9388"/>
    <cellStyle name="Normal 4 5 4 3 2 2" xfId="20307"/>
    <cellStyle name="Normal 4 5 4 3 2 2 2" xfId="37064"/>
    <cellStyle name="Normal 4 5 4 3 2 3" xfId="37063"/>
    <cellStyle name="Normal 4 5 4 3 2 4" xfId="53076"/>
    <cellStyle name="Normal 4 5 4 3 3" xfId="13764"/>
    <cellStyle name="Normal 4 5 4 3 3 2" xfId="37065"/>
    <cellStyle name="Normal 4 5 4 3 4" xfId="37062"/>
    <cellStyle name="Normal 4 5 4 3 5" xfId="46533"/>
    <cellStyle name="Normal 4 5 4 4" xfId="7207"/>
    <cellStyle name="Normal 4 5 4 4 2" xfId="18126"/>
    <cellStyle name="Normal 4 5 4 4 2 2" xfId="37067"/>
    <cellStyle name="Normal 4 5 4 4 3" xfId="37066"/>
    <cellStyle name="Normal 4 5 4 4 4" xfId="50895"/>
    <cellStyle name="Normal 4 5 4 5" xfId="5026"/>
    <cellStyle name="Normal 4 5 4 5 2" xfId="15945"/>
    <cellStyle name="Normal 4 5 4 5 2 2" xfId="37069"/>
    <cellStyle name="Normal 4 5 4 5 3" xfId="37068"/>
    <cellStyle name="Normal 4 5 4 5 4" xfId="48714"/>
    <cellStyle name="Normal 4 5 4 6" xfId="11583"/>
    <cellStyle name="Normal 4 5 4 6 2" xfId="37070"/>
    <cellStyle name="Normal 4 5 4 7" xfId="37051"/>
    <cellStyle name="Normal 4 5 4 8" xfId="44352"/>
    <cellStyle name="Normal 4 5 5" xfId="752"/>
    <cellStyle name="Normal 4 5 5 2" xfId="1851"/>
    <cellStyle name="Normal 4 5 5 2 2" xfId="4034"/>
    <cellStyle name="Normal 4 5 5 2 2 2" xfId="10577"/>
    <cellStyle name="Normal 4 5 5 2 2 2 2" xfId="21496"/>
    <cellStyle name="Normal 4 5 5 2 2 2 2 2" xfId="37075"/>
    <cellStyle name="Normal 4 5 5 2 2 2 3" xfId="37074"/>
    <cellStyle name="Normal 4 5 5 2 2 2 4" xfId="54265"/>
    <cellStyle name="Normal 4 5 5 2 2 3" xfId="14953"/>
    <cellStyle name="Normal 4 5 5 2 2 3 2" xfId="37076"/>
    <cellStyle name="Normal 4 5 5 2 2 4" xfId="37073"/>
    <cellStyle name="Normal 4 5 5 2 2 5" xfId="47722"/>
    <cellStyle name="Normal 4 5 5 2 3" xfId="8396"/>
    <cellStyle name="Normal 4 5 5 2 3 2" xfId="19315"/>
    <cellStyle name="Normal 4 5 5 2 3 2 2" xfId="37078"/>
    <cellStyle name="Normal 4 5 5 2 3 3" xfId="37077"/>
    <cellStyle name="Normal 4 5 5 2 3 4" xfId="52084"/>
    <cellStyle name="Normal 4 5 5 2 4" xfId="6215"/>
    <cellStyle name="Normal 4 5 5 2 4 2" xfId="17134"/>
    <cellStyle name="Normal 4 5 5 2 4 2 2" xfId="37080"/>
    <cellStyle name="Normal 4 5 5 2 4 3" xfId="37079"/>
    <cellStyle name="Normal 4 5 5 2 4 4" xfId="49903"/>
    <cellStyle name="Normal 4 5 5 2 5" xfId="12772"/>
    <cellStyle name="Normal 4 5 5 2 5 2" xfId="37081"/>
    <cellStyle name="Normal 4 5 5 2 6" xfId="37072"/>
    <cellStyle name="Normal 4 5 5 2 7" xfId="45541"/>
    <cellStyle name="Normal 4 5 5 3" xfId="2943"/>
    <cellStyle name="Normal 4 5 5 3 2" xfId="9486"/>
    <cellStyle name="Normal 4 5 5 3 2 2" xfId="20405"/>
    <cellStyle name="Normal 4 5 5 3 2 2 2" xfId="37084"/>
    <cellStyle name="Normal 4 5 5 3 2 3" xfId="37083"/>
    <cellStyle name="Normal 4 5 5 3 2 4" xfId="53174"/>
    <cellStyle name="Normal 4 5 5 3 3" xfId="13862"/>
    <cellStyle name="Normal 4 5 5 3 3 2" xfId="37085"/>
    <cellStyle name="Normal 4 5 5 3 4" xfId="37082"/>
    <cellStyle name="Normal 4 5 5 3 5" xfId="46631"/>
    <cellStyle name="Normal 4 5 5 4" xfId="7305"/>
    <cellStyle name="Normal 4 5 5 4 2" xfId="18224"/>
    <cellStyle name="Normal 4 5 5 4 2 2" xfId="37087"/>
    <cellStyle name="Normal 4 5 5 4 3" xfId="37086"/>
    <cellStyle name="Normal 4 5 5 4 4" xfId="50993"/>
    <cellStyle name="Normal 4 5 5 5" xfId="5124"/>
    <cellStyle name="Normal 4 5 5 5 2" xfId="16043"/>
    <cellStyle name="Normal 4 5 5 5 2 2" xfId="37089"/>
    <cellStyle name="Normal 4 5 5 5 3" xfId="37088"/>
    <cellStyle name="Normal 4 5 5 5 4" xfId="48812"/>
    <cellStyle name="Normal 4 5 5 6" xfId="11681"/>
    <cellStyle name="Normal 4 5 5 6 2" xfId="37090"/>
    <cellStyle name="Normal 4 5 5 7" xfId="37071"/>
    <cellStyle name="Normal 4 5 5 8" xfId="44450"/>
    <cellStyle name="Normal 4 5 6" xfId="850"/>
    <cellStyle name="Normal 4 5 6 2" xfId="1949"/>
    <cellStyle name="Normal 4 5 6 2 2" xfId="4132"/>
    <cellStyle name="Normal 4 5 6 2 2 2" xfId="10675"/>
    <cellStyle name="Normal 4 5 6 2 2 2 2" xfId="21594"/>
    <cellStyle name="Normal 4 5 6 2 2 2 2 2" xfId="37095"/>
    <cellStyle name="Normal 4 5 6 2 2 2 3" xfId="37094"/>
    <cellStyle name="Normal 4 5 6 2 2 2 4" xfId="54363"/>
    <cellStyle name="Normal 4 5 6 2 2 3" xfId="15051"/>
    <cellStyle name="Normal 4 5 6 2 2 3 2" xfId="37096"/>
    <cellStyle name="Normal 4 5 6 2 2 4" xfId="37093"/>
    <cellStyle name="Normal 4 5 6 2 2 5" xfId="47820"/>
    <cellStyle name="Normal 4 5 6 2 3" xfId="8494"/>
    <cellStyle name="Normal 4 5 6 2 3 2" xfId="19413"/>
    <cellStyle name="Normal 4 5 6 2 3 2 2" xfId="37098"/>
    <cellStyle name="Normal 4 5 6 2 3 3" xfId="37097"/>
    <cellStyle name="Normal 4 5 6 2 3 4" xfId="52182"/>
    <cellStyle name="Normal 4 5 6 2 4" xfId="6313"/>
    <cellStyle name="Normal 4 5 6 2 4 2" xfId="17232"/>
    <cellStyle name="Normal 4 5 6 2 4 2 2" xfId="37100"/>
    <cellStyle name="Normal 4 5 6 2 4 3" xfId="37099"/>
    <cellStyle name="Normal 4 5 6 2 4 4" xfId="50001"/>
    <cellStyle name="Normal 4 5 6 2 5" xfId="12870"/>
    <cellStyle name="Normal 4 5 6 2 5 2" xfId="37101"/>
    <cellStyle name="Normal 4 5 6 2 6" xfId="37092"/>
    <cellStyle name="Normal 4 5 6 2 7" xfId="45639"/>
    <cellStyle name="Normal 4 5 6 3" xfId="3041"/>
    <cellStyle name="Normal 4 5 6 3 2" xfId="9584"/>
    <cellStyle name="Normal 4 5 6 3 2 2" xfId="20503"/>
    <cellStyle name="Normal 4 5 6 3 2 2 2" xfId="37104"/>
    <cellStyle name="Normal 4 5 6 3 2 3" xfId="37103"/>
    <cellStyle name="Normal 4 5 6 3 2 4" xfId="53272"/>
    <cellStyle name="Normal 4 5 6 3 3" xfId="13960"/>
    <cellStyle name="Normal 4 5 6 3 3 2" xfId="37105"/>
    <cellStyle name="Normal 4 5 6 3 4" xfId="37102"/>
    <cellStyle name="Normal 4 5 6 3 5" xfId="46729"/>
    <cellStyle name="Normal 4 5 6 4" xfId="7403"/>
    <cellStyle name="Normal 4 5 6 4 2" xfId="18322"/>
    <cellStyle name="Normal 4 5 6 4 2 2" xfId="37107"/>
    <cellStyle name="Normal 4 5 6 4 3" xfId="37106"/>
    <cellStyle name="Normal 4 5 6 4 4" xfId="51091"/>
    <cellStyle name="Normal 4 5 6 5" xfId="5222"/>
    <cellStyle name="Normal 4 5 6 5 2" xfId="16141"/>
    <cellStyle name="Normal 4 5 6 5 2 2" xfId="37109"/>
    <cellStyle name="Normal 4 5 6 5 3" xfId="37108"/>
    <cellStyle name="Normal 4 5 6 5 4" xfId="48910"/>
    <cellStyle name="Normal 4 5 6 6" xfId="11779"/>
    <cellStyle name="Normal 4 5 6 6 2" xfId="37110"/>
    <cellStyle name="Normal 4 5 6 7" xfId="37091"/>
    <cellStyle name="Normal 4 5 6 8" xfId="44548"/>
    <cellStyle name="Normal 4 5 7" xfId="962"/>
    <cellStyle name="Normal 4 5 7 2" xfId="2060"/>
    <cellStyle name="Normal 4 5 7 2 2" xfId="4243"/>
    <cellStyle name="Normal 4 5 7 2 2 2" xfId="10786"/>
    <cellStyle name="Normal 4 5 7 2 2 2 2" xfId="21705"/>
    <cellStyle name="Normal 4 5 7 2 2 2 2 2" xfId="37115"/>
    <cellStyle name="Normal 4 5 7 2 2 2 3" xfId="37114"/>
    <cellStyle name="Normal 4 5 7 2 2 2 4" xfId="54474"/>
    <cellStyle name="Normal 4 5 7 2 2 3" xfId="15162"/>
    <cellStyle name="Normal 4 5 7 2 2 3 2" xfId="37116"/>
    <cellStyle name="Normal 4 5 7 2 2 4" xfId="37113"/>
    <cellStyle name="Normal 4 5 7 2 2 5" xfId="47931"/>
    <cellStyle name="Normal 4 5 7 2 3" xfId="8605"/>
    <cellStyle name="Normal 4 5 7 2 3 2" xfId="19524"/>
    <cellStyle name="Normal 4 5 7 2 3 2 2" xfId="37118"/>
    <cellStyle name="Normal 4 5 7 2 3 3" xfId="37117"/>
    <cellStyle name="Normal 4 5 7 2 3 4" xfId="52293"/>
    <cellStyle name="Normal 4 5 7 2 4" xfId="6424"/>
    <cellStyle name="Normal 4 5 7 2 4 2" xfId="17343"/>
    <cellStyle name="Normal 4 5 7 2 4 2 2" xfId="37120"/>
    <cellStyle name="Normal 4 5 7 2 4 3" xfId="37119"/>
    <cellStyle name="Normal 4 5 7 2 4 4" xfId="50112"/>
    <cellStyle name="Normal 4 5 7 2 5" xfId="12981"/>
    <cellStyle name="Normal 4 5 7 2 5 2" xfId="37121"/>
    <cellStyle name="Normal 4 5 7 2 6" xfId="37112"/>
    <cellStyle name="Normal 4 5 7 2 7" xfId="45750"/>
    <cellStyle name="Normal 4 5 7 3" xfId="3152"/>
    <cellStyle name="Normal 4 5 7 3 2" xfId="9695"/>
    <cellStyle name="Normal 4 5 7 3 2 2" xfId="20614"/>
    <cellStyle name="Normal 4 5 7 3 2 2 2" xfId="37124"/>
    <cellStyle name="Normal 4 5 7 3 2 3" xfId="37123"/>
    <cellStyle name="Normal 4 5 7 3 2 4" xfId="53383"/>
    <cellStyle name="Normal 4 5 7 3 3" xfId="14071"/>
    <cellStyle name="Normal 4 5 7 3 3 2" xfId="37125"/>
    <cellStyle name="Normal 4 5 7 3 4" xfId="37122"/>
    <cellStyle name="Normal 4 5 7 3 5" xfId="46840"/>
    <cellStyle name="Normal 4 5 7 4" xfId="7514"/>
    <cellStyle name="Normal 4 5 7 4 2" xfId="18433"/>
    <cellStyle name="Normal 4 5 7 4 2 2" xfId="37127"/>
    <cellStyle name="Normal 4 5 7 4 3" xfId="37126"/>
    <cellStyle name="Normal 4 5 7 4 4" xfId="51202"/>
    <cellStyle name="Normal 4 5 7 5" xfId="5333"/>
    <cellStyle name="Normal 4 5 7 5 2" xfId="16252"/>
    <cellStyle name="Normal 4 5 7 5 2 2" xfId="37129"/>
    <cellStyle name="Normal 4 5 7 5 3" xfId="37128"/>
    <cellStyle name="Normal 4 5 7 5 4" xfId="49021"/>
    <cellStyle name="Normal 4 5 7 6" xfId="11890"/>
    <cellStyle name="Normal 4 5 7 6 2" xfId="37130"/>
    <cellStyle name="Normal 4 5 7 7" xfId="37111"/>
    <cellStyle name="Normal 4 5 7 8" xfId="44659"/>
    <cellStyle name="Normal 4 5 8" xfId="1048"/>
    <cellStyle name="Normal 4 5 8 2" xfId="2146"/>
    <cellStyle name="Normal 4 5 8 2 2" xfId="4329"/>
    <cellStyle name="Normal 4 5 8 2 2 2" xfId="10872"/>
    <cellStyle name="Normal 4 5 8 2 2 2 2" xfId="21791"/>
    <cellStyle name="Normal 4 5 8 2 2 2 2 2" xfId="37135"/>
    <cellStyle name="Normal 4 5 8 2 2 2 3" xfId="37134"/>
    <cellStyle name="Normal 4 5 8 2 2 2 4" xfId="54560"/>
    <cellStyle name="Normal 4 5 8 2 2 3" xfId="15248"/>
    <cellStyle name="Normal 4 5 8 2 2 3 2" xfId="37136"/>
    <cellStyle name="Normal 4 5 8 2 2 4" xfId="37133"/>
    <cellStyle name="Normal 4 5 8 2 2 5" xfId="48017"/>
    <cellStyle name="Normal 4 5 8 2 3" xfId="8691"/>
    <cellStyle name="Normal 4 5 8 2 3 2" xfId="19610"/>
    <cellStyle name="Normal 4 5 8 2 3 2 2" xfId="37138"/>
    <cellStyle name="Normal 4 5 8 2 3 3" xfId="37137"/>
    <cellStyle name="Normal 4 5 8 2 3 4" xfId="52379"/>
    <cellStyle name="Normal 4 5 8 2 4" xfId="6510"/>
    <cellStyle name="Normal 4 5 8 2 4 2" xfId="17429"/>
    <cellStyle name="Normal 4 5 8 2 4 2 2" xfId="37140"/>
    <cellStyle name="Normal 4 5 8 2 4 3" xfId="37139"/>
    <cellStyle name="Normal 4 5 8 2 4 4" xfId="50198"/>
    <cellStyle name="Normal 4 5 8 2 5" xfId="13067"/>
    <cellStyle name="Normal 4 5 8 2 5 2" xfId="37141"/>
    <cellStyle name="Normal 4 5 8 2 6" xfId="37132"/>
    <cellStyle name="Normal 4 5 8 2 7" xfId="45836"/>
    <cellStyle name="Normal 4 5 8 3" xfId="3238"/>
    <cellStyle name="Normal 4 5 8 3 2" xfId="9781"/>
    <cellStyle name="Normal 4 5 8 3 2 2" xfId="20700"/>
    <cellStyle name="Normal 4 5 8 3 2 2 2" xfId="37144"/>
    <cellStyle name="Normal 4 5 8 3 2 3" xfId="37143"/>
    <cellStyle name="Normal 4 5 8 3 2 4" xfId="53469"/>
    <cellStyle name="Normal 4 5 8 3 3" xfId="14157"/>
    <cellStyle name="Normal 4 5 8 3 3 2" xfId="37145"/>
    <cellStyle name="Normal 4 5 8 3 4" xfId="37142"/>
    <cellStyle name="Normal 4 5 8 3 5" xfId="46926"/>
    <cellStyle name="Normal 4 5 8 4" xfId="7600"/>
    <cellStyle name="Normal 4 5 8 4 2" xfId="18519"/>
    <cellStyle name="Normal 4 5 8 4 2 2" xfId="37147"/>
    <cellStyle name="Normal 4 5 8 4 3" xfId="37146"/>
    <cellStyle name="Normal 4 5 8 4 4" xfId="51288"/>
    <cellStyle name="Normal 4 5 8 5" xfId="5419"/>
    <cellStyle name="Normal 4 5 8 5 2" xfId="16338"/>
    <cellStyle name="Normal 4 5 8 5 2 2" xfId="37149"/>
    <cellStyle name="Normal 4 5 8 5 3" xfId="37148"/>
    <cellStyle name="Normal 4 5 8 5 4" xfId="49107"/>
    <cellStyle name="Normal 4 5 8 6" xfId="11976"/>
    <cellStyle name="Normal 4 5 8 6 2" xfId="37150"/>
    <cellStyle name="Normal 4 5 8 7" xfId="37131"/>
    <cellStyle name="Normal 4 5 8 8" xfId="44745"/>
    <cellStyle name="Normal 4 5 9" xfId="1146"/>
    <cellStyle name="Normal 4 5 9 2" xfId="2244"/>
    <cellStyle name="Normal 4 5 9 2 2" xfId="4427"/>
    <cellStyle name="Normal 4 5 9 2 2 2" xfId="10970"/>
    <cellStyle name="Normal 4 5 9 2 2 2 2" xfId="21889"/>
    <cellStyle name="Normal 4 5 9 2 2 2 2 2" xfId="37155"/>
    <cellStyle name="Normal 4 5 9 2 2 2 3" xfId="37154"/>
    <cellStyle name="Normal 4 5 9 2 2 2 4" xfId="54658"/>
    <cellStyle name="Normal 4 5 9 2 2 3" xfId="15346"/>
    <cellStyle name="Normal 4 5 9 2 2 3 2" xfId="37156"/>
    <cellStyle name="Normal 4 5 9 2 2 4" xfId="37153"/>
    <cellStyle name="Normal 4 5 9 2 2 5" xfId="48115"/>
    <cellStyle name="Normal 4 5 9 2 3" xfId="8789"/>
    <cellStyle name="Normal 4 5 9 2 3 2" xfId="19708"/>
    <cellStyle name="Normal 4 5 9 2 3 2 2" xfId="37158"/>
    <cellStyle name="Normal 4 5 9 2 3 3" xfId="37157"/>
    <cellStyle name="Normal 4 5 9 2 3 4" xfId="52477"/>
    <cellStyle name="Normal 4 5 9 2 4" xfId="6608"/>
    <cellStyle name="Normal 4 5 9 2 4 2" xfId="17527"/>
    <cellStyle name="Normal 4 5 9 2 4 2 2" xfId="37160"/>
    <cellStyle name="Normal 4 5 9 2 4 3" xfId="37159"/>
    <cellStyle name="Normal 4 5 9 2 4 4" xfId="50296"/>
    <cellStyle name="Normal 4 5 9 2 5" xfId="13165"/>
    <cellStyle name="Normal 4 5 9 2 5 2" xfId="37161"/>
    <cellStyle name="Normal 4 5 9 2 6" xfId="37152"/>
    <cellStyle name="Normal 4 5 9 2 7" xfId="45934"/>
    <cellStyle name="Normal 4 5 9 3" xfId="3336"/>
    <cellStyle name="Normal 4 5 9 3 2" xfId="9879"/>
    <cellStyle name="Normal 4 5 9 3 2 2" xfId="20798"/>
    <cellStyle name="Normal 4 5 9 3 2 2 2" xfId="37164"/>
    <cellStyle name="Normal 4 5 9 3 2 3" xfId="37163"/>
    <cellStyle name="Normal 4 5 9 3 2 4" xfId="53567"/>
    <cellStyle name="Normal 4 5 9 3 3" xfId="14255"/>
    <cellStyle name="Normal 4 5 9 3 3 2" xfId="37165"/>
    <cellStyle name="Normal 4 5 9 3 4" xfId="37162"/>
    <cellStyle name="Normal 4 5 9 3 5" xfId="47024"/>
    <cellStyle name="Normal 4 5 9 4" xfId="7698"/>
    <cellStyle name="Normal 4 5 9 4 2" xfId="18617"/>
    <cellStyle name="Normal 4 5 9 4 2 2" xfId="37167"/>
    <cellStyle name="Normal 4 5 9 4 3" xfId="37166"/>
    <cellStyle name="Normal 4 5 9 4 4" xfId="51386"/>
    <cellStyle name="Normal 4 5 9 5" xfId="5517"/>
    <cellStyle name="Normal 4 5 9 5 2" xfId="16436"/>
    <cellStyle name="Normal 4 5 9 5 2 2" xfId="37169"/>
    <cellStyle name="Normal 4 5 9 5 3" xfId="37168"/>
    <cellStyle name="Normal 4 5 9 5 4" xfId="49205"/>
    <cellStyle name="Normal 4 5 9 6" xfId="12074"/>
    <cellStyle name="Normal 4 5 9 6 2" xfId="37170"/>
    <cellStyle name="Normal 4 5 9 7" xfId="37151"/>
    <cellStyle name="Normal 4 5 9 8" xfId="44843"/>
    <cellStyle name="Normal 4 6" xfId="265"/>
    <cellStyle name="Normal 4 6 2" xfId="531"/>
    <cellStyle name="Normal 4 6 2 2" xfId="1630"/>
    <cellStyle name="Normal 4 6 2 2 2" xfId="3813"/>
    <cellStyle name="Normal 4 6 2 2 2 2" xfId="10356"/>
    <cellStyle name="Normal 4 6 2 2 2 2 2" xfId="21275"/>
    <cellStyle name="Normal 4 6 2 2 2 2 2 2" xfId="37176"/>
    <cellStyle name="Normal 4 6 2 2 2 2 3" xfId="37175"/>
    <cellStyle name="Normal 4 6 2 2 2 2 4" xfId="54044"/>
    <cellStyle name="Normal 4 6 2 2 2 3" xfId="14732"/>
    <cellStyle name="Normal 4 6 2 2 2 3 2" xfId="37177"/>
    <cellStyle name="Normal 4 6 2 2 2 4" xfId="37174"/>
    <cellStyle name="Normal 4 6 2 2 2 5" xfId="47501"/>
    <cellStyle name="Normal 4 6 2 2 3" xfId="8175"/>
    <cellStyle name="Normal 4 6 2 2 3 2" xfId="19094"/>
    <cellStyle name="Normal 4 6 2 2 3 2 2" xfId="37179"/>
    <cellStyle name="Normal 4 6 2 2 3 3" xfId="37178"/>
    <cellStyle name="Normal 4 6 2 2 3 4" xfId="51863"/>
    <cellStyle name="Normal 4 6 2 2 4" xfId="5994"/>
    <cellStyle name="Normal 4 6 2 2 4 2" xfId="16913"/>
    <cellStyle name="Normal 4 6 2 2 4 2 2" xfId="37181"/>
    <cellStyle name="Normal 4 6 2 2 4 3" xfId="37180"/>
    <cellStyle name="Normal 4 6 2 2 4 4" xfId="49682"/>
    <cellStyle name="Normal 4 6 2 2 5" xfId="12551"/>
    <cellStyle name="Normal 4 6 2 2 5 2" xfId="37182"/>
    <cellStyle name="Normal 4 6 2 2 6" xfId="37173"/>
    <cellStyle name="Normal 4 6 2 2 7" xfId="45320"/>
    <cellStyle name="Normal 4 6 2 3" xfId="2722"/>
    <cellStyle name="Normal 4 6 2 3 2" xfId="9265"/>
    <cellStyle name="Normal 4 6 2 3 2 2" xfId="20184"/>
    <cellStyle name="Normal 4 6 2 3 2 2 2" xfId="37185"/>
    <cellStyle name="Normal 4 6 2 3 2 3" xfId="37184"/>
    <cellStyle name="Normal 4 6 2 3 2 4" xfId="52953"/>
    <cellStyle name="Normal 4 6 2 3 3" xfId="13641"/>
    <cellStyle name="Normal 4 6 2 3 3 2" xfId="37186"/>
    <cellStyle name="Normal 4 6 2 3 4" xfId="37183"/>
    <cellStyle name="Normal 4 6 2 3 5" xfId="46410"/>
    <cellStyle name="Normal 4 6 2 4" xfId="7084"/>
    <cellStyle name="Normal 4 6 2 4 2" xfId="18003"/>
    <cellStyle name="Normal 4 6 2 4 2 2" xfId="37188"/>
    <cellStyle name="Normal 4 6 2 4 3" xfId="37187"/>
    <cellStyle name="Normal 4 6 2 4 4" xfId="50772"/>
    <cellStyle name="Normal 4 6 2 5" xfId="4903"/>
    <cellStyle name="Normal 4 6 2 5 2" xfId="15822"/>
    <cellStyle name="Normal 4 6 2 5 2 2" xfId="37190"/>
    <cellStyle name="Normal 4 6 2 5 3" xfId="37189"/>
    <cellStyle name="Normal 4 6 2 5 4" xfId="48591"/>
    <cellStyle name="Normal 4 6 2 6" xfId="11460"/>
    <cellStyle name="Normal 4 6 2 6 2" xfId="37191"/>
    <cellStyle name="Normal 4 6 2 7" xfId="37172"/>
    <cellStyle name="Normal 4 6 2 8" xfId="44229"/>
    <cellStyle name="Normal 4 6 3" xfId="1432"/>
    <cellStyle name="Normal 4 6 3 2" xfId="3615"/>
    <cellStyle name="Normal 4 6 3 2 2" xfId="10158"/>
    <cellStyle name="Normal 4 6 3 2 2 2" xfId="21077"/>
    <cellStyle name="Normal 4 6 3 2 2 2 2" xfId="37195"/>
    <cellStyle name="Normal 4 6 3 2 2 3" xfId="37194"/>
    <cellStyle name="Normal 4 6 3 2 2 4" xfId="53846"/>
    <cellStyle name="Normal 4 6 3 2 3" xfId="14534"/>
    <cellStyle name="Normal 4 6 3 2 3 2" xfId="37196"/>
    <cellStyle name="Normal 4 6 3 2 4" xfId="37193"/>
    <cellStyle name="Normal 4 6 3 2 5" xfId="47303"/>
    <cellStyle name="Normal 4 6 3 3" xfId="7977"/>
    <cellStyle name="Normal 4 6 3 3 2" xfId="18896"/>
    <cellStyle name="Normal 4 6 3 3 2 2" xfId="37198"/>
    <cellStyle name="Normal 4 6 3 3 3" xfId="37197"/>
    <cellStyle name="Normal 4 6 3 3 4" xfId="51665"/>
    <cellStyle name="Normal 4 6 3 4" xfId="5796"/>
    <cellStyle name="Normal 4 6 3 4 2" xfId="16715"/>
    <cellStyle name="Normal 4 6 3 4 2 2" xfId="37200"/>
    <cellStyle name="Normal 4 6 3 4 3" xfId="37199"/>
    <cellStyle name="Normal 4 6 3 4 4" xfId="49484"/>
    <cellStyle name="Normal 4 6 3 5" xfId="12353"/>
    <cellStyle name="Normal 4 6 3 5 2" xfId="37201"/>
    <cellStyle name="Normal 4 6 3 6" xfId="37192"/>
    <cellStyle name="Normal 4 6 3 7" xfId="45122"/>
    <cellStyle name="Normal 4 6 4" xfId="2524"/>
    <cellStyle name="Normal 4 6 4 2" xfId="9067"/>
    <cellStyle name="Normal 4 6 4 2 2" xfId="19986"/>
    <cellStyle name="Normal 4 6 4 2 2 2" xfId="37204"/>
    <cellStyle name="Normal 4 6 4 2 3" xfId="37203"/>
    <cellStyle name="Normal 4 6 4 2 4" xfId="52755"/>
    <cellStyle name="Normal 4 6 4 3" xfId="13443"/>
    <cellStyle name="Normal 4 6 4 3 2" xfId="37205"/>
    <cellStyle name="Normal 4 6 4 4" xfId="37202"/>
    <cellStyle name="Normal 4 6 4 5" xfId="46212"/>
    <cellStyle name="Normal 4 6 5" xfId="6886"/>
    <cellStyle name="Normal 4 6 5 2" xfId="17805"/>
    <cellStyle name="Normal 4 6 5 2 2" xfId="37207"/>
    <cellStyle name="Normal 4 6 5 3" xfId="37206"/>
    <cellStyle name="Normal 4 6 5 4" xfId="50574"/>
    <cellStyle name="Normal 4 6 6" xfId="4705"/>
    <cellStyle name="Normal 4 6 6 2" xfId="15624"/>
    <cellStyle name="Normal 4 6 6 2 2" xfId="37209"/>
    <cellStyle name="Normal 4 6 6 3" xfId="37208"/>
    <cellStyle name="Normal 4 6 6 4" xfId="48393"/>
    <cellStyle name="Normal 4 6 7" xfId="11262"/>
    <cellStyle name="Normal 4 6 7 2" xfId="37210"/>
    <cellStyle name="Normal 4 6 8" xfId="37171"/>
    <cellStyle name="Normal 4 6 9" xfId="44031"/>
    <cellStyle name="Normal 4 7" xfId="431"/>
    <cellStyle name="Normal 4 7 2" xfId="1531"/>
    <cellStyle name="Normal 4 7 2 2" xfId="3714"/>
    <cellStyle name="Normal 4 7 2 2 2" xfId="10257"/>
    <cellStyle name="Normal 4 7 2 2 2 2" xfId="21176"/>
    <cellStyle name="Normal 4 7 2 2 2 2 2" xfId="37215"/>
    <cellStyle name="Normal 4 7 2 2 2 3" xfId="37214"/>
    <cellStyle name="Normal 4 7 2 2 2 4" xfId="53945"/>
    <cellStyle name="Normal 4 7 2 2 3" xfId="14633"/>
    <cellStyle name="Normal 4 7 2 2 3 2" xfId="37216"/>
    <cellStyle name="Normal 4 7 2 2 4" xfId="37213"/>
    <cellStyle name="Normal 4 7 2 2 5" xfId="47402"/>
    <cellStyle name="Normal 4 7 2 3" xfId="8076"/>
    <cellStyle name="Normal 4 7 2 3 2" xfId="18995"/>
    <cellStyle name="Normal 4 7 2 3 2 2" xfId="37218"/>
    <cellStyle name="Normal 4 7 2 3 3" xfId="37217"/>
    <cellStyle name="Normal 4 7 2 3 4" xfId="51764"/>
    <cellStyle name="Normal 4 7 2 4" xfId="5895"/>
    <cellStyle name="Normal 4 7 2 4 2" xfId="16814"/>
    <cellStyle name="Normal 4 7 2 4 2 2" xfId="37220"/>
    <cellStyle name="Normal 4 7 2 4 3" xfId="37219"/>
    <cellStyle name="Normal 4 7 2 4 4" xfId="49583"/>
    <cellStyle name="Normal 4 7 2 5" xfId="12452"/>
    <cellStyle name="Normal 4 7 2 5 2" xfId="37221"/>
    <cellStyle name="Normal 4 7 2 6" xfId="37212"/>
    <cellStyle name="Normal 4 7 2 7" xfId="45221"/>
    <cellStyle name="Normal 4 7 3" xfId="2623"/>
    <cellStyle name="Normal 4 7 3 2" xfId="9166"/>
    <cellStyle name="Normal 4 7 3 2 2" xfId="20085"/>
    <cellStyle name="Normal 4 7 3 2 2 2" xfId="37224"/>
    <cellStyle name="Normal 4 7 3 2 3" xfId="37223"/>
    <cellStyle name="Normal 4 7 3 2 4" xfId="52854"/>
    <cellStyle name="Normal 4 7 3 3" xfId="13542"/>
    <cellStyle name="Normal 4 7 3 3 2" xfId="37225"/>
    <cellStyle name="Normal 4 7 3 4" xfId="37222"/>
    <cellStyle name="Normal 4 7 3 5" xfId="46311"/>
    <cellStyle name="Normal 4 7 4" xfId="6985"/>
    <cellStyle name="Normal 4 7 4 2" xfId="17904"/>
    <cellStyle name="Normal 4 7 4 2 2" xfId="37227"/>
    <cellStyle name="Normal 4 7 4 3" xfId="37226"/>
    <cellStyle name="Normal 4 7 4 4" xfId="50673"/>
    <cellStyle name="Normal 4 7 5" xfId="4804"/>
    <cellStyle name="Normal 4 7 5 2" xfId="15723"/>
    <cellStyle name="Normal 4 7 5 2 2" xfId="37229"/>
    <cellStyle name="Normal 4 7 5 3" xfId="37228"/>
    <cellStyle name="Normal 4 7 5 4" xfId="48492"/>
    <cellStyle name="Normal 4 7 6" xfId="11361"/>
    <cellStyle name="Normal 4 7 6 2" xfId="37230"/>
    <cellStyle name="Normal 4 7 7" xfId="37211"/>
    <cellStyle name="Normal 4 7 8" xfId="44130"/>
    <cellStyle name="Normal 4 8" xfId="618"/>
    <cellStyle name="Normal 4 8 2" xfId="1717"/>
    <cellStyle name="Normal 4 8 2 2" xfId="3900"/>
    <cellStyle name="Normal 4 8 2 2 2" xfId="10443"/>
    <cellStyle name="Normal 4 8 2 2 2 2" xfId="21362"/>
    <cellStyle name="Normal 4 8 2 2 2 2 2" xfId="37235"/>
    <cellStyle name="Normal 4 8 2 2 2 3" xfId="37234"/>
    <cellStyle name="Normal 4 8 2 2 2 4" xfId="54131"/>
    <cellStyle name="Normal 4 8 2 2 3" xfId="14819"/>
    <cellStyle name="Normal 4 8 2 2 3 2" xfId="37236"/>
    <cellStyle name="Normal 4 8 2 2 4" xfId="37233"/>
    <cellStyle name="Normal 4 8 2 2 5" xfId="47588"/>
    <cellStyle name="Normal 4 8 2 3" xfId="8262"/>
    <cellStyle name="Normal 4 8 2 3 2" xfId="19181"/>
    <cellStyle name="Normal 4 8 2 3 2 2" xfId="37238"/>
    <cellStyle name="Normal 4 8 2 3 3" xfId="37237"/>
    <cellStyle name="Normal 4 8 2 3 4" xfId="51950"/>
    <cellStyle name="Normal 4 8 2 4" xfId="6081"/>
    <cellStyle name="Normal 4 8 2 4 2" xfId="17000"/>
    <cellStyle name="Normal 4 8 2 4 2 2" xfId="37240"/>
    <cellStyle name="Normal 4 8 2 4 3" xfId="37239"/>
    <cellStyle name="Normal 4 8 2 4 4" xfId="49769"/>
    <cellStyle name="Normal 4 8 2 5" xfId="12638"/>
    <cellStyle name="Normal 4 8 2 5 2" xfId="37241"/>
    <cellStyle name="Normal 4 8 2 6" xfId="37232"/>
    <cellStyle name="Normal 4 8 2 7" xfId="45407"/>
    <cellStyle name="Normal 4 8 3" xfId="2809"/>
    <cellStyle name="Normal 4 8 3 2" xfId="9352"/>
    <cellStyle name="Normal 4 8 3 2 2" xfId="20271"/>
    <cellStyle name="Normal 4 8 3 2 2 2" xfId="37244"/>
    <cellStyle name="Normal 4 8 3 2 3" xfId="37243"/>
    <cellStyle name="Normal 4 8 3 2 4" xfId="53040"/>
    <cellStyle name="Normal 4 8 3 3" xfId="13728"/>
    <cellStyle name="Normal 4 8 3 3 2" xfId="37245"/>
    <cellStyle name="Normal 4 8 3 4" xfId="37242"/>
    <cellStyle name="Normal 4 8 3 5" xfId="46497"/>
    <cellStyle name="Normal 4 8 4" xfId="7171"/>
    <cellStyle name="Normal 4 8 4 2" xfId="18090"/>
    <cellStyle name="Normal 4 8 4 2 2" xfId="37247"/>
    <cellStyle name="Normal 4 8 4 3" xfId="37246"/>
    <cellStyle name="Normal 4 8 4 4" xfId="50859"/>
    <cellStyle name="Normal 4 8 5" xfId="4990"/>
    <cellStyle name="Normal 4 8 5 2" xfId="15909"/>
    <cellStyle name="Normal 4 8 5 2 2" xfId="37249"/>
    <cellStyle name="Normal 4 8 5 3" xfId="37248"/>
    <cellStyle name="Normal 4 8 5 4" xfId="48678"/>
    <cellStyle name="Normal 4 8 6" xfId="11547"/>
    <cellStyle name="Normal 4 8 6 2" xfId="37250"/>
    <cellStyle name="Normal 4 8 7" xfId="37231"/>
    <cellStyle name="Normal 4 8 8" xfId="44316"/>
    <cellStyle name="Normal 4 9" xfId="716"/>
    <cellStyle name="Normal 4 9 2" xfId="1815"/>
    <cellStyle name="Normal 4 9 2 2" xfId="3998"/>
    <cellStyle name="Normal 4 9 2 2 2" xfId="10541"/>
    <cellStyle name="Normal 4 9 2 2 2 2" xfId="21460"/>
    <cellStyle name="Normal 4 9 2 2 2 2 2" xfId="37255"/>
    <cellStyle name="Normal 4 9 2 2 2 3" xfId="37254"/>
    <cellStyle name="Normal 4 9 2 2 2 4" xfId="54229"/>
    <cellStyle name="Normal 4 9 2 2 3" xfId="14917"/>
    <cellStyle name="Normal 4 9 2 2 3 2" xfId="37256"/>
    <cellStyle name="Normal 4 9 2 2 4" xfId="37253"/>
    <cellStyle name="Normal 4 9 2 2 5" xfId="47686"/>
    <cellStyle name="Normal 4 9 2 3" xfId="8360"/>
    <cellStyle name="Normal 4 9 2 3 2" xfId="19279"/>
    <cellStyle name="Normal 4 9 2 3 2 2" xfId="37258"/>
    <cellStyle name="Normal 4 9 2 3 3" xfId="37257"/>
    <cellStyle name="Normal 4 9 2 3 4" xfId="52048"/>
    <cellStyle name="Normal 4 9 2 4" xfId="6179"/>
    <cellStyle name="Normal 4 9 2 4 2" xfId="17098"/>
    <cellStyle name="Normal 4 9 2 4 2 2" xfId="37260"/>
    <cellStyle name="Normal 4 9 2 4 3" xfId="37259"/>
    <cellStyle name="Normal 4 9 2 4 4" xfId="49867"/>
    <cellStyle name="Normal 4 9 2 5" xfId="12736"/>
    <cellStyle name="Normal 4 9 2 5 2" xfId="37261"/>
    <cellStyle name="Normal 4 9 2 6" xfId="37252"/>
    <cellStyle name="Normal 4 9 2 7" xfId="45505"/>
    <cellStyle name="Normal 4 9 3" xfId="2907"/>
    <cellStyle name="Normal 4 9 3 2" xfId="9450"/>
    <cellStyle name="Normal 4 9 3 2 2" xfId="20369"/>
    <cellStyle name="Normal 4 9 3 2 2 2" xfId="37264"/>
    <cellStyle name="Normal 4 9 3 2 3" xfId="37263"/>
    <cellStyle name="Normal 4 9 3 2 4" xfId="53138"/>
    <cellStyle name="Normal 4 9 3 3" xfId="13826"/>
    <cellStyle name="Normal 4 9 3 3 2" xfId="37265"/>
    <cellStyle name="Normal 4 9 3 4" xfId="37262"/>
    <cellStyle name="Normal 4 9 3 5" xfId="46595"/>
    <cellStyle name="Normal 4 9 4" xfId="7269"/>
    <cellStyle name="Normal 4 9 4 2" xfId="18188"/>
    <cellStyle name="Normal 4 9 4 2 2" xfId="37267"/>
    <cellStyle name="Normal 4 9 4 3" xfId="37266"/>
    <cellStyle name="Normal 4 9 4 4" xfId="50957"/>
    <cellStyle name="Normal 4 9 5" xfId="5088"/>
    <cellStyle name="Normal 4 9 5 2" xfId="16007"/>
    <cellStyle name="Normal 4 9 5 2 2" xfId="37269"/>
    <cellStyle name="Normal 4 9 5 3" xfId="37268"/>
    <cellStyle name="Normal 4 9 5 4" xfId="48776"/>
    <cellStyle name="Normal 4 9 6" xfId="11645"/>
    <cellStyle name="Normal 4 9 6 2" xfId="37270"/>
    <cellStyle name="Normal 4 9 7" xfId="37251"/>
    <cellStyle name="Normal 4 9 8" xfId="44414"/>
    <cellStyle name="Normal 40" xfId="181"/>
    <cellStyle name="Normal 40 2" xfId="348"/>
    <cellStyle name="Normal 41" xfId="182"/>
    <cellStyle name="Normal 41 2" xfId="349"/>
    <cellStyle name="Normal 42" xfId="183"/>
    <cellStyle name="Normal 42 2" xfId="350"/>
    <cellStyle name="Normal 43" xfId="184"/>
    <cellStyle name="Normal 43 2" xfId="351"/>
    <cellStyle name="Normal 44" xfId="185"/>
    <cellStyle name="Normal 44 2" xfId="352"/>
    <cellStyle name="Normal 45" xfId="186"/>
    <cellStyle name="Normal 45 2" xfId="353"/>
    <cellStyle name="Normal 46" xfId="187"/>
    <cellStyle name="Normal 46 2" xfId="354"/>
    <cellStyle name="Normal 47" xfId="188"/>
    <cellStyle name="Normal 47 2" xfId="355"/>
    <cellStyle name="Normal 48" xfId="189"/>
    <cellStyle name="Normal 48 2" xfId="356"/>
    <cellStyle name="Normal 49" xfId="190"/>
    <cellStyle name="Normal 49 2" xfId="357"/>
    <cellStyle name="Normal 5" xfId="45"/>
    <cellStyle name="Normal 5 2" xfId="68"/>
    <cellStyle name="Normal 5 3" xfId="54977"/>
    <cellStyle name="Normal 5 4" xfId="55277"/>
    <cellStyle name="Normal 5 5" xfId="55497"/>
    <cellStyle name="Normal 50" xfId="191"/>
    <cellStyle name="Normal 50 2" xfId="358"/>
    <cellStyle name="Normal 51" xfId="192"/>
    <cellStyle name="Normal 51 2" xfId="359"/>
    <cellStyle name="Normal 52" xfId="193"/>
    <cellStyle name="Normal 52 2" xfId="360"/>
    <cellStyle name="Normal 53" xfId="194"/>
    <cellStyle name="Normal 53 2" xfId="361"/>
    <cellStyle name="Normal 54" xfId="195"/>
    <cellStyle name="Normal 54 2" xfId="362"/>
    <cellStyle name="Normal 54 2 2" xfId="37272"/>
    <cellStyle name="Normal 54 3" xfId="37271"/>
    <cellStyle name="Normal 55" xfId="196"/>
    <cellStyle name="Normal 55 10" xfId="1288"/>
    <cellStyle name="Normal 55 10 2" xfId="2386"/>
    <cellStyle name="Normal 55 10 2 2" xfId="4567"/>
    <cellStyle name="Normal 55 10 2 2 2" xfId="11110"/>
    <cellStyle name="Normal 55 10 2 2 2 2" xfId="22029"/>
    <cellStyle name="Normal 55 10 2 2 2 2 2" xfId="37278"/>
    <cellStyle name="Normal 55 10 2 2 2 3" xfId="37277"/>
    <cellStyle name="Normal 55 10 2 2 2 4" xfId="54798"/>
    <cellStyle name="Normal 55 10 2 2 3" xfId="15486"/>
    <cellStyle name="Normal 55 10 2 2 3 2" xfId="37279"/>
    <cellStyle name="Normal 55 10 2 2 4" xfId="37276"/>
    <cellStyle name="Normal 55 10 2 2 5" xfId="48255"/>
    <cellStyle name="Normal 55 10 2 3" xfId="8929"/>
    <cellStyle name="Normal 55 10 2 3 2" xfId="19848"/>
    <cellStyle name="Normal 55 10 2 3 2 2" xfId="37281"/>
    <cellStyle name="Normal 55 10 2 3 3" xfId="37280"/>
    <cellStyle name="Normal 55 10 2 3 4" xfId="52617"/>
    <cellStyle name="Normal 55 10 2 4" xfId="6748"/>
    <cellStyle name="Normal 55 10 2 4 2" xfId="17667"/>
    <cellStyle name="Normal 55 10 2 4 2 2" xfId="37283"/>
    <cellStyle name="Normal 55 10 2 4 3" xfId="37282"/>
    <cellStyle name="Normal 55 10 2 4 4" xfId="50436"/>
    <cellStyle name="Normal 55 10 2 5" xfId="13305"/>
    <cellStyle name="Normal 55 10 2 5 2" xfId="37284"/>
    <cellStyle name="Normal 55 10 2 6" xfId="37275"/>
    <cellStyle name="Normal 55 10 2 7" xfId="46074"/>
    <cellStyle name="Normal 55 10 3" xfId="3476"/>
    <cellStyle name="Normal 55 10 3 2" xfId="10019"/>
    <cellStyle name="Normal 55 10 3 2 2" xfId="20938"/>
    <cellStyle name="Normal 55 10 3 2 2 2" xfId="37287"/>
    <cellStyle name="Normal 55 10 3 2 3" xfId="37286"/>
    <cellStyle name="Normal 55 10 3 2 4" xfId="53707"/>
    <cellStyle name="Normal 55 10 3 3" xfId="14395"/>
    <cellStyle name="Normal 55 10 3 3 2" xfId="37288"/>
    <cellStyle name="Normal 55 10 3 4" xfId="37285"/>
    <cellStyle name="Normal 55 10 3 5" xfId="47164"/>
    <cellStyle name="Normal 55 10 4" xfId="7838"/>
    <cellStyle name="Normal 55 10 4 2" xfId="18757"/>
    <cellStyle name="Normal 55 10 4 2 2" xfId="37290"/>
    <cellStyle name="Normal 55 10 4 3" xfId="37289"/>
    <cellStyle name="Normal 55 10 4 4" xfId="51526"/>
    <cellStyle name="Normal 55 10 5" xfId="5657"/>
    <cellStyle name="Normal 55 10 5 2" xfId="16576"/>
    <cellStyle name="Normal 55 10 5 2 2" xfId="37292"/>
    <cellStyle name="Normal 55 10 5 3" xfId="37291"/>
    <cellStyle name="Normal 55 10 5 4" xfId="49345"/>
    <cellStyle name="Normal 55 10 6" xfId="12214"/>
    <cellStyle name="Normal 55 10 6 2" xfId="37293"/>
    <cellStyle name="Normal 55 10 7" xfId="37274"/>
    <cellStyle name="Normal 55 10 8" xfId="44983"/>
    <cellStyle name="Normal 55 11" xfId="1407"/>
    <cellStyle name="Normal 55 11 2" xfId="3590"/>
    <cellStyle name="Normal 55 11 2 2" xfId="10133"/>
    <cellStyle name="Normal 55 11 2 2 2" xfId="21052"/>
    <cellStyle name="Normal 55 11 2 2 2 2" xfId="37297"/>
    <cellStyle name="Normal 55 11 2 2 3" xfId="37296"/>
    <cellStyle name="Normal 55 11 2 2 4" xfId="53821"/>
    <cellStyle name="Normal 55 11 2 3" xfId="14509"/>
    <cellStyle name="Normal 55 11 2 3 2" xfId="37298"/>
    <cellStyle name="Normal 55 11 2 4" xfId="37295"/>
    <cellStyle name="Normal 55 11 2 5" xfId="47278"/>
    <cellStyle name="Normal 55 11 3" xfId="7952"/>
    <cellStyle name="Normal 55 11 3 2" xfId="18871"/>
    <cellStyle name="Normal 55 11 3 2 2" xfId="37300"/>
    <cellStyle name="Normal 55 11 3 3" xfId="37299"/>
    <cellStyle name="Normal 55 11 3 4" xfId="51640"/>
    <cellStyle name="Normal 55 11 4" xfId="5771"/>
    <cellStyle name="Normal 55 11 4 2" xfId="16690"/>
    <cellStyle name="Normal 55 11 4 2 2" xfId="37302"/>
    <cellStyle name="Normal 55 11 4 3" xfId="37301"/>
    <cellStyle name="Normal 55 11 4 4" xfId="49459"/>
    <cellStyle name="Normal 55 11 5" xfId="12328"/>
    <cellStyle name="Normal 55 11 5 2" xfId="37303"/>
    <cellStyle name="Normal 55 11 6" xfId="37294"/>
    <cellStyle name="Normal 55 11 7" xfId="45097"/>
    <cellStyle name="Normal 55 12" xfId="2487"/>
    <cellStyle name="Normal 55 12 2" xfId="9030"/>
    <cellStyle name="Normal 55 12 2 2" xfId="19949"/>
    <cellStyle name="Normal 55 12 2 2 2" xfId="37306"/>
    <cellStyle name="Normal 55 12 2 3" xfId="37305"/>
    <cellStyle name="Normal 55 12 2 4" xfId="52718"/>
    <cellStyle name="Normal 55 12 3" xfId="13406"/>
    <cellStyle name="Normal 55 12 3 2" xfId="37307"/>
    <cellStyle name="Normal 55 12 4" xfId="37304"/>
    <cellStyle name="Normal 55 12 5" xfId="46175"/>
    <cellStyle name="Normal 55 13" xfId="6849"/>
    <cellStyle name="Normal 55 13 2" xfId="17768"/>
    <cellStyle name="Normal 55 13 2 2" xfId="37309"/>
    <cellStyle name="Normal 55 13 3" xfId="37308"/>
    <cellStyle name="Normal 55 13 4" xfId="50537"/>
    <cellStyle name="Normal 55 14" xfId="4668"/>
    <cellStyle name="Normal 55 14 2" xfId="15587"/>
    <cellStyle name="Normal 55 14 2 2" xfId="37311"/>
    <cellStyle name="Normal 55 14 3" xfId="37310"/>
    <cellStyle name="Normal 55 14 4" xfId="48356"/>
    <cellStyle name="Normal 55 15" xfId="11237"/>
    <cellStyle name="Normal 55 15 2" xfId="37312"/>
    <cellStyle name="Normal 55 16" xfId="37273"/>
    <cellStyle name="Normal 55 17" xfId="43994"/>
    <cellStyle name="Normal 55 2" xfId="363"/>
    <cellStyle name="Normal 55 2 2" xfId="605"/>
    <cellStyle name="Normal 55 2 2 2" xfId="1704"/>
    <cellStyle name="Normal 55 2 2 2 2" xfId="3887"/>
    <cellStyle name="Normal 55 2 2 2 2 2" xfId="10430"/>
    <cellStyle name="Normal 55 2 2 2 2 2 2" xfId="21349"/>
    <cellStyle name="Normal 55 2 2 2 2 2 2 2" xfId="37318"/>
    <cellStyle name="Normal 55 2 2 2 2 2 3" xfId="37317"/>
    <cellStyle name="Normal 55 2 2 2 2 2 4" xfId="54118"/>
    <cellStyle name="Normal 55 2 2 2 2 3" xfId="14806"/>
    <cellStyle name="Normal 55 2 2 2 2 3 2" xfId="37319"/>
    <cellStyle name="Normal 55 2 2 2 2 4" xfId="37316"/>
    <cellStyle name="Normal 55 2 2 2 2 5" xfId="47575"/>
    <cellStyle name="Normal 55 2 2 2 3" xfId="8249"/>
    <cellStyle name="Normal 55 2 2 2 3 2" xfId="19168"/>
    <cellStyle name="Normal 55 2 2 2 3 2 2" xfId="37321"/>
    <cellStyle name="Normal 55 2 2 2 3 3" xfId="37320"/>
    <cellStyle name="Normal 55 2 2 2 3 4" xfId="51937"/>
    <cellStyle name="Normal 55 2 2 2 4" xfId="6068"/>
    <cellStyle name="Normal 55 2 2 2 4 2" xfId="16987"/>
    <cellStyle name="Normal 55 2 2 2 4 2 2" xfId="37323"/>
    <cellStyle name="Normal 55 2 2 2 4 3" xfId="37322"/>
    <cellStyle name="Normal 55 2 2 2 4 4" xfId="49756"/>
    <cellStyle name="Normal 55 2 2 2 5" xfId="12625"/>
    <cellStyle name="Normal 55 2 2 2 5 2" xfId="37324"/>
    <cellStyle name="Normal 55 2 2 2 6" xfId="37315"/>
    <cellStyle name="Normal 55 2 2 2 7" xfId="45394"/>
    <cellStyle name="Normal 55 2 2 3" xfId="2796"/>
    <cellStyle name="Normal 55 2 2 3 2" xfId="9339"/>
    <cellStyle name="Normal 55 2 2 3 2 2" xfId="20258"/>
    <cellStyle name="Normal 55 2 2 3 2 2 2" xfId="37327"/>
    <cellStyle name="Normal 55 2 2 3 2 3" xfId="37326"/>
    <cellStyle name="Normal 55 2 2 3 2 4" xfId="53027"/>
    <cellStyle name="Normal 55 2 2 3 3" xfId="13715"/>
    <cellStyle name="Normal 55 2 2 3 3 2" xfId="37328"/>
    <cellStyle name="Normal 55 2 2 3 4" xfId="37325"/>
    <cellStyle name="Normal 55 2 2 3 5" xfId="46484"/>
    <cellStyle name="Normal 55 2 2 4" xfId="7158"/>
    <cellStyle name="Normal 55 2 2 4 2" xfId="18077"/>
    <cellStyle name="Normal 55 2 2 4 2 2" xfId="37330"/>
    <cellStyle name="Normal 55 2 2 4 3" xfId="37329"/>
    <cellStyle name="Normal 55 2 2 4 4" xfId="50846"/>
    <cellStyle name="Normal 55 2 2 5" xfId="4977"/>
    <cellStyle name="Normal 55 2 2 5 2" xfId="15896"/>
    <cellStyle name="Normal 55 2 2 5 2 2" xfId="37332"/>
    <cellStyle name="Normal 55 2 2 5 3" xfId="37331"/>
    <cellStyle name="Normal 55 2 2 5 4" xfId="48665"/>
    <cellStyle name="Normal 55 2 2 6" xfId="11534"/>
    <cellStyle name="Normal 55 2 2 6 2" xfId="37333"/>
    <cellStyle name="Normal 55 2 2 7" xfId="37314"/>
    <cellStyle name="Normal 55 2 2 8" xfId="44303"/>
    <cellStyle name="Normal 55 2 3" xfId="1506"/>
    <cellStyle name="Normal 55 2 3 2" xfId="3689"/>
    <cellStyle name="Normal 55 2 3 2 2" xfId="10232"/>
    <cellStyle name="Normal 55 2 3 2 2 2" xfId="21151"/>
    <cellStyle name="Normal 55 2 3 2 2 2 2" xfId="37337"/>
    <cellStyle name="Normal 55 2 3 2 2 3" xfId="37336"/>
    <cellStyle name="Normal 55 2 3 2 2 4" xfId="53920"/>
    <cellStyle name="Normal 55 2 3 2 3" xfId="14608"/>
    <cellStyle name="Normal 55 2 3 2 3 2" xfId="37338"/>
    <cellStyle name="Normal 55 2 3 2 4" xfId="37335"/>
    <cellStyle name="Normal 55 2 3 2 5" xfId="47377"/>
    <cellStyle name="Normal 55 2 3 3" xfId="8051"/>
    <cellStyle name="Normal 55 2 3 3 2" xfId="18970"/>
    <cellStyle name="Normal 55 2 3 3 2 2" xfId="37340"/>
    <cellStyle name="Normal 55 2 3 3 3" xfId="37339"/>
    <cellStyle name="Normal 55 2 3 3 4" xfId="51739"/>
    <cellStyle name="Normal 55 2 3 4" xfId="5870"/>
    <cellStyle name="Normal 55 2 3 4 2" xfId="16789"/>
    <cellStyle name="Normal 55 2 3 4 2 2" xfId="37342"/>
    <cellStyle name="Normal 55 2 3 4 3" xfId="37341"/>
    <cellStyle name="Normal 55 2 3 4 4" xfId="49558"/>
    <cellStyle name="Normal 55 2 3 5" xfId="12427"/>
    <cellStyle name="Normal 55 2 3 5 2" xfId="37343"/>
    <cellStyle name="Normal 55 2 3 6" xfId="37334"/>
    <cellStyle name="Normal 55 2 3 7" xfId="45196"/>
    <cellStyle name="Normal 55 2 4" xfId="2598"/>
    <cellStyle name="Normal 55 2 4 2" xfId="9141"/>
    <cellStyle name="Normal 55 2 4 2 2" xfId="20060"/>
    <cellStyle name="Normal 55 2 4 2 2 2" xfId="37346"/>
    <cellStyle name="Normal 55 2 4 2 3" xfId="37345"/>
    <cellStyle name="Normal 55 2 4 2 4" xfId="52829"/>
    <cellStyle name="Normal 55 2 4 3" xfId="13517"/>
    <cellStyle name="Normal 55 2 4 3 2" xfId="37347"/>
    <cellStyle name="Normal 55 2 4 4" xfId="37344"/>
    <cellStyle name="Normal 55 2 4 5" xfId="46286"/>
    <cellStyle name="Normal 55 2 5" xfId="6960"/>
    <cellStyle name="Normal 55 2 5 2" xfId="17879"/>
    <cellStyle name="Normal 55 2 5 2 2" xfId="37349"/>
    <cellStyle name="Normal 55 2 5 3" xfId="37348"/>
    <cellStyle name="Normal 55 2 5 4" xfId="50648"/>
    <cellStyle name="Normal 55 2 6" xfId="4779"/>
    <cellStyle name="Normal 55 2 6 2" xfId="15698"/>
    <cellStyle name="Normal 55 2 6 2 2" xfId="37351"/>
    <cellStyle name="Normal 55 2 6 3" xfId="37350"/>
    <cellStyle name="Normal 55 2 6 4" xfId="48467"/>
    <cellStyle name="Normal 55 2 7" xfId="11336"/>
    <cellStyle name="Normal 55 2 7 2" xfId="37352"/>
    <cellStyle name="Normal 55 2 8" xfId="37313"/>
    <cellStyle name="Normal 55 2 9" xfId="44105"/>
    <cellStyle name="Normal 55 3" xfId="505"/>
    <cellStyle name="Normal 55 3 2" xfId="1605"/>
    <cellStyle name="Normal 55 3 2 2" xfId="3788"/>
    <cellStyle name="Normal 55 3 2 2 2" xfId="10331"/>
    <cellStyle name="Normal 55 3 2 2 2 2" xfId="21250"/>
    <cellStyle name="Normal 55 3 2 2 2 2 2" xfId="37357"/>
    <cellStyle name="Normal 55 3 2 2 2 3" xfId="37356"/>
    <cellStyle name="Normal 55 3 2 2 2 4" xfId="54019"/>
    <cellStyle name="Normal 55 3 2 2 3" xfId="14707"/>
    <cellStyle name="Normal 55 3 2 2 3 2" xfId="37358"/>
    <cellStyle name="Normal 55 3 2 2 4" xfId="37355"/>
    <cellStyle name="Normal 55 3 2 2 5" xfId="47476"/>
    <cellStyle name="Normal 55 3 2 3" xfId="8150"/>
    <cellStyle name="Normal 55 3 2 3 2" xfId="19069"/>
    <cellStyle name="Normal 55 3 2 3 2 2" xfId="37360"/>
    <cellStyle name="Normal 55 3 2 3 3" xfId="37359"/>
    <cellStyle name="Normal 55 3 2 3 4" xfId="51838"/>
    <cellStyle name="Normal 55 3 2 4" xfId="5969"/>
    <cellStyle name="Normal 55 3 2 4 2" xfId="16888"/>
    <cellStyle name="Normal 55 3 2 4 2 2" xfId="37362"/>
    <cellStyle name="Normal 55 3 2 4 3" xfId="37361"/>
    <cellStyle name="Normal 55 3 2 4 4" xfId="49657"/>
    <cellStyle name="Normal 55 3 2 5" xfId="12526"/>
    <cellStyle name="Normal 55 3 2 5 2" xfId="37363"/>
    <cellStyle name="Normal 55 3 2 6" xfId="37354"/>
    <cellStyle name="Normal 55 3 2 7" xfId="45295"/>
    <cellStyle name="Normal 55 3 3" xfId="2697"/>
    <cellStyle name="Normal 55 3 3 2" xfId="9240"/>
    <cellStyle name="Normal 55 3 3 2 2" xfId="20159"/>
    <cellStyle name="Normal 55 3 3 2 2 2" xfId="37366"/>
    <cellStyle name="Normal 55 3 3 2 3" xfId="37365"/>
    <cellStyle name="Normal 55 3 3 2 4" xfId="52928"/>
    <cellStyle name="Normal 55 3 3 3" xfId="13616"/>
    <cellStyle name="Normal 55 3 3 3 2" xfId="37367"/>
    <cellStyle name="Normal 55 3 3 4" xfId="37364"/>
    <cellStyle name="Normal 55 3 3 5" xfId="46385"/>
    <cellStyle name="Normal 55 3 4" xfId="7059"/>
    <cellStyle name="Normal 55 3 4 2" xfId="17978"/>
    <cellStyle name="Normal 55 3 4 2 2" xfId="37369"/>
    <cellStyle name="Normal 55 3 4 3" xfId="37368"/>
    <cellStyle name="Normal 55 3 4 4" xfId="50747"/>
    <cellStyle name="Normal 55 3 5" xfId="4878"/>
    <cellStyle name="Normal 55 3 5 2" xfId="15797"/>
    <cellStyle name="Normal 55 3 5 2 2" xfId="37371"/>
    <cellStyle name="Normal 55 3 5 3" xfId="37370"/>
    <cellStyle name="Normal 55 3 5 4" xfId="48566"/>
    <cellStyle name="Normal 55 3 6" xfId="11435"/>
    <cellStyle name="Normal 55 3 6 2" xfId="37372"/>
    <cellStyle name="Normal 55 3 7" xfId="37353"/>
    <cellStyle name="Normal 55 3 8" xfId="44204"/>
    <cellStyle name="Normal 55 4" xfId="692"/>
    <cellStyle name="Normal 55 4 2" xfId="1791"/>
    <cellStyle name="Normal 55 4 2 2" xfId="3974"/>
    <cellStyle name="Normal 55 4 2 2 2" xfId="10517"/>
    <cellStyle name="Normal 55 4 2 2 2 2" xfId="21436"/>
    <cellStyle name="Normal 55 4 2 2 2 2 2" xfId="37377"/>
    <cellStyle name="Normal 55 4 2 2 2 3" xfId="37376"/>
    <cellStyle name="Normal 55 4 2 2 2 4" xfId="54205"/>
    <cellStyle name="Normal 55 4 2 2 3" xfId="14893"/>
    <cellStyle name="Normal 55 4 2 2 3 2" xfId="37378"/>
    <cellStyle name="Normal 55 4 2 2 4" xfId="37375"/>
    <cellStyle name="Normal 55 4 2 2 5" xfId="47662"/>
    <cellStyle name="Normal 55 4 2 3" xfId="8336"/>
    <cellStyle name="Normal 55 4 2 3 2" xfId="19255"/>
    <cellStyle name="Normal 55 4 2 3 2 2" xfId="37380"/>
    <cellStyle name="Normal 55 4 2 3 3" xfId="37379"/>
    <cellStyle name="Normal 55 4 2 3 4" xfId="52024"/>
    <cellStyle name="Normal 55 4 2 4" xfId="6155"/>
    <cellStyle name="Normal 55 4 2 4 2" xfId="17074"/>
    <cellStyle name="Normal 55 4 2 4 2 2" xfId="37382"/>
    <cellStyle name="Normal 55 4 2 4 3" xfId="37381"/>
    <cellStyle name="Normal 55 4 2 4 4" xfId="49843"/>
    <cellStyle name="Normal 55 4 2 5" xfId="12712"/>
    <cellStyle name="Normal 55 4 2 5 2" xfId="37383"/>
    <cellStyle name="Normal 55 4 2 6" xfId="37374"/>
    <cellStyle name="Normal 55 4 2 7" xfId="45481"/>
    <cellStyle name="Normal 55 4 3" xfId="2883"/>
    <cellStyle name="Normal 55 4 3 2" xfId="9426"/>
    <cellStyle name="Normal 55 4 3 2 2" xfId="20345"/>
    <cellStyle name="Normal 55 4 3 2 2 2" xfId="37386"/>
    <cellStyle name="Normal 55 4 3 2 3" xfId="37385"/>
    <cellStyle name="Normal 55 4 3 2 4" xfId="53114"/>
    <cellStyle name="Normal 55 4 3 3" xfId="13802"/>
    <cellStyle name="Normal 55 4 3 3 2" xfId="37387"/>
    <cellStyle name="Normal 55 4 3 4" xfId="37384"/>
    <cellStyle name="Normal 55 4 3 5" xfId="46571"/>
    <cellStyle name="Normal 55 4 4" xfId="7245"/>
    <cellStyle name="Normal 55 4 4 2" xfId="18164"/>
    <cellStyle name="Normal 55 4 4 2 2" xfId="37389"/>
    <cellStyle name="Normal 55 4 4 3" xfId="37388"/>
    <cellStyle name="Normal 55 4 4 4" xfId="50933"/>
    <cellStyle name="Normal 55 4 5" xfId="5064"/>
    <cellStyle name="Normal 55 4 5 2" xfId="15983"/>
    <cellStyle name="Normal 55 4 5 2 2" xfId="37391"/>
    <cellStyle name="Normal 55 4 5 3" xfId="37390"/>
    <cellStyle name="Normal 55 4 5 4" xfId="48752"/>
    <cellStyle name="Normal 55 4 6" xfId="11621"/>
    <cellStyle name="Normal 55 4 6 2" xfId="37392"/>
    <cellStyle name="Normal 55 4 7" xfId="37373"/>
    <cellStyle name="Normal 55 4 8" xfId="44390"/>
    <cellStyle name="Normal 55 5" xfId="790"/>
    <cellStyle name="Normal 55 5 2" xfId="1889"/>
    <cellStyle name="Normal 55 5 2 2" xfId="4072"/>
    <cellStyle name="Normal 55 5 2 2 2" xfId="10615"/>
    <cellStyle name="Normal 55 5 2 2 2 2" xfId="21534"/>
    <cellStyle name="Normal 55 5 2 2 2 2 2" xfId="37397"/>
    <cellStyle name="Normal 55 5 2 2 2 3" xfId="37396"/>
    <cellStyle name="Normal 55 5 2 2 2 4" xfId="54303"/>
    <cellStyle name="Normal 55 5 2 2 3" xfId="14991"/>
    <cellStyle name="Normal 55 5 2 2 3 2" xfId="37398"/>
    <cellStyle name="Normal 55 5 2 2 4" xfId="37395"/>
    <cellStyle name="Normal 55 5 2 2 5" xfId="47760"/>
    <cellStyle name="Normal 55 5 2 3" xfId="8434"/>
    <cellStyle name="Normal 55 5 2 3 2" xfId="19353"/>
    <cellStyle name="Normal 55 5 2 3 2 2" xfId="37400"/>
    <cellStyle name="Normal 55 5 2 3 3" xfId="37399"/>
    <cellStyle name="Normal 55 5 2 3 4" xfId="52122"/>
    <cellStyle name="Normal 55 5 2 4" xfId="6253"/>
    <cellStyle name="Normal 55 5 2 4 2" xfId="17172"/>
    <cellStyle name="Normal 55 5 2 4 2 2" xfId="37402"/>
    <cellStyle name="Normal 55 5 2 4 3" xfId="37401"/>
    <cellStyle name="Normal 55 5 2 4 4" xfId="49941"/>
    <cellStyle name="Normal 55 5 2 5" xfId="12810"/>
    <cellStyle name="Normal 55 5 2 5 2" xfId="37403"/>
    <cellStyle name="Normal 55 5 2 6" xfId="37394"/>
    <cellStyle name="Normal 55 5 2 7" xfId="45579"/>
    <cellStyle name="Normal 55 5 3" xfId="2981"/>
    <cellStyle name="Normal 55 5 3 2" xfId="9524"/>
    <cellStyle name="Normal 55 5 3 2 2" xfId="20443"/>
    <cellStyle name="Normal 55 5 3 2 2 2" xfId="37406"/>
    <cellStyle name="Normal 55 5 3 2 3" xfId="37405"/>
    <cellStyle name="Normal 55 5 3 2 4" xfId="53212"/>
    <cellStyle name="Normal 55 5 3 3" xfId="13900"/>
    <cellStyle name="Normal 55 5 3 3 2" xfId="37407"/>
    <cellStyle name="Normal 55 5 3 4" xfId="37404"/>
    <cellStyle name="Normal 55 5 3 5" xfId="46669"/>
    <cellStyle name="Normal 55 5 4" xfId="7343"/>
    <cellStyle name="Normal 55 5 4 2" xfId="18262"/>
    <cellStyle name="Normal 55 5 4 2 2" xfId="37409"/>
    <cellStyle name="Normal 55 5 4 3" xfId="37408"/>
    <cellStyle name="Normal 55 5 4 4" xfId="51031"/>
    <cellStyle name="Normal 55 5 5" xfId="5162"/>
    <cellStyle name="Normal 55 5 5 2" xfId="16081"/>
    <cellStyle name="Normal 55 5 5 2 2" xfId="37411"/>
    <cellStyle name="Normal 55 5 5 3" xfId="37410"/>
    <cellStyle name="Normal 55 5 5 4" xfId="48850"/>
    <cellStyle name="Normal 55 5 6" xfId="11719"/>
    <cellStyle name="Normal 55 5 6 2" xfId="37412"/>
    <cellStyle name="Normal 55 5 7" xfId="37393"/>
    <cellStyle name="Normal 55 5 8" xfId="44488"/>
    <cellStyle name="Normal 55 6" xfId="888"/>
    <cellStyle name="Normal 55 6 2" xfId="1987"/>
    <cellStyle name="Normal 55 6 2 2" xfId="4170"/>
    <cellStyle name="Normal 55 6 2 2 2" xfId="10713"/>
    <cellStyle name="Normal 55 6 2 2 2 2" xfId="21632"/>
    <cellStyle name="Normal 55 6 2 2 2 2 2" xfId="37417"/>
    <cellStyle name="Normal 55 6 2 2 2 3" xfId="37416"/>
    <cellStyle name="Normal 55 6 2 2 2 4" xfId="54401"/>
    <cellStyle name="Normal 55 6 2 2 3" xfId="15089"/>
    <cellStyle name="Normal 55 6 2 2 3 2" xfId="37418"/>
    <cellStyle name="Normal 55 6 2 2 4" xfId="37415"/>
    <cellStyle name="Normal 55 6 2 2 5" xfId="47858"/>
    <cellStyle name="Normal 55 6 2 3" xfId="8532"/>
    <cellStyle name="Normal 55 6 2 3 2" xfId="19451"/>
    <cellStyle name="Normal 55 6 2 3 2 2" xfId="37420"/>
    <cellStyle name="Normal 55 6 2 3 3" xfId="37419"/>
    <cellStyle name="Normal 55 6 2 3 4" xfId="52220"/>
    <cellStyle name="Normal 55 6 2 4" xfId="6351"/>
    <cellStyle name="Normal 55 6 2 4 2" xfId="17270"/>
    <cellStyle name="Normal 55 6 2 4 2 2" xfId="37422"/>
    <cellStyle name="Normal 55 6 2 4 3" xfId="37421"/>
    <cellStyle name="Normal 55 6 2 4 4" xfId="50039"/>
    <cellStyle name="Normal 55 6 2 5" xfId="12908"/>
    <cellStyle name="Normal 55 6 2 5 2" xfId="37423"/>
    <cellStyle name="Normal 55 6 2 6" xfId="37414"/>
    <cellStyle name="Normal 55 6 2 7" xfId="45677"/>
    <cellStyle name="Normal 55 6 3" xfId="3079"/>
    <cellStyle name="Normal 55 6 3 2" xfId="9622"/>
    <cellStyle name="Normal 55 6 3 2 2" xfId="20541"/>
    <cellStyle name="Normal 55 6 3 2 2 2" xfId="37426"/>
    <cellStyle name="Normal 55 6 3 2 3" xfId="37425"/>
    <cellStyle name="Normal 55 6 3 2 4" xfId="53310"/>
    <cellStyle name="Normal 55 6 3 3" xfId="13998"/>
    <cellStyle name="Normal 55 6 3 3 2" xfId="37427"/>
    <cellStyle name="Normal 55 6 3 4" xfId="37424"/>
    <cellStyle name="Normal 55 6 3 5" xfId="46767"/>
    <cellStyle name="Normal 55 6 4" xfId="7441"/>
    <cellStyle name="Normal 55 6 4 2" xfId="18360"/>
    <cellStyle name="Normal 55 6 4 2 2" xfId="37429"/>
    <cellStyle name="Normal 55 6 4 3" xfId="37428"/>
    <cellStyle name="Normal 55 6 4 4" xfId="51129"/>
    <cellStyle name="Normal 55 6 5" xfId="5260"/>
    <cellStyle name="Normal 55 6 5 2" xfId="16179"/>
    <cellStyle name="Normal 55 6 5 2 2" xfId="37431"/>
    <cellStyle name="Normal 55 6 5 3" xfId="37430"/>
    <cellStyle name="Normal 55 6 5 4" xfId="48948"/>
    <cellStyle name="Normal 55 6 6" xfId="11817"/>
    <cellStyle name="Normal 55 6 6 2" xfId="37432"/>
    <cellStyle name="Normal 55 6 7" xfId="37413"/>
    <cellStyle name="Normal 55 6 8" xfId="44586"/>
    <cellStyle name="Normal 55 7" xfId="1000"/>
    <cellStyle name="Normal 55 7 2" xfId="2098"/>
    <cellStyle name="Normal 55 7 2 2" xfId="4281"/>
    <cellStyle name="Normal 55 7 2 2 2" xfId="10824"/>
    <cellStyle name="Normal 55 7 2 2 2 2" xfId="21743"/>
    <cellStyle name="Normal 55 7 2 2 2 2 2" xfId="37437"/>
    <cellStyle name="Normal 55 7 2 2 2 3" xfId="37436"/>
    <cellStyle name="Normal 55 7 2 2 2 4" xfId="54512"/>
    <cellStyle name="Normal 55 7 2 2 3" xfId="15200"/>
    <cellStyle name="Normal 55 7 2 2 3 2" xfId="37438"/>
    <cellStyle name="Normal 55 7 2 2 4" xfId="37435"/>
    <cellStyle name="Normal 55 7 2 2 5" xfId="47969"/>
    <cellStyle name="Normal 55 7 2 3" xfId="8643"/>
    <cellStyle name="Normal 55 7 2 3 2" xfId="19562"/>
    <cellStyle name="Normal 55 7 2 3 2 2" xfId="37440"/>
    <cellStyle name="Normal 55 7 2 3 3" xfId="37439"/>
    <cellStyle name="Normal 55 7 2 3 4" xfId="52331"/>
    <cellStyle name="Normal 55 7 2 4" xfId="6462"/>
    <cellStyle name="Normal 55 7 2 4 2" xfId="17381"/>
    <cellStyle name="Normal 55 7 2 4 2 2" xfId="37442"/>
    <cellStyle name="Normal 55 7 2 4 3" xfId="37441"/>
    <cellStyle name="Normal 55 7 2 4 4" xfId="50150"/>
    <cellStyle name="Normal 55 7 2 5" xfId="13019"/>
    <cellStyle name="Normal 55 7 2 5 2" xfId="37443"/>
    <cellStyle name="Normal 55 7 2 6" xfId="37434"/>
    <cellStyle name="Normal 55 7 2 7" xfId="45788"/>
    <cellStyle name="Normal 55 7 3" xfId="3190"/>
    <cellStyle name="Normal 55 7 3 2" xfId="9733"/>
    <cellStyle name="Normal 55 7 3 2 2" xfId="20652"/>
    <cellStyle name="Normal 55 7 3 2 2 2" xfId="37446"/>
    <cellStyle name="Normal 55 7 3 2 3" xfId="37445"/>
    <cellStyle name="Normal 55 7 3 2 4" xfId="53421"/>
    <cellStyle name="Normal 55 7 3 3" xfId="14109"/>
    <cellStyle name="Normal 55 7 3 3 2" xfId="37447"/>
    <cellStyle name="Normal 55 7 3 4" xfId="37444"/>
    <cellStyle name="Normal 55 7 3 5" xfId="46878"/>
    <cellStyle name="Normal 55 7 4" xfId="7552"/>
    <cellStyle name="Normal 55 7 4 2" xfId="18471"/>
    <cellStyle name="Normal 55 7 4 2 2" xfId="37449"/>
    <cellStyle name="Normal 55 7 4 3" xfId="37448"/>
    <cellStyle name="Normal 55 7 4 4" xfId="51240"/>
    <cellStyle name="Normal 55 7 5" xfId="5371"/>
    <cellStyle name="Normal 55 7 5 2" xfId="16290"/>
    <cellStyle name="Normal 55 7 5 2 2" xfId="37451"/>
    <cellStyle name="Normal 55 7 5 3" xfId="37450"/>
    <cellStyle name="Normal 55 7 5 4" xfId="49059"/>
    <cellStyle name="Normal 55 7 6" xfId="11928"/>
    <cellStyle name="Normal 55 7 6 2" xfId="37452"/>
    <cellStyle name="Normal 55 7 7" xfId="37433"/>
    <cellStyle name="Normal 55 7 8" xfId="44697"/>
    <cellStyle name="Normal 55 8" xfId="1086"/>
    <cellStyle name="Normal 55 8 2" xfId="2184"/>
    <cellStyle name="Normal 55 8 2 2" xfId="4367"/>
    <cellStyle name="Normal 55 8 2 2 2" xfId="10910"/>
    <cellStyle name="Normal 55 8 2 2 2 2" xfId="21829"/>
    <cellStyle name="Normal 55 8 2 2 2 2 2" xfId="37457"/>
    <cellStyle name="Normal 55 8 2 2 2 3" xfId="37456"/>
    <cellStyle name="Normal 55 8 2 2 2 4" xfId="54598"/>
    <cellStyle name="Normal 55 8 2 2 3" xfId="15286"/>
    <cellStyle name="Normal 55 8 2 2 3 2" xfId="37458"/>
    <cellStyle name="Normal 55 8 2 2 4" xfId="37455"/>
    <cellStyle name="Normal 55 8 2 2 5" xfId="48055"/>
    <cellStyle name="Normal 55 8 2 3" xfId="8729"/>
    <cellStyle name="Normal 55 8 2 3 2" xfId="19648"/>
    <cellStyle name="Normal 55 8 2 3 2 2" xfId="37460"/>
    <cellStyle name="Normal 55 8 2 3 3" xfId="37459"/>
    <cellStyle name="Normal 55 8 2 3 4" xfId="52417"/>
    <cellStyle name="Normal 55 8 2 4" xfId="6548"/>
    <cellStyle name="Normal 55 8 2 4 2" xfId="17467"/>
    <cellStyle name="Normal 55 8 2 4 2 2" xfId="37462"/>
    <cellStyle name="Normal 55 8 2 4 3" xfId="37461"/>
    <cellStyle name="Normal 55 8 2 4 4" xfId="50236"/>
    <cellStyle name="Normal 55 8 2 5" xfId="13105"/>
    <cellStyle name="Normal 55 8 2 5 2" xfId="37463"/>
    <cellStyle name="Normal 55 8 2 6" xfId="37454"/>
    <cellStyle name="Normal 55 8 2 7" xfId="45874"/>
    <cellStyle name="Normal 55 8 3" xfId="3276"/>
    <cellStyle name="Normal 55 8 3 2" xfId="9819"/>
    <cellStyle name="Normal 55 8 3 2 2" xfId="20738"/>
    <cellStyle name="Normal 55 8 3 2 2 2" xfId="37466"/>
    <cellStyle name="Normal 55 8 3 2 3" xfId="37465"/>
    <cellStyle name="Normal 55 8 3 2 4" xfId="53507"/>
    <cellStyle name="Normal 55 8 3 3" xfId="14195"/>
    <cellStyle name="Normal 55 8 3 3 2" xfId="37467"/>
    <cellStyle name="Normal 55 8 3 4" xfId="37464"/>
    <cellStyle name="Normal 55 8 3 5" xfId="46964"/>
    <cellStyle name="Normal 55 8 4" xfId="7638"/>
    <cellStyle name="Normal 55 8 4 2" xfId="18557"/>
    <cellStyle name="Normal 55 8 4 2 2" xfId="37469"/>
    <cellStyle name="Normal 55 8 4 3" xfId="37468"/>
    <cellStyle name="Normal 55 8 4 4" xfId="51326"/>
    <cellStyle name="Normal 55 8 5" xfId="5457"/>
    <cellStyle name="Normal 55 8 5 2" xfId="16376"/>
    <cellStyle name="Normal 55 8 5 2 2" xfId="37471"/>
    <cellStyle name="Normal 55 8 5 3" xfId="37470"/>
    <cellStyle name="Normal 55 8 5 4" xfId="49145"/>
    <cellStyle name="Normal 55 8 6" xfId="12014"/>
    <cellStyle name="Normal 55 8 6 2" xfId="37472"/>
    <cellStyle name="Normal 55 8 7" xfId="37453"/>
    <cellStyle name="Normal 55 8 8" xfId="44783"/>
    <cellStyle name="Normal 55 9" xfId="1184"/>
    <cellStyle name="Normal 55 9 2" xfId="2282"/>
    <cellStyle name="Normal 55 9 2 2" xfId="4465"/>
    <cellStyle name="Normal 55 9 2 2 2" xfId="11008"/>
    <cellStyle name="Normal 55 9 2 2 2 2" xfId="21927"/>
    <cellStyle name="Normal 55 9 2 2 2 2 2" xfId="37477"/>
    <cellStyle name="Normal 55 9 2 2 2 3" xfId="37476"/>
    <cellStyle name="Normal 55 9 2 2 2 4" xfId="54696"/>
    <cellStyle name="Normal 55 9 2 2 3" xfId="15384"/>
    <cellStyle name="Normal 55 9 2 2 3 2" xfId="37478"/>
    <cellStyle name="Normal 55 9 2 2 4" xfId="37475"/>
    <cellStyle name="Normal 55 9 2 2 5" xfId="48153"/>
    <cellStyle name="Normal 55 9 2 3" xfId="8827"/>
    <cellStyle name="Normal 55 9 2 3 2" xfId="19746"/>
    <cellStyle name="Normal 55 9 2 3 2 2" xfId="37480"/>
    <cellStyle name="Normal 55 9 2 3 3" xfId="37479"/>
    <cellStyle name="Normal 55 9 2 3 4" xfId="52515"/>
    <cellStyle name="Normal 55 9 2 4" xfId="6646"/>
    <cellStyle name="Normal 55 9 2 4 2" xfId="17565"/>
    <cellStyle name="Normal 55 9 2 4 2 2" xfId="37482"/>
    <cellStyle name="Normal 55 9 2 4 3" xfId="37481"/>
    <cellStyle name="Normal 55 9 2 4 4" xfId="50334"/>
    <cellStyle name="Normal 55 9 2 5" xfId="13203"/>
    <cellStyle name="Normal 55 9 2 5 2" xfId="37483"/>
    <cellStyle name="Normal 55 9 2 6" xfId="37474"/>
    <cellStyle name="Normal 55 9 2 7" xfId="45972"/>
    <cellStyle name="Normal 55 9 3" xfId="3374"/>
    <cellStyle name="Normal 55 9 3 2" xfId="9917"/>
    <cellStyle name="Normal 55 9 3 2 2" xfId="20836"/>
    <cellStyle name="Normal 55 9 3 2 2 2" xfId="37486"/>
    <cellStyle name="Normal 55 9 3 2 3" xfId="37485"/>
    <cellStyle name="Normal 55 9 3 2 4" xfId="53605"/>
    <cellStyle name="Normal 55 9 3 3" xfId="14293"/>
    <cellStyle name="Normal 55 9 3 3 2" xfId="37487"/>
    <cellStyle name="Normal 55 9 3 4" xfId="37484"/>
    <cellStyle name="Normal 55 9 3 5" xfId="47062"/>
    <cellStyle name="Normal 55 9 4" xfId="7736"/>
    <cellStyle name="Normal 55 9 4 2" xfId="18655"/>
    <cellStyle name="Normal 55 9 4 2 2" xfId="37489"/>
    <cellStyle name="Normal 55 9 4 3" xfId="37488"/>
    <cellStyle name="Normal 55 9 4 4" xfId="51424"/>
    <cellStyle name="Normal 55 9 5" xfId="5555"/>
    <cellStyle name="Normal 55 9 5 2" xfId="16474"/>
    <cellStyle name="Normal 55 9 5 2 2" xfId="37491"/>
    <cellStyle name="Normal 55 9 5 3" xfId="37490"/>
    <cellStyle name="Normal 55 9 5 4" xfId="49243"/>
    <cellStyle name="Normal 55 9 6" xfId="12112"/>
    <cellStyle name="Normal 55 9 6 2" xfId="37492"/>
    <cellStyle name="Normal 55 9 7" xfId="37473"/>
    <cellStyle name="Normal 55 9 8" xfId="44881"/>
    <cellStyle name="Normal 56" xfId="197"/>
    <cellStyle name="Normal 56 10" xfId="1289"/>
    <cellStyle name="Normal 56 10 2" xfId="2387"/>
    <cellStyle name="Normal 56 10 2 2" xfId="4568"/>
    <cellStyle name="Normal 56 10 2 2 2" xfId="11111"/>
    <cellStyle name="Normal 56 10 2 2 2 2" xfId="22030"/>
    <cellStyle name="Normal 56 10 2 2 2 2 2" xfId="37498"/>
    <cellStyle name="Normal 56 10 2 2 2 3" xfId="37497"/>
    <cellStyle name="Normal 56 10 2 2 2 4" xfId="54799"/>
    <cellStyle name="Normal 56 10 2 2 3" xfId="15487"/>
    <cellStyle name="Normal 56 10 2 2 3 2" xfId="37499"/>
    <cellStyle name="Normal 56 10 2 2 4" xfId="37496"/>
    <cellStyle name="Normal 56 10 2 2 5" xfId="48256"/>
    <cellStyle name="Normal 56 10 2 3" xfId="8930"/>
    <cellStyle name="Normal 56 10 2 3 2" xfId="19849"/>
    <cellStyle name="Normal 56 10 2 3 2 2" xfId="37501"/>
    <cellStyle name="Normal 56 10 2 3 3" xfId="37500"/>
    <cellStyle name="Normal 56 10 2 3 4" xfId="52618"/>
    <cellStyle name="Normal 56 10 2 4" xfId="6749"/>
    <cellStyle name="Normal 56 10 2 4 2" xfId="17668"/>
    <cellStyle name="Normal 56 10 2 4 2 2" xfId="37503"/>
    <cellStyle name="Normal 56 10 2 4 3" xfId="37502"/>
    <cellStyle name="Normal 56 10 2 4 4" xfId="50437"/>
    <cellStyle name="Normal 56 10 2 5" xfId="13306"/>
    <cellStyle name="Normal 56 10 2 5 2" xfId="37504"/>
    <cellStyle name="Normal 56 10 2 6" xfId="37495"/>
    <cellStyle name="Normal 56 10 2 7" xfId="46075"/>
    <cellStyle name="Normal 56 10 3" xfId="3477"/>
    <cellStyle name="Normal 56 10 3 2" xfId="10020"/>
    <cellStyle name="Normal 56 10 3 2 2" xfId="20939"/>
    <cellStyle name="Normal 56 10 3 2 2 2" xfId="37507"/>
    <cellStyle name="Normal 56 10 3 2 3" xfId="37506"/>
    <cellStyle name="Normal 56 10 3 2 4" xfId="53708"/>
    <cellStyle name="Normal 56 10 3 3" xfId="14396"/>
    <cellStyle name="Normal 56 10 3 3 2" xfId="37508"/>
    <cellStyle name="Normal 56 10 3 4" xfId="37505"/>
    <cellStyle name="Normal 56 10 3 5" xfId="47165"/>
    <cellStyle name="Normal 56 10 4" xfId="7839"/>
    <cellStyle name="Normal 56 10 4 2" xfId="18758"/>
    <cellStyle name="Normal 56 10 4 2 2" xfId="37510"/>
    <cellStyle name="Normal 56 10 4 3" xfId="37509"/>
    <cellStyle name="Normal 56 10 4 4" xfId="51527"/>
    <cellStyle name="Normal 56 10 5" xfId="5658"/>
    <cellStyle name="Normal 56 10 5 2" xfId="16577"/>
    <cellStyle name="Normal 56 10 5 2 2" xfId="37512"/>
    <cellStyle name="Normal 56 10 5 3" xfId="37511"/>
    <cellStyle name="Normal 56 10 5 4" xfId="49346"/>
    <cellStyle name="Normal 56 10 6" xfId="12215"/>
    <cellStyle name="Normal 56 10 6 2" xfId="37513"/>
    <cellStyle name="Normal 56 10 7" xfId="37494"/>
    <cellStyle name="Normal 56 10 8" xfId="44984"/>
    <cellStyle name="Normal 56 11" xfId="1408"/>
    <cellStyle name="Normal 56 11 2" xfId="3591"/>
    <cellStyle name="Normal 56 11 2 2" xfId="10134"/>
    <cellStyle name="Normal 56 11 2 2 2" xfId="21053"/>
    <cellStyle name="Normal 56 11 2 2 2 2" xfId="37517"/>
    <cellStyle name="Normal 56 11 2 2 3" xfId="37516"/>
    <cellStyle name="Normal 56 11 2 2 4" xfId="53822"/>
    <cellStyle name="Normal 56 11 2 3" xfId="14510"/>
    <cellStyle name="Normal 56 11 2 3 2" xfId="37518"/>
    <cellStyle name="Normal 56 11 2 4" xfId="37515"/>
    <cellStyle name="Normal 56 11 2 5" xfId="47279"/>
    <cellStyle name="Normal 56 11 3" xfId="7953"/>
    <cellStyle name="Normal 56 11 3 2" xfId="18872"/>
    <cellStyle name="Normal 56 11 3 2 2" xfId="37520"/>
    <cellStyle name="Normal 56 11 3 3" xfId="37519"/>
    <cellStyle name="Normal 56 11 3 4" xfId="51641"/>
    <cellStyle name="Normal 56 11 4" xfId="5772"/>
    <cellStyle name="Normal 56 11 4 2" xfId="16691"/>
    <cellStyle name="Normal 56 11 4 2 2" xfId="37522"/>
    <cellStyle name="Normal 56 11 4 3" xfId="37521"/>
    <cellStyle name="Normal 56 11 4 4" xfId="49460"/>
    <cellStyle name="Normal 56 11 5" xfId="12329"/>
    <cellStyle name="Normal 56 11 5 2" xfId="37523"/>
    <cellStyle name="Normal 56 11 6" xfId="37514"/>
    <cellStyle name="Normal 56 11 7" xfId="45098"/>
    <cellStyle name="Normal 56 12" xfId="2488"/>
    <cellStyle name="Normal 56 12 2" xfId="9031"/>
    <cellStyle name="Normal 56 12 2 2" xfId="19950"/>
    <cellStyle name="Normal 56 12 2 2 2" xfId="37526"/>
    <cellStyle name="Normal 56 12 2 3" xfId="37525"/>
    <cellStyle name="Normal 56 12 2 4" xfId="52719"/>
    <cellStyle name="Normal 56 12 3" xfId="13407"/>
    <cellStyle name="Normal 56 12 3 2" xfId="37527"/>
    <cellStyle name="Normal 56 12 4" xfId="37524"/>
    <cellStyle name="Normal 56 12 5" xfId="46176"/>
    <cellStyle name="Normal 56 13" xfId="6850"/>
    <cellStyle name="Normal 56 13 2" xfId="17769"/>
    <cellStyle name="Normal 56 13 2 2" xfId="37529"/>
    <cellStyle name="Normal 56 13 3" xfId="37528"/>
    <cellStyle name="Normal 56 13 4" xfId="50538"/>
    <cellStyle name="Normal 56 14" xfId="4669"/>
    <cellStyle name="Normal 56 14 2" xfId="15588"/>
    <cellStyle name="Normal 56 14 2 2" xfId="37531"/>
    <cellStyle name="Normal 56 14 3" xfId="37530"/>
    <cellStyle name="Normal 56 14 4" xfId="48357"/>
    <cellStyle name="Normal 56 15" xfId="11238"/>
    <cellStyle name="Normal 56 15 2" xfId="37532"/>
    <cellStyle name="Normal 56 16" xfId="37493"/>
    <cellStyle name="Normal 56 17" xfId="43995"/>
    <cellStyle name="Normal 56 2" xfId="364"/>
    <cellStyle name="Normal 56 2 2" xfId="606"/>
    <cellStyle name="Normal 56 2 2 2" xfId="1705"/>
    <cellStyle name="Normal 56 2 2 2 2" xfId="3888"/>
    <cellStyle name="Normal 56 2 2 2 2 2" xfId="10431"/>
    <cellStyle name="Normal 56 2 2 2 2 2 2" xfId="21350"/>
    <cellStyle name="Normal 56 2 2 2 2 2 2 2" xfId="37538"/>
    <cellStyle name="Normal 56 2 2 2 2 2 3" xfId="37537"/>
    <cellStyle name="Normal 56 2 2 2 2 2 4" xfId="54119"/>
    <cellStyle name="Normal 56 2 2 2 2 3" xfId="14807"/>
    <cellStyle name="Normal 56 2 2 2 2 3 2" xfId="37539"/>
    <cellStyle name="Normal 56 2 2 2 2 4" xfId="37536"/>
    <cellStyle name="Normal 56 2 2 2 2 5" xfId="47576"/>
    <cellStyle name="Normal 56 2 2 2 3" xfId="8250"/>
    <cellStyle name="Normal 56 2 2 2 3 2" xfId="19169"/>
    <cellStyle name="Normal 56 2 2 2 3 2 2" xfId="37541"/>
    <cellStyle name="Normal 56 2 2 2 3 3" xfId="37540"/>
    <cellStyle name="Normal 56 2 2 2 3 4" xfId="51938"/>
    <cellStyle name="Normal 56 2 2 2 4" xfId="6069"/>
    <cellStyle name="Normal 56 2 2 2 4 2" xfId="16988"/>
    <cellStyle name="Normal 56 2 2 2 4 2 2" xfId="37543"/>
    <cellStyle name="Normal 56 2 2 2 4 3" xfId="37542"/>
    <cellStyle name="Normal 56 2 2 2 4 4" xfId="49757"/>
    <cellStyle name="Normal 56 2 2 2 5" xfId="12626"/>
    <cellStyle name="Normal 56 2 2 2 5 2" xfId="37544"/>
    <cellStyle name="Normal 56 2 2 2 6" xfId="37535"/>
    <cellStyle name="Normal 56 2 2 2 7" xfId="45395"/>
    <cellStyle name="Normal 56 2 2 3" xfId="2797"/>
    <cellStyle name="Normal 56 2 2 3 2" xfId="9340"/>
    <cellStyle name="Normal 56 2 2 3 2 2" xfId="20259"/>
    <cellStyle name="Normal 56 2 2 3 2 2 2" xfId="37547"/>
    <cellStyle name="Normal 56 2 2 3 2 3" xfId="37546"/>
    <cellStyle name="Normal 56 2 2 3 2 4" xfId="53028"/>
    <cellStyle name="Normal 56 2 2 3 3" xfId="13716"/>
    <cellStyle name="Normal 56 2 2 3 3 2" xfId="37548"/>
    <cellStyle name="Normal 56 2 2 3 4" xfId="37545"/>
    <cellStyle name="Normal 56 2 2 3 5" xfId="46485"/>
    <cellStyle name="Normal 56 2 2 4" xfId="7159"/>
    <cellStyle name="Normal 56 2 2 4 2" xfId="18078"/>
    <cellStyle name="Normal 56 2 2 4 2 2" xfId="37550"/>
    <cellStyle name="Normal 56 2 2 4 3" xfId="37549"/>
    <cellStyle name="Normal 56 2 2 4 4" xfId="50847"/>
    <cellStyle name="Normal 56 2 2 5" xfId="4978"/>
    <cellStyle name="Normal 56 2 2 5 2" xfId="15897"/>
    <cellStyle name="Normal 56 2 2 5 2 2" xfId="37552"/>
    <cellStyle name="Normal 56 2 2 5 3" xfId="37551"/>
    <cellStyle name="Normal 56 2 2 5 4" xfId="48666"/>
    <cellStyle name="Normal 56 2 2 6" xfId="11535"/>
    <cellStyle name="Normal 56 2 2 6 2" xfId="37553"/>
    <cellStyle name="Normal 56 2 2 7" xfId="37534"/>
    <cellStyle name="Normal 56 2 2 8" xfId="44304"/>
    <cellStyle name="Normal 56 2 3" xfId="1507"/>
    <cellStyle name="Normal 56 2 3 2" xfId="3690"/>
    <cellStyle name="Normal 56 2 3 2 2" xfId="10233"/>
    <cellStyle name="Normal 56 2 3 2 2 2" xfId="21152"/>
    <cellStyle name="Normal 56 2 3 2 2 2 2" xfId="37557"/>
    <cellStyle name="Normal 56 2 3 2 2 3" xfId="37556"/>
    <cellStyle name="Normal 56 2 3 2 2 4" xfId="53921"/>
    <cellStyle name="Normal 56 2 3 2 3" xfId="14609"/>
    <cellStyle name="Normal 56 2 3 2 3 2" xfId="37558"/>
    <cellStyle name="Normal 56 2 3 2 4" xfId="37555"/>
    <cellStyle name="Normal 56 2 3 2 5" xfId="47378"/>
    <cellStyle name="Normal 56 2 3 3" xfId="8052"/>
    <cellStyle name="Normal 56 2 3 3 2" xfId="18971"/>
    <cellStyle name="Normal 56 2 3 3 2 2" xfId="37560"/>
    <cellStyle name="Normal 56 2 3 3 3" xfId="37559"/>
    <cellStyle name="Normal 56 2 3 3 4" xfId="51740"/>
    <cellStyle name="Normal 56 2 3 4" xfId="5871"/>
    <cellStyle name="Normal 56 2 3 4 2" xfId="16790"/>
    <cellStyle name="Normal 56 2 3 4 2 2" xfId="37562"/>
    <cellStyle name="Normal 56 2 3 4 3" xfId="37561"/>
    <cellStyle name="Normal 56 2 3 4 4" xfId="49559"/>
    <cellStyle name="Normal 56 2 3 5" xfId="12428"/>
    <cellStyle name="Normal 56 2 3 5 2" xfId="37563"/>
    <cellStyle name="Normal 56 2 3 6" xfId="37554"/>
    <cellStyle name="Normal 56 2 3 7" xfId="45197"/>
    <cellStyle name="Normal 56 2 4" xfId="2599"/>
    <cellStyle name="Normal 56 2 4 2" xfId="9142"/>
    <cellStyle name="Normal 56 2 4 2 2" xfId="20061"/>
    <cellStyle name="Normal 56 2 4 2 2 2" xfId="37566"/>
    <cellStyle name="Normal 56 2 4 2 3" xfId="37565"/>
    <cellStyle name="Normal 56 2 4 2 4" xfId="52830"/>
    <cellStyle name="Normal 56 2 4 3" xfId="13518"/>
    <cellStyle name="Normal 56 2 4 3 2" xfId="37567"/>
    <cellStyle name="Normal 56 2 4 4" xfId="37564"/>
    <cellStyle name="Normal 56 2 4 5" xfId="46287"/>
    <cellStyle name="Normal 56 2 5" xfId="6961"/>
    <cellStyle name="Normal 56 2 5 2" xfId="17880"/>
    <cellStyle name="Normal 56 2 5 2 2" xfId="37569"/>
    <cellStyle name="Normal 56 2 5 3" xfId="37568"/>
    <cellStyle name="Normal 56 2 5 4" xfId="50649"/>
    <cellStyle name="Normal 56 2 6" xfId="4780"/>
    <cellStyle name="Normal 56 2 6 2" xfId="15699"/>
    <cellStyle name="Normal 56 2 6 2 2" xfId="37571"/>
    <cellStyle name="Normal 56 2 6 3" xfId="37570"/>
    <cellStyle name="Normal 56 2 6 4" xfId="48468"/>
    <cellStyle name="Normal 56 2 7" xfId="11337"/>
    <cellStyle name="Normal 56 2 7 2" xfId="37572"/>
    <cellStyle name="Normal 56 2 8" xfId="37533"/>
    <cellStyle name="Normal 56 2 9" xfId="44106"/>
    <cellStyle name="Normal 56 3" xfId="506"/>
    <cellStyle name="Normal 56 3 2" xfId="1606"/>
    <cellStyle name="Normal 56 3 2 2" xfId="3789"/>
    <cellStyle name="Normal 56 3 2 2 2" xfId="10332"/>
    <cellStyle name="Normal 56 3 2 2 2 2" xfId="21251"/>
    <cellStyle name="Normal 56 3 2 2 2 2 2" xfId="37577"/>
    <cellStyle name="Normal 56 3 2 2 2 3" xfId="37576"/>
    <cellStyle name="Normal 56 3 2 2 2 4" xfId="54020"/>
    <cellStyle name="Normal 56 3 2 2 3" xfId="14708"/>
    <cellStyle name="Normal 56 3 2 2 3 2" xfId="37578"/>
    <cellStyle name="Normal 56 3 2 2 4" xfId="37575"/>
    <cellStyle name="Normal 56 3 2 2 5" xfId="47477"/>
    <cellStyle name="Normal 56 3 2 3" xfId="8151"/>
    <cellStyle name="Normal 56 3 2 3 2" xfId="19070"/>
    <cellStyle name="Normal 56 3 2 3 2 2" xfId="37580"/>
    <cellStyle name="Normal 56 3 2 3 3" xfId="37579"/>
    <cellStyle name="Normal 56 3 2 3 4" xfId="51839"/>
    <cellStyle name="Normal 56 3 2 4" xfId="5970"/>
    <cellStyle name="Normal 56 3 2 4 2" xfId="16889"/>
    <cellStyle name="Normal 56 3 2 4 2 2" xfId="37582"/>
    <cellStyle name="Normal 56 3 2 4 3" xfId="37581"/>
    <cellStyle name="Normal 56 3 2 4 4" xfId="49658"/>
    <cellStyle name="Normal 56 3 2 5" xfId="12527"/>
    <cellStyle name="Normal 56 3 2 5 2" xfId="37583"/>
    <cellStyle name="Normal 56 3 2 6" xfId="37574"/>
    <cellStyle name="Normal 56 3 2 7" xfId="45296"/>
    <cellStyle name="Normal 56 3 3" xfId="2698"/>
    <cellStyle name="Normal 56 3 3 2" xfId="9241"/>
    <cellStyle name="Normal 56 3 3 2 2" xfId="20160"/>
    <cellStyle name="Normal 56 3 3 2 2 2" xfId="37586"/>
    <cellStyle name="Normal 56 3 3 2 3" xfId="37585"/>
    <cellStyle name="Normal 56 3 3 2 4" xfId="52929"/>
    <cellStyle name="Normal 56 3 3 3" xfId="13617"/>
    <cellStyle name="Normal 56 3 3 3 2" xfId="37587"/>
    <cellStyle name="Normal 56 3 3 4" xfId="37584"/>
    <cellStyle name="Normal 56 3 3 5" xfId="46386"/>
    <cellStyle name="Normal 56 3 4" xfId="7060"/>
    <cellStyle name="Normal 56 3 4 2" xfId="17979"/>
    <cellStyle name="Normal 56 3 4 2 2" xfId="37589"/>
    <cellStyle name="Normal 56 3 4 3" xfId="37588"/>
    <cellStyle name="Normal 56 3 4 4" xfId="50748"/>
    <cellStyle name="Normal 56 3 5" xfId="4879"/>
    <cellStyle name="Normal 56 3 5 2" xfId="15798"/>
    <cellStyle name="Normal 56 3 5 2 2" xfId="37591"/>
    <cellStyle name="Normal 56 3 5 3" xfId="37590"/>
    <cellStyle name="Normal 56 3 5 4" xfId="48567"/>
    <cellStyle name="Normal 56 3 6" xfId="11436"/>
    <cellStyle name="Normal 56 3 6 2" xfId="37592"/>
    <cellStyle name="Normal 56 3 7" xfId="37573"/>
    <cellStyle name="Normal 56 3 8" xfId="44205"/>
    <cellStyle name="Normal 56 4" xfId="693"/>
    <cellStyle name="Normal 56 4 2" xfId="1792"/>
    <cellStyle name="Normal 56 4 2 2" xfId="3975"/>
    <cellStyle name="Normal 56 4 2 2 2" xfId="10518"/>
    <cellStyle name="Normal 56 4 2 2 2 2" xfId="21437"/>
    <cellStyle name="Normal 56 4 2 2 2 2 2" xfId="37597"/>
    <cellStyle name="Normal 56 4 2 2 2 3" xfId="37596"/>
    <cellStyle name="Normal 56 4 2 2 2 4" xfId="54206"/>
    <cellStyle name="Normal 56 4 2 2 3" xfId="14894"/>
    <cellStyle name="Normal 56 4 2 2 3 2" xfId="37598"/>
    <cellStyle name="Normal 56 4 2 2 4" xfId="37595"/>
    <cellStyle name="Normal 56 4 2 2 5" xfId="47663"/>
    <cellStyle name="Normal 56 4 2 3" xfId="8337"/>
    <cellStyle name="Normal 56 4 2 3 2" xfId="19256"/>
    <cellStyle name="Normal 56 4 2 3 2 2" xfId="37600"/>
    <cellStyle name="Normal 56 4 2 3 3" xfId="37599"/>
    <cellStyle name="Normal 56 4 2 3 4" xfId="52025"/>
    <cellStyle name="Normal 56 4 2 4" xfId="6156"/>
    <cellStyle name="Normal 56 4 2 4 2" xfId="17075"/>
    <cellStyle name="Normal 56 4 2 4 2 2" xfId="37602"/>
    <cellStyle name="Normal 56 4 2 4 3" xfId="37601"/>
    <cellStyle name="Normal 56 4 2 4 4" xfId="49844"/>
    <cellStyle name="Normal 56 4 2 5" xfId="12713"/>
    <cellStyle name="Normal 56 4 2 5 2" xfId="37603"/>
    <cellStyle name="Normal 56 4 2 6" xfId="37594"/>
    <cellStyle name="Normal 56 4 2 7" xfId="45482"/>
    <cellStyle name="Normal 56 4 3" xfId="2884"/>
    <cellStyle name="Normal 56 4 3 2" xfId="9427"/>
    <cellStyle name="Normal 56 4 3 2 2" xfId="20346"/>
    <cellStyle name="Normal 56 4 3 2 2 2" xfId="37606"/>
    <cellStyle name="Normal 56 4 3 2 3" xfId="37605"/>
    <cellStyle name="Normal 56 4 3 2 4" xfId="53115"/>
    <cellStyle name="Normal 56 4 3 3" xfId="13803"/>
    <cellStyle name="Normal 56 4 3 3 2" xfId="37607"/>
    <cellStyle name="Normal 56 4 3 4" xfId="37604"/>
    <cellStyle name="Normal 56 4 3 5" xfId="46572"/>
    <cellStyle name="Normal 56 4 4" xfId="7246"/>
    <cellStyle name="Normal 56 4 4 2" xfId="18165"/>
    <cellStyle name="Normal 56 4 4 2 2" xfId="37609"/>
    <cellStyle name="Normal 56 4 4 3" xfId="37608"/>
    <cellStyle name="Normal 56 4 4 4" xfId="50934"/>
    <cellStyle name="Normal 56 4 5" xfId="5065"/>
    <cellStyle name="Normal 56 4 5 2" xfId="15984"/>
    <cellStyle name="Normal 56 4 5 2 2" xfId="37611"/>
    <cellStyle name="Normal 56 4 5 3" xfId="37610"/>
    <cellStyle name="Normal 56 4 5 4" xfId="48753"/>
    <cellStyle name="Normal 56 4 6" xfId="11622"/>
    <cellStyle name="Normal 56 4 6 2" xfId="37612"/>
    <cellStyle name="Normal 56 4 7" xfId="37593"/>
    <cellStyle name="Normal 56 4 8" xfId="44391"/>
    <cellStyle name="Normal 56 5" xfId="791"/>
    <cellStyle name="Normal 56 5 2" xfId="1890"/>
    <cellStyle name="Normal 56 5 2 2" xfId="4073"/>
    <cellStyle name="Normal 56 5 2 2 2" xfId="10616"/>
    <cellStyle name="Normal 56 5 2 2 2 2" xfId="21535"/>
    <cellStyle name="Normal 56 5 2 2 2 2 2" xfId="37617"/>
    <cellStyle name="Normal 56 5 2 2 2 3" xfId="37616"/>
    <cellStyle name="Normal 56 5 2 2 2 4" xfId="54304"/>
    <cellStyle name="Normal 56 5 2 2 3" xfId="14992"/>
    <cellStyle name="Normal 56 5 2 2 3 2" xfId="37618"/>
    <cellStyle name="Normal 56 5 2 2 4" xfId="37615"/>
    <cellStyle name="Normal 56 5 2 2 5" xfId="47761"/>
    <cellStyle name="Normal 56 5 2 3" xfId="8435"/>
    <cellStyle name="Normal 56 5 2 3 2" xfId="19354"/>
    <cellStyle name="Normal 56 5 2 3 2 2" xfId="37620"/>
    <cellStyle name="Normal 56 5 2 3 3" xfId="37619"/>
    <cellStyle name="Normal 56 5 2 3 4" xfId="52123"/>
    <cellStyle name="Normal 56 5 2 4" xfId="6254"/>
    <cellStyle name="Normal 56 5 2 4 2" xfId="17173"/>
    <cellStyle name="Normal 56 5 2 4 2 2" xfId="37622"/>
    <cellStyle name="Normal 56 5 2 4 3" xfId="37621"/>
    <cellStyle name="Normal 56 5 2 4 4" xfId="49942"/>
    <cellStyle name="Normal 56 5 2 5" xfId="12811"/>
    <cellStyle name="Normal 56 5 2 5 2" xfId="37623"/>
    <cellStyle name="Normal 56 5 2 6" xfId="37614"/>
    <cellStyle name="Normal 56 5 2 7" xfId="45580"/>
    <cellStyle name="Normal 56 5 3" xfId="2982"/>
    <cellStyle name="Normal 56 5 3 2" xfId="9525"/>
    <cellStyle name="Normal 56 5 3 2 2" xfId="20444"/>
    <cellStyle name="Normal 56 5 3 2 2 2" xfId="37626"/>
    <cellStyle name="Normal 56 5 3 2 3" xfId="37625"/>
    <cellStyle name="Normal 56 5 3 2 4" xfId="53213"/>
    <cellStyle name="Normal 56 5 3 3" xfId="13901"/>
    <cellStyle name="Normal 56 5 3 3 2" xfId="37627"/>
    <cellStyle name="Normal 56 5 3 4" xfId="37624"/>
    <cellStyle name="Normal 56 5 3 5" xfId="46670"/>
    <cellStyle name="Normal 56 5 4" xfId="7344"/>
    <cellStyle name="Normal 56 5 4 2" xfId="18263"/>
    <cellStyle name="Normal 56 5 4 2 2" xfId="37629"/>
    <cellStyle name="Normal 56 5 4 3" xfId="37628"/>
    <cellStyle name="Normal 56 5 4 4" xfId="51032"/>
    <cellStyle name="Normal 56 5 5" xfId="5163"/>
    <cellStyle name="Normal 56 5 5 2" xfId="16082"/>
    <cellStyle name="Normal 56 5 5 2 2" xfId="37631"/>
    <cellStyle name="Normal 56 5 5 3" xfId="37630"/>
    <cellStyle name="Normal 56 5 5 4" xfId="48851"/>
    <cellStyle name="Normal 56 5 6" xfId="11720"/>
    <cellStyle name="Normal 56 5 6 2" xfId="37632"/>
    <cellStyle name="Normal 56 5 7" xfId="37613"/>
    <cellStyle name="Normal 56 5 8" xfId="44489"/>
    <cellStyle name="Normal 56 6" xfId="889"/>
    <cellStyle name="Normal 56 6 2" xfId="1988"/>
    <cellStyle name="Normal 56 6 2 2" xfId="4171"/>
    <cellStyle name="Normal 56 6 2 2 2" xfId="10714"/>
    <cellStyle name="Normal 56 6 2 2 2 2" xfId="21633"/>
    <cellStyle name="Normal 56 6 2 2 2 2 2" xfId="37637"/>
    <cellStyle name="Normal 56 6 2 2 2 3" xfId="37636"/>
    <cellStyle name="Normal 56 6 2 2 2 4" xfId="54402"/>
    <cellStyle name="Normal 56 6 2 2 3" xfId="15090"/>
    <cellStyle name="Normal 56 6 2 2 3 2" xfId="37638"/>
    <cellStyle name="Normal 56 6 2 2 4" xfId="37635"/>
    <cellStyle name="Normal 56 6 2 2 5" xfId="47859"/>
    <cellStyle name="Normal 56 6 2 3" xfId="8533"/>
    <cellStyle name="Normal 56 6 2 3 2" xfId="19452"/>
    <cellStyle name="Normal 56 6 2 3 2 2" xfId="37640"/>
    <cellStyle name="Normal 56 6 2 3 3" xfId="37639"/>
    <cellStyle name="Normal 56 6 2 3 4" xfId="52221"/>
    <cellStyle name="Normal 56 6 2 4" xfId="6352"/>
    <cellStyle name="Normal 56 6 2 4 2" xfId="17271"/>
    <cellStyle name="Normal 56 6 2 4 2 2" xfId="37642"/>
    <cellStyle name="Normal 56 6 2 4 3" xfId="37641"/>
    <cellStyle name="Normal 56 6 2 4 4" xfId="50040"/>
    <cellStyle name="Normal 56 6 2 5" xfId="12909"/>
    <cellStyle name="Normal 56 6 2 5 2" xfId="37643"/>
    <cellStyle name="Normal 56 6 2 6" xfId="37634"/>
    <cellStyle name="Normal 56 6 2 7" xfId="45678"/>
    <cellStyle name="Normal 56 6 3" xfId="3080"/>
    <cellStyle name="Normal 56 6 3 2" xfId="9623"/>
    <cellStyle name="Normal 56 6 3 2 2" xfId="20542"/>
    <cellStyle name="Normal 56 6 3 2 2 2" xfId="37646"/>
    <cellStyle name="Normal 56 6 3 2 3" xfId="37645"/>
    <cellStyle name="Normal 56 6 3 2 4" xfId="53311"/>
    <cellStyle name="Normal 56 6 3 3" xfId="13999"/>
    <cellStyle name="Normal 56 6 3 3 2" xfId="37647"/>
    <cellStyle name="Normal 56 6 3 4" xfId="37644"/>
    <cellStyle name="Normal 56 6 3 5" xfId="46768"/>
    <cellStyle name="Normal 56 6 4" xfId="7442"/>
    <cellStyle name="Normal 56 6 4 2" xfId="18361"/>
    <cellStyle name="Normal 56 6 4 2 2" xfId="37649"/>
    <cellStyle name="Normal 56 6 4 3" xfId="37648"/>
    <cellStyle name="Normal 56 6 4 4" xfId="51130"/>
    <cellStyle name="Normal 56 6 5" xfId="5261"/>
    <cellStyle name="Normal 56 6 5 2" xfId="16180"/>
    <cellStyle name="Normal 56 6 5 2 2" xfId="37651"/>
    <cellStyle name="Normal 56 6 5 3" xfId="37650"/>
    <cellStyle name="Normal 56 6 5 4" xfId="48949"/>
    <cellStyle name="Normal 56 6 6" xfId="11818"/>
    <cellStyle name="Normal 56 6 6 2" xfId="37652"/>
    <cellStyle name="Normal 56 6 7" xfId="37633"/>
    <cellStyle name="Normal 56 6 8" xfId="44587"/>
    <cellStyle name="Normal 56 7" xfId="1001"/>
    <cellStyle name="Normal 56 7 2" xfId="2099"/>
    <cellStyle name="Normal 56 7 2 2" xfId="4282"/>
    <cellStyle name="Normal 56 7 2 2 2" xfId="10825"/>
    <cellStyle name="Normal 56 7 2 2 2 2" xfId="21744"/>
    <cellStyle name="Normal 56 7 2 2 2 2 2" xfId="37657"/>
    <cellStyle name="Normal 56 7 2 2 2 3" xfId="37656"/>
    <cellStyle name="Normal 56 7 2 2 2 4" xfId="54513"/>
    <cellStyle name="Normal 56 7 2 2 3" xfId="15201"/>
    <cellStyle name="Normal 56 7 2 2 3 2" xfId="37658"/>
    <cellStyle name="Normal 56 7 2 2 4" xfId="37655"/>
    <cellStyle name="Normal 56 7 2 2 5" xfId="47970"/>
    <cellStyle name="Normal 56 7 2 3" xfId="8644"/>
    <cellStyle name="Normal 56 7 2 3 2" xfId="19563"/>
    <cellStyle name="Normal 56 7 2 3 2 2" xfId="37660"/>
    <cellStyle name="Normal 56 7 2 3 3" xfId="37659"/>
    <cellStyle name="Normal 56 7 2 3 4" xfId="52332"/>
    <cellStyle name="Normal 56 7 2 4" xfId="6463"/>
    <cellStyle name="Normal 56 7 2 4 2" xfId="17382"/>
    <cellStyle name="Normal 56 7 2 4 2 2" xfId="37662"/>
    <cellStyle name="Normal 56 7 2 4 3" xfId="37661"/>
    <cellStyle name="Normal 56 7 2 4 4" xfId="50151"/>
    <cellStyle name="Normal 56 7 2 5" xfId="13020"/>
    <cellStyle name="Normal 56 7 2 5 2" xfId="37663"/>
    <cellStyle name="Normal 56 7 2 6" xfId="37654"/>
    <cellStyle name="Normal 56 7 2 7" xfId="45789"/>
    <cellStyle name="Normal 56 7 3" xfId="3191"/>
    <cellStyle name="Normal 56 7 3 2" xfId="9734"/>
    <cellStyle name="Normal 56 7 3 2 2" xfId="20653"/>
    <cellStyle name="Normal 56 7 3 2 2 2" xfId="37666"/>
    <cellStyle name="Normal 56 7 3 2 3" xfId="37665"/>
    <cellStyle name="Normal 56 7 3 2 4" xfId="53422"/>
    <cellStyle name="Normal 56 7 3 3" xfId="14110"/>
    <cellStyle name="Normal 56 7 3 3 2" xfId="37667"/>
    <cellStyle name="Normal 56 7 3 4" xfId="37664"/>
    <cellStyle name="Normal 56 7 3 5" xfId="46879"/>
    <cellStyle name="Normal 56 7 4" xfId="7553"/>
    <cellStyle name="Normal 56 7 4 2" xfId="18472"/>
    <cellStyle name="Normal 56 7 4 2 2" xfId="37669"/>
    <cellStyle name="Normal 56 7 4 3" xfId="37668"/>
    <cellStyle name="Normal 56 7 4 4" xfId="51241"/>
    <cellStyle name="Normal 56 7 5" xfId="5372"/>
    <cellStyle name="Normal 56 7 5 2" xfId="16291"/>
    <cellStyle name="Normal 56 7 5 2 2" xfId="37671"/>
    <cellStyle name="Normal 56 7 5 3" xfId="37670"/>
    <cellStyle name="Normal 56 7 5 4" xfId="49060"/>
    <cellStyle name="Normal 56 7 6" xfId="11929"/>
    <cellStyle name="Normal 56 7 6 2" xfId="37672"/>
    <cellStyle name="Normal 56 7 7" xfId="37653"/>
    <cellStyle name="Normal 56 7 8" xfId="44698"/>
    <cellStyle name="Normal 56 8" xfId="1087"/>
    <cellStyle name="Normal 56 8 2" xfId="2185"/>
    <cellStyle name="Normal 56 8 2 2" xfId="4368"/>
    <cellStyle name="Normal 56 8 2 2 2" xfId="10911"/>
    <cellStyle name="Normal 56 8 2 2 2 2" xfId="21830"/>
    <cellStyle name="Normal 56 8 2 2 2 2 2" xfId="37677"/>
    <cellStyle name="Normal 56 8 2 2 2 3" xfId="37676"/>
    <cellStyle name="Normal 56 8 2 2 2 4" xfId="54599"/>
    <cellStyle name="Normal 56 8 2 2 3" xfId="15287"/>
    <cellStyle name="Normal 56 8 2 2 3 2" xfId="37678"/>
    <cellStyle name="Normal 56 8 2 2 4" xfId="37675"/>
    <cellStyle name="Normal 56 8 2 2 5" xfId="48056"/>
    <cellStyle name="Normal 56 8 2 3" xfId="8730"/>
    <cellStyle name="Normal 56 8 2 3 2" xfId="19649"/>
    <cellStyle name="Normal 56 8 2 3 2 2" xfId="37680"/>
    <cellStyle name="Normal 56 8 2 3 3" xfId="37679"/>
    <cellStyle name="Normal 56 8 2 3 4" xfId="52418"/>
    <cellStyle name="Normal 56 8 2 4" xfId="6549"/>
    <cellStyle name="Normal 56 8 2 4 2" xfId="17468"/>
    <cellStyle name="Normal 56 8 2 4 2 2" xfId="37682"/>
    <cellStyle name="Normal 56 8 2 4 3" xfId="37681"/>
    <cellStyle name="Normal 56 8 2 4 4" xfId="50237"/>
    <cellStyle name="Normal 56 8 2 5" xfId="13106"/>
    <cellStyle name="Normal 56 8 2 5 2" xfId="37683"/>
    <cellStyle name="Normal 56 8 2 6" xfId="37674"/>
    <cellStyle name="Normal 56 8 2 7" xfId="45875"/>
    <cellStyle name="Normal 56 8 3" xfId="3277"/>
    <cellStyle name="Normal 56 8 3 2" xfId="9820"/>
    <cellStyle name="Normal 56 8 3 2 2" xfId="20739"/>
    <cellStyle name="Normal 56 8 3 2 2 2" xfId="37686"/>
    <cellStyle name="Normal 56 8 3 2 3" xfId="37685"/>
    <cellStyle name="Normal 56 8 3 2 4" xfId="53508"/>
    <cellStyle name="Normal 56 8 3 3" xfId="14196"/>
    <cellStyle name="Normal 56 8 3 3 2" xfId="37687"/>
    <cellStyle name="Normal 56 8 3 4" xfId="37684"/>
    <cellStyle name="Normal 56 8 3 5" xfId="46965"/>
    <cellStyle name="Normal 56 8 4" xfId="7639"/>
    <cellStyle name="Normal 56 8 4 2" xfId="18558"/>
    <cellStyle name="Normal 56 8 4 2 2" xfId="37689"/>
    <cellStyle name="Normal 56 8 4 3" xfId="37688"/>
    <cellStyle name="Normal 56 8 4 4" xfId="51327"/>
    <cellStyle name="Normal 56 8 5" xfId="5458"/>
    <cellStyle name="Normal 56 8 5 2" xfId="16377"/>
    <cellStyle name="Normal 56 8 5 2 2" xfId="37691"/>
    <cellStyle name="Normal 56 8 5 3" xfId="37690"/>
    <cellStyle name="Normal 56 8 5 4" xfId="49146"/>
    <cellStyle name="Normal 56 8 6" xfId="12015"/>
    <cellStyle name="Normal 56 8 6 2" xfId="37692"/>
    <cellStyle name="Normal 56 8 7" xfId="37673"/>
    <cellStyle name="Normal 56 8 8" xfId="44784"/>
    <cellStyle name="Normal 56 9" xfId="1185"/>
    <cellStyle name="Normal 56 9 2" xfId="2283"/>
    <cellStyle name="Normal 56 9 2 2" xfId="4466"/>
    <cellStyle name="Normal 56 9 2 2 2" xfId="11009"/>
    <cellStyle name="Normal 56 9 2 2 2 2" xfId="21928"/>
    <cellStyle name="Normal 56 9 2 2 2 2 2" xfId="37697"/>
    <cellStyle name="Normal 56 9 2 2 2 3" xfId="37696"/>
    <cellStyle name="Normal 56 9 2 2 2 4" xfId="54697"/>
    <cellStyle name="Normal 56 9 2 2 3" xfId="15385"/>
    <cellStyle name="Normal 56 9 2 2 3 2" xfId="37698"/>
    <cellStyle name="Normal 56 9 2 2 4" xfId="37695"/>
    <cellStyle name="Normal 56 9 2 2 5" xfId="48154"/>
    <cellStyle name="Normal 56 9 2 3" xfId="8828"/>
    <cellStyle name="Normal 56 9 2 3 2" xfId="19747"/>
    <cellStyle name="Normal 56 9 2 3 2 2" xfId="37700"/>
    <cellStyle name="Normal 56 9 2 3 3" xfId="37699"/>
    <cellStyle name="Normal 56 9 2 3 4" xfId="52516"/>
    <cellStyle name="Normal 56 9 2 4" xfId="6647"/>
    <cellStyle name="Normal 56 9 2 4 2" xfId="17566"/>
    <cellStyle name="Normal 56 9 2 4 2 2" xfId="37702"/>
    <cellStyle name="Normal 56 9 2 4 3" xfId="37701"/>
    <cellStyle name="Normal 56 9 2 4 4" xfId="50335"/>
    <cellStyle name="Normal 56 9 2 5" xfId="13204"/>
    <cellStyle name="Normal 56 9 2 5 2" xfId="37703"/>
    <cellStyle name="Normal 56 9 2 6" xfId="37694"/>
    <cellStyle name="Normal 56 9 2 7" xfId="45973"/>
    <cellStyle name="Normal 56 9 3" xfId="3375"/>
    <cellStyle name="Normal 56 9 3 2" xfId="9918"/>
    <cellStyle name="Normal 56 9 3 2 2" xfId="20837"/>
    <cellStyle name="Normal 56 9 3 2 2 2" xfId="37706"/>
    <cellStyle name="Normal 56 9 3 2 3" xfId="37705"/>
    <cellStyle name="Normal 56 9 3 2 4" xfId="53606"/>
    <cellStyle name="Normal 56 9 3 3" xfId="14294"/>
    <cellStyle name="Normal 56 9 3 3 2" xfId="37707"/>
    <cellStyle name="Normal 56 9 3 4" xfId="37704"/>
    <cellStyle name="Normal 56 9 3 5" xfId="47063"/>
    <cellStyle name="Normal 56 9 4" xfId="7737"/>
    <cellStyle name="Normal 56 9 4 2" xfId="18656"/>
    <cellStyle name="Normal 56 9 4 2 2" xfId="37709"/>
    <cellStyle name="Normal 56 9 4 3" xfId="37708"/>
    <cellStyle name="Normal 56 9 4 4" xfId="51425"/>
    <cellStyle name="Normal 56 9 5" xfId="5556"/>
    <cellStyle name="Normal 56 9 5 2" xfId="16475"/>
    <cellStyle name="Normal 56 9 5 2 2" xfId="37711"/>
    <cellStyle name="Normal 56 9 5 3" xfId="37710"/>
    <cellStyle name="Normal 56 9 5 4" xfId="49244"/>
    <cellStyle name="Normal 56 9 6" xfId="12113"/>
    <cellStyle name="Normal 56 9 6 2" xfId="37712"/>
    <cellStyle name="Normal 56 9 7" xfId="37693"/>
    <cellStyle name="Normal 56 9 8" xfId="44882"/>
    <cellStyle name="Normal 57" xfId="198"/>
    <cellStyle name="Normal 57 2" xfId="365"/>
    <cellStyle name="Normal 57 2 2" xfId="37714"/>
    <cellStyle name="Normal 57 3" xfId="37713"/>
    <cellStyle name="Normal 58" xfId="199"/>
    <cellStyle name="Normal 58 10" xfId="1290"/>
    <cellStyle name="Normal 58 10 2" xfId="2388"/>
    <cellStyle name="Normal 58 10 2 2" xfId="4569"/>
    <cellStyle name="Normal 58 10 2 2 2" xfId="11112"/>
    <cellStyle name="Normal 58 10 2 2 2 2" xfId="22031"/>
    <cellStyle name="Normal 58 10 2 2 2 2 2" xfId="37720"/>
    <cellStyle name="Normal 58 10 2 2 2 3" xfId="37719"/>
    <cellStyle name="Normal 58 10 2 2 2 4" xfId="54800"/>
    <cellStyle name="Normal 58 10 2 2 3" xfId="15488"/>
    <cellStyle name="Normal 58 10 2 2 3 2" xfId="37721"/>
    <cellStyle name="Normal 58 10 2 2 4" xfId="37718"/>
    <cellStyle name="Normal 58 10 2 2 5" xfId="48257"/>
    <cellStyle name="Normal 58 10 2 3" xfId="8931"/>
    <cellStyle name="Normal 58 10 2 3 2" xfId="19850"/>
    <cellStyle name="Normal 58 10 2 3 2 2" xfId="37723"/>
    <cellStyle name="Normal 58 10 2 3 3" xfId="37722"/>
    <cellStyle name="Normal 58 10 2 3 4" xfId="52619"/>
    <cellStyle name="Normal 58 10 2 4" xfId="6750"/>
    <cellStyle name="Normal 58 10 2 4 2" xfId="17669"/>
    <cellStyle name="Normal 58 10 2 4 2 2" xfId="37725"/>
    <cellStyle name="Normal 58 10 2 4 3" xfId="37724"/>
    <cellStyle name="Normal 58 10 2 4 4" xfId="50438"/>
    <cellStyle name="Normal 58 10 2 5" xfId="13307"/>
    <cellStyle name="Normal 58 10 2 5 2" xfId="37726"/>
    <cellStyle name="Normal 58 10 2 6" xfId="37717"/>
    <cellStyle name="Normal 58 10 2 7" xfId="46076"/>
    <cellStyle name="Normal 58 10 3" xfId="3478"/>
    <cellStyle name="Normal 58 10 3 2" xfId="10021"/>
    <cellStyle name="Normal 58 10 3 2 2" xfId="20940"/>
    <cellStyle name="Normal 58 10 3 2 2 2" xfId="37729"/>
    <cellStyle name="Normal 58 10 3 2 3" xfId="37728"/>
    <cellStyle name="Normal 58 10 3 2 4" xfId="53709"/>
    <cellStyle name="Normal 58 10 3 3" xfId="14397"/>
    <cellStyle name="Normal 58 10 3 3 2" xfId="37730"/>
    <cellStyle name="Normal 58 10 3 4" xfId="37727"/>
    <cellStyle name="Normal 58 10 3 5" xfId="47166"/>
    <cellStyle name="Normal 58 10 4" xfId="7840"/>
    <cellStyle name="Normal 58 10 4 2" xfId="18759"/>
    <cellStyle name="Normal 58 10 4 2 2" xfId="37732"/>
    <cellStyle name="Normal 58 10 4 3" xfId="37731"/>
    <cellStyle name="Normal 58 10 4 4" xfId="51528"/>
    <cellStyle name="Normal 58 10 5" xfId="5659"/>
    <cellStyle name="Normal 58 10 5 2" xfId="16578"/>
    <cellStyle name="Normal 58 10 5 2 2" xfId="37734"/>
    <cellStyle name="Normal 58 10 5 3" xfId="37733"/>
    <cellStyle name="Normal 58 10 5 4" xfId="49347"/>
    <cellStyle name="Normal 58 10 6" xfId="12216"/>
    <cellStyle name="Normal 58 10 6 2" xfId="37735"/>
    <cellStyle name="Normal 58 10 7" xfId="37716"/>
    <cellStyle name="Normal 58 10 8" xfId="44985"/>
    <cellStyle name="Normal 58 11" xfId="1409"/>
    <cellStyle name="Normal 58 11 2" xfId="3592"/>
    <cellStyle name="Normal 58 11 2 2" xfId="10135"/>
    <cellStyle name="Normal 58 11 2 2 2" xfId="21054"/>
    <cellStyle name="Normal 58 11 2 2 2 2" xfId="37739"/>
    <cellStyle name="Normal 58 11 2 2 3" xfId="37738"/>
    <cellStyle name="Normal 58 11 2 2 4" xfId="53823"/>
    <cellStyle name="Normal 58 11 2 3" xfId="14511"/>
    <cellStyle name="Normal 58 11 2 3 2" xfId="37740"/>
    <cellStyle name="Normal 58 11 2 4" xfId="37737"/>
    <cellStyle name="Normal 58 11 2 5" xfId="47280"/>
    <cellStyle name="Normal 58 11 3" xfId="7954"/>
    <cellStyle name="Normal 58 11 3 2" xfId="18873"/>
    <cellStyle name="Normal 58 11 3 2 2" xfId="37742"/>
    <cellStyle name="Normal 58 11 3 3" xfId="37741"/>
    <cellStyle name="Normal 58 11 3 4" xfId="51642"/>
    <cellStyle name="Normal 58 11 4" xfId="5773"/>
    <cellStyle name="Normal 58 11 4 2" xfId="16692"/>
    <cellStyle name="Normal 58 11 4 2 2" xfId="37744"/>
    <cellStyle name="Normal 58 11 4 3" xfId="37743"/>
    <cellStyle name="Normal 58 11 4 4" xfId="49461"/>
    <cellStyle name="Normal 58 11 5" xfId="12330"/>
    <cellStyle name="Normal 58 11 5 2" xfId="37745"/>
    <cellStyle name="Normal 58 11 6" xfId="37736"/>
    <cellStyle name="Normal 58 11 7" xfId="45099"/>
    <cellStyle name="Normal 58 12" xfId="2489"/>
    <cellStyle name="Normal 58 12 2" xfId="9032"/>
    <cellStyle name="Normal 58 12 2 2" xfId="19951"/>
    <cellStyle name="Normal 58 12 2 2 2" xfId="37748"/>
    <cellStyle name="Normal 58 12 2 3" xfId="37747"/>
    <cellStyle name="Normal 58 12 2 4" xfId="52720"/>
    <cellStyle name="Normal 58 12 3" xfId="13408"/>
    <cellStyle name="Normal 58 12 3 2" xfId="37749"/>
    <cellStyle name="Normal 58 12 4" xfId="37746"/>
    <cellStyle name="Normal 58 12 5" xfId="46177"/>
    <cellStyle name="Normal 58 13" xfId="6851"/>
    <cellStyle name="Normal 58 13 2" xfId="17770"/>
    <cellStyle name="Normal 58 13 2 2" xfId="37751"/>
    <cellStyle name="Normal 58 13 3" xfId="37750"/>
    <cellStyle name="Normal 58 13 4" xfId="50539"/>
    <cellStyle name="Normal 58 14" xfId="4670"/>
    <cellStyle name="Normal 58 14 2" xfId="15589"/>
    <cellStyle name="Normal 58 14 2 2" xfId="37753"/>
    <cellStyle name="Normal 58 14 3" xfId="37752"/>
    <cellStyle name="Normal 58 14 4" xfId="48358"/>
    <cellStyle name="Normal 58 15" xfId="11239"/>
    <cellStyle name="Normal 58 15 2" xfId="37754"/>
    <cellStyle name="Normal 58 16" xfId="37715"/>
    <cellStyle name="Normal 58 17" xfId="43996"/>
    <cellStyle name="Normal 58 2" xfId="366"/>
    <cellStyle name="Normal 58 2 2" xfId="607"/>
    <cellStyle name="Normal 58 2 2 2" xfId="1706"/>
    <cellStyle name="Normal 58 2 2 2 2" xfId="3889"/>
    <cellStyle name="Normal 58 2 2 2 2 2" xfId="10432"/>
    <cellStyle name="Normal 58 2 2 2 2 2 2" xfId="21351"/>
    <cellStyle name="Normal 58 2 2 2 2 2 2 2" xfId="37760"/>
    <cellStyle name="Normal 58 2 2 2 2 2 3" xfId="37759"/>
    <cellStyle name="Normal 58 2 2 2 2 2 4" xfId="54120"/>
    <cellStyle name="Normal 58 2 2 2 2 3" xfId="14808"/>
    <cellStyle name="Normal 58 2 2 2 2 3 2" xfId="37761"/>
    <cellStyle name="Normal 58 2 2 2 2 4" xfId="37758"/>
    <cellStyle name="Normal 58 2 2 2 2 5" xfId="47577"/>
    <cellStyle name="Normal 58 2 2 2 3" xfId="8251"/>
    <cellStyle name="Normal 58 2 2 2 3 2" xfId="19170"/>
    <cellStyle name="Normal 58 2 2 2 3 2 2" xfId="37763"/>
    <cellStyle name="Normal 58 2 2 2 3 3" xfId="37762"/>
    <cellStyle name="Normal 58 2 2 2 3 4" xfId="51939"/>
    <cellStyle name="Normal 58 2 2 2 4" xfId="6070"/>
    <cellStyle name="Normal 58 2 2 2 4 2" xfId="16989"/>
    <cellStyle name="Normal 58 2 2 2 4 2 2" xfId="37765"/>
    <cellStyle name="Normal 58 2 2 2 4 3" xfId="37764"/>
    <cellStyle name="Normal 58 2 2 2 4 4" xfId="49758"/>
    <cellStyle name="Normal 58 2 2 2 5" xfId="12627"/>
    <cellStyle name="Normal 58 2 2 2 5 2" xfId="37766"/>
    <cellStyle name="Normal 58 2 2 2 6" xfId="37757"/>
    <cellStyle name="Normal 58 2 2 2 7" xfId="45396"/>
    <cellStyle name="Normal 58 2 2 3" xfId="2798"/>
    <cellStyle name="Normal 58 2 2 3 2" xfId="9341"/>
    <cellStyle name="Normal 58 2 2 3 2 2" xfId="20260"/>
    <cellStyle name="Normal 58 2 2 3 2 2 2" xfId="37769"/>
    <cellStyle name="Normal 58 2 2 3 2 3" xfId="37768"/>
    <cellStyle name="Normal 58 2 2 3 2 4" xfId="53029"/>
    <cellStyle name="Normal 58 2 2 3 3" xfId="13717"/>
    <cellStyle name="Normal 58 2 2 3 3 2" xfId="37770"/>
    <cellStyle name="Normal 58 2 2 3 4" xfId="37767"/>
    <cellStyle name="Normal 58 2 2 3 5" xfId="46486"/>
    <cellStyle name="Normal 58 2 2 4" xfId="7160"/>
    <cellStyle name="Normal 58 2 2 4 2" xfId="18079"/>
    <cellStyle name="Normal 58 2 2 4 2 2" xfId="37772"/>
    <cellStyle name="Normal 58 2 2 4 3" xfId="37771"/>
    <cellStyle name="Normal 58 2 2 4 4" xfId="50848"/>
    <cellStyle name="Normal 58 2 2 5" xfId="4979"/>
    <cellStyle name="Normal 58 2 2 5 2" xfId="15898"/>
    <cellStyle name="Normal 58 2 2 5 2 2" xfId="37774"/>
    <cellStyle name="Normal 58 2 2 5 3" xfId="37773"/>
    <cellStyle name="Normal 58 2 2 5 4" xfId="48667"/>
    <cellStyle name="Normal 58 2 2 6" xfId="11536"/>
    <cellStyle name="Normal 58 2 2 6 2" xfId="37775"/>
    <cellStyle name="Normal 58 2 2 7" xfId="37756"/>
    <cellStyle name="Normal 58 2 2 8" xfId="44305"/>
    <cellStyle name="Normal 58 2 3" xfId="1508"/>
    <cellStyle name="Normal 58 2 3 2" xfId="3691"/>
    <cellStyle name="Normal 58 2 3 2 2" xfId="10234"/>
    <cellStyle name="Normal 58 2 3 2 2 2" xfId="21153"/>
    <cellStyle name="Normal 58 2 3 2 2 2 2" xfId="37779"/>
    <cellStyle name="Normal 58 2 3 2 2 3" xfId="37778"/>
    <cellStyle name="Normal 58 2 3 2 2 4" xfId="53922"/>
    <cellStyle name="Normal 58 2 3 2 3" xfId="14610"/>
    <cellStyle name="Normal 58 2 3 2 3 2" xfId="37780"/>
    <cellStyle name="Normal 58 2 3 2 4" xfId="37777"/>
    <cellStyle name="Normal 58 2 3 2 5" xfId="47379"/>
    <cellStyle name="Normal 58 2 3 3" xfId="8053"/>
    <cellStyle name="Normal 58 2 3 3 2" xfId="18972"/>
    <cellStyle name="Normal 58 2 3 3 2 2" xfId="37782"/>
    <cellStyle name="Normal 58 2 3 3 3" xfId="37781"/>
    <cellStyle name="Normal 58 2 3 3 4" xfId="51741"/>
    <cellStyle name="Normal 58 2 3 4" xfId="5872"/>
    <cellStyle name="Normal 58 2 3 4 2" xfId="16791"/>
    <cellStyle name="Normal 58 2 3 4 2 2" xfId="37784"/>
    <cellStyle name="Normal 58 2 3 4 3" xfId="37783"/>
    <cellStyle name="Normal 58 2 3 4 4" xfId="49560"/>
    <cellStyle name="Normal 58 2 3 5" xfId="12429"/>
    <cellStyle name="Normal 58 2 3 5 2" xfId="37785"/>
    <cellStyle name="Normal 58 2 3 6" xfId="37776"/>
    <cellStyle name="Normal 58 2 3 7" xfId="45198"/>
    <cellStyle name="Normal 58 2 4" xfId="2600"/>
    <cellStyle name="Normal 58 2 4 2" xfId="9143"/>
    <cellStyle name="Normal 58 2 4 2 2" xfId="20062"/>
    <cellStyle name="Normal 58 2 4 2 2 2" xfId="37788"/>
    <cellStyle name="Normal 58 2 4 2 3" xfId="37787"/>
    <cellStyle name="Normal 58 2 4 2 4" xfId="52831"/>
    <cellStyle name="Normal 58 2 4 3" xfId="13519"/>
    <cellStyle name="Normal 58 2 4 3 2" xfId="37789"/>
    <cellStyle name="Normal 58 2 4 4" xfId="37786"/>
    <cellStyle name="Normal 58 2 4 5" xfId="46288"/>
    <cellStyle name="Normal 58 2 5" xfId="6962"/>
    <cellStyle name="Normal 58 2 5 2" xfId="17881"/>
    <cellStyle name="Normal 58 2 5 2 2" xfId="37791"/>
    <cellStyle name="Normal 58 2 5 3" xfId="37790"/>
    <cellStyle name="Normal 58 2 5 4" xfId="50650"/>
    <cellStyle name="Normal 58 2 6" xfId="4781"/>
    <cellStyle name="Normal 58 2 6 2" xfId="15700"/>
    <cellStyle name="Normal 58 2 6 2 2" xfId="37793"/>
    <cellStyle name="Normal 58 2 6 3" xfId="37792"/>
    <cellStyle name="Normal 58 2 6 4" xfId="48469"/>
    <cellStyle name="Normal 58 2 7" xfId="11338"/>
    <cellStyle name="Normal 58 2 7 2" xfId="37794"/>
    <cellStyle name="Normal 58 2 8" xfId="37755"/>
    <cellStyle name="Normal 58 2 9" xfId="44107"/>
    <cellStyle name="Normal 58 3" xfId="507"/>
    <cellStyle name="Normal 58 3 2" xfId="1607"/>
    <cellStyle name="Normal 58 3 2 2" xfId="3790"/>
    <cellStyle name="Normal 58 3 2 2 2" xfId="10333"/>
    <cellStyle name="Normal 58 3 2 2 2 2" xfId="21252"/>
    <cellStyle name="Normal 58 3 2 2 2 2 2" xfId="37799"/>
    <cellStyle name="Normal 58 3 2 2 2 3" xfId="37798"/>
    <cellStyle name="Normal 58 3 2 2 2 4" xfId="54021"/>
    <cellStyle name="Normal 58 3 2 2 3" xfId="14709"/>
    <cellStyle name="Normal 58 3 2 2 3 2" xfId="37800"/>
    <cellStyle name="Normal 58 3 2 2 4" xfId="37797"/>
    <cellStyle name="Normal 58 3 2 2 5" xfId="47478"/>
    <cellStyle name="Normal 58 3 2 3" xfId="8152"/>
    <cellStyle name="Normal 58 3 2 3 2" xfId="19071"/>
    <cellStyle name="Normal 58 3 2 3 2 2" xfId="37802"/>
    <cellStyle name="Normal 58 3 2 3 3" xfId="37801"/>
    <cellStyle name="Normal 58 3 2 3 4" xfId="51840"/>
    <cellStyle name="Normal 58 3 2 4" xfId="5971"/>
    <cellStyle name="Normal 58 3 2 4 2" xfId="16890"/>
    <cellStyle name="Normal 58 3 2 4 2 2" xfId="37804"/>
    <cellStyle name="Normal 58 3 2 4 3" xfId="37803"/>
    <cellStyle name="Normal 58 3 2 4 4" xfId="49659"/>
    <cellStyle name="Normal 58 3 2 5" xfId="12528"/>
    <cellStyle name="Normal 58 3 2 5 2" xfId="37805"/>
    <cellStyle name="Normal 58 3 2 6" xfId="37796"/>
    <cellStyle name="Normal 58 3 2 7" xfId="45297"/>
    <cellStyle name="Normal 58 3 3" xfId="2699"/>
    <cellStyle name="Normal 58 3 3 2" xfId="9242"/>
    <cellStyle name="Normal 58 3 3 2 2" xfId="20161"/>
    <cellStyle name="Normal 58 3 3 2 2 2" xfId="37808"/>
    <cellStyle name="Normal 58 3 3 2 3" xfId="37807"/>
    <cellStyle name="Normal 58 3 3 2 4" xfId="52930"/>
    <cellStyle name="Normal 58 3 3 3" xfId="13618"/>
    <cellStyle name="Normal 58 3 3 3 2" xfId="37809"/>
    <cellStyle name="Normal 58 3 3 4" xfId="37806"/>
    <cellStyle name="Normal 58 3 3 5" xfId="46387"/>
    <cellStyle name="Normal 58 3 4" xfId="7061"/>
    <cellStyle name="Normal 58 3 4 2" xfId="17980"/>
    <cellStyle name="Normal 58 3 4 2 2" xfId="37811"/>
    <cellStyle name="Normal 58 3 4 3" xfId="37810"/>
    <cellStyle name="Normal 58 3 4 4" xfId="50749"/>
    <cellStyle name="Normal 58 3 5" xfId="4880"/>
    <cellStyle name="Normal 58 3 5 2" xfId="15799"/>
    <cellStyle name="Normal 58 3 5 2 2" xfId="37813"/>
    <cellStyle name="Normal 58 3 5 3" xfId="37812"/>
    <cellStyle name="Normal 58 3 5 4" xfId="48568"/>
    <cellStyle name="Normal 58 3 6" xfId="11437"/>
    <cellStyle name="Normal 58 3 6 2" xfId="37814"/>
    <cellStyle name="Normal 58 3 7" xfId="37795"/>
    <cellStyle name="Normal 58 3 8" xfId="44206"/>
    <cellStyle name="Normal 58 4" xfId="694"/>
    <cellStyle name="Normal 58 4 2" xfId="1793"/>
    <cellStyle name="Normal 58 4 2 2" xfId="3976"/>
    <cellStyle name="Normal 58 4 2 2 2" xfId="10519"/>
    <cellStyle name="Normal 58 4 2 2 2 2" xfId="21438"/>
    <cellStyle name="Normal 58 4 2 2 2 2 2" xfId="37819"/>
    <cellStyle name="Normal 58 4 2 2 2 3" xfId="37818"/>
    <cellStyle name="Normal 58 4 2 2 2 4" xfId="54207"/>
    <cellStyle name="Normal 58 4 2 2 3" xfId="14895"/>
    <cellStyle name="Normal 58 4 2 2 3 2" xfId="37820"/>
    <cellStyle name="Normal 58 4 2 2 4" xfId="37817"/>
    <cellStyle name="Normal 58 4 2 2 5" xfId="47664"/>
    <cellStyle name="Normal 58 4 2 3" xfId="8338"/>
    <cellStyle name="Normal 58 4 2 3 2" xfId="19257"/>
    <cellStyle name="Normal 58 4 2 3 2 2" xfId="37822"/>
    <cellStyle name="Normal 58 4 2 3 3" xfId="37821"/>
    <cellStyle name="Normal 58 4 2 3 4" xfId="52026"/>
    <cellStyle name="Normal 58 4 2 4" xfId="6157"/>
    <cellStyle name="Normal 58 4 2 4 2" xfId="17076"/>
    <cellStyle name="Normal 58 4 2 4 2 2" xfId="37824"/>
    <cellStyle name="Normal 58 4 2 4 3" xfId="37823"/>
    <cellStyle name="Normal 58 4 2 4 4" xfId="49845"/>
    <cellStyle name="Normal 58 4 2 5" xfId="12714"/>
    <cellStyle name="Normal 58 4 2 5 2" xfId="37825"/>
    <cellStyle name="Normal 58 4 2 6" xfId="37816"/>
    <cellStyle name="Normal 58 4 2 7" xfId="45483"/>
    <cellStyle name="Normal 58 4 3" xfId="2885"/>
    <cellStyle name="Normal 58 4 3 2" xfId="9428"/>
    <cellStyle name="Normal 58 4 3 2 2" xfId="20347"/>
    <cellStyle name="Normal 58 4 3 2 2 2" xfId="37828"/>
    <cellStyle name="Normal 58 4 3 2 3" xfId="37827"/>
    <cellStyle name="Normal 58 4 3 2 4" xfId="53116"/>
    <cellStyle name="Normal 58 4 3 3" xfId="13804"/>
    <cellStyle name="Normal 58 4 3 3 2" xfId="37829"/>
    <cellStyle name="Normal 58 4 3 4" xfId="37826"/>
    <cellStyle name="Normal 58 4 3 5" xfId="46573"/>
    <cellStyle name="Normal 58 4 4" xfId="7247"/>
    <cellStyle name="Normal 58 4 4 2" xfId="18166"/>
    <cellStyle name="Normal 58 4 4 2 2" xfId="37831"/>
    <cellStyle name="Normal 58 4 4 3" xfId="37830"/>
    <cellStyle name="Normal 58 4 4 4" xfId="50935"/>
    <cellStyle name="Normal 58 4 5" xfId="5066"/>
    <cellStyle name="Normal 58 4 5 2" xfId="15985"/>
    <cellStyle name="Normal 58 4 5 2 2" xfId="37833"/>
    <cellStyle name="Normal 58 4 5 3" xfId="37832"/>
    <cellStyle name="Normal 58 4 5 4" xfId="48754"/>
    <cellStyle name="Normal 58 4 6" xfId="11623"/>
    <cellStyle name="Normal 58 4 6 2" xfId="37834"/>
    <cellStyle name="Normal 58 4 7" xfId="37815"/>
    <cellStyle name="Normal 58 4 8" xfId="44392"/>
    <cellStyle name="Normal 58 5" xfId="792"/>
    <cellStyle name="Normal 58 5 2" xfId="1891"/>
    <cellStyle name="Normal 58 5 2 2" xfId="4074"/>
    <cellStyle name="Normal 58 5 2 2 2" xfId="10617"/>
    <cellStyle name="Normal 58 5 2 2 2 2" xfId="21536"/>
    <cellStyle name="Normal 58 5 2 2 2 2 2" xfId="37839"/>
    <cellStyle name="Normal 58 5 2 2 2 3" xfId="37838"/>
    <cellStyle name="Normal 58 5 2 2 2 4" xfId="54305"/>
    <cellStyle name="Normal 58 5 2 2 3" xfId="14993"/>
    <cellStyle name="Normal 58 5 2 2 3 2" xfId="37840"/>
    <cellStyle name="Normal 58 5 2 2 4" xfId="37837"/>
    <cellStyle name="Normal 58 5 2 2 5" xfId="47762"/>
    <cellStyle name="Normal 58 5 2 3" xfId="8436"/>
    <cellStyle name="Normal 58 5 2 3 2" xfId="19355"/>
    <cellStyle name="Normal 58 5 2 3 2 2" xfId="37842"/>
    <cellStyle name="Normal 58 5 2 3 3" xfId="37841"/>
    <cellStyle name="Normal 58 5 2 3 4" xfId="52124"/>
    <cellStyle name="Normal 58 5 2 4" xfId="6255"/>
    <cellStyle name="Normal 58 5 2 4 2" xfId="17174"/>
    <cellStyle name="Normal 58 5 2 4 2 2" xfId="37844"/>
    <cellStyle name="Normal 58 5 2 4 3" xfId="37843"/>
    <cellStyle name="Normal 58 5 2 4 4" xfId="49943"/>
    <cellStyle name="Normal 58 5 2 5" xfId="12812"/>
    <cellStyle name="Normal 58 5 2 5 2" xfId="37845"/>
    <cellStyle name="Normal 58 5 2 6" xfId="37836"/>
    <cellStyle name="Normal 58 5 2 7" xfId="45581"/>
    <cellStyle name="Normal 58 5 3" xfId="2983"/>
    <cellStyle name="Normal 58 5 3 2" xfId="9526"/>
    <cellStyle name="Normal 58 5 3 2 2" xfId="20445"/>
    <cellStyle name="Normal 58 5 3 2 2 2" xfId="37848"/>
    <cellStyle name="Normal 58 5 3 2 3" xfId="37847"/>
    <cellStyle name="Normal 58 5 3 2 4" xfId="53214"/>
    <cellStyle name="Normal 58 5 3 3" xfId="13902"/>
    <cellStyle name="Normal 58 5 3 3 2" xfId="37849"/>
    <cellStyle name="Normal 58 5 3 4" xfId="37846"/>
    <cellStyle name="Normal 58 5 3 5" xfId="46671"/>
    <cellStyle name="Normal 58 5 4" xfId="7345"/>
    <cellStyle name="Normal 58 5 4 2" xfId="18264"/>
    <cellStyle name="Normal 58 5 4 2 2" xfId="37851"/>
    <cellStyle name="Normal 58 5 4 3" xfId="37850"/>
    <cellStyle name="Normal 58 5 4 4" xfId="51033"/>
    <cellStyle name="Normal 58 5 5" xfId="5164"/>
    <cellStyle name="Normal 58 5 5 2" xfId="16083"/>
    <cellStyle name="Normal 58 5 5 2 2" xfId="37853"/>
    <cellStyle name="Normal 58 5 5 3" xfId="37852"/>
    <cellStyle name="Normal 58 5 5 4" xfId="48852"/>
    <cellStyle name="Normal 58 5 6" xfId="11721"/>
    <cellStyle name="Normal 58 5 6 2" xfId="37854"/>
    <cellStyle name="Normal 58 5 7" xfId="37835"/>
    <cellStyle name="Normal 58 5 8" xfId="44490"/>
    <cellStyle name="Normal 58 6" xfId="890"/>
    <cellStyle name="Normal 58 6 2" xfId="1989"/>
    <cellStyle name="Normal 58 6 2 2" xfId="4172"/>
    <cellStyle name="Normal 58 6 2 2 2" xfId="10715"/>
    <cellStyle name="Normal 58 6 2 2 2 2" xfId="21634"/>
    <cellStyle name="Normal 58 6 2 2 2 2 2" xfId="37859"/>
    <cellStyle name="Normal 58 6 2 2 2 3" xfId="37858"/>
    <cellStyle name="Normal 58 6 2 2 2 4" xfId="54403"/>
    <cellStyle name="Normal 58 6 2 2 3" xfId="15091"/>
    <cellStyle name="Normal 58 6 2 2 3 2" xfId="37860"/>
    <cellStyle name="Normal 58 6 2 2 4" xfId="37857"/>
    <cellStyle name="Normal 58 6 2 2 5" xfId="47860"/>
    <cellStyle name="Normal 58 6 2 3" xfId="8534"/>
    <cellStyle name="Normal 58 6 2 3 2" xfId="19453"/>
    <cellStyle name="Normal 58 6 2 3 2 2" xfId="37862"/>
    <cellStyle name="Normal 58 6 2 3 3" xfId="37861"/>
    <cellStyle name="Normal 58 6 2 3 4" xfId="52222"/>
    <cellStyle name="Normal 58 6 2 4" xfId="6353"/>
    <cellStyle name="Normal 58 6 2 4 2" xfId="17272"/>
    <cellStyle name="Normal 58 6 2 4 2 2" xfId="37864"/>
    <cellStyle name="Normal 58 6 2 4 3" xfId="37863"/>
    <cellStyle name="Normal 58 6 2 4 4" xfId="50041"/>
    <cellStyle name="Normal 58 6 2 5" xfId="12910"/>
    <cellStyle name="Normal 58 6 2 5 2" xfId="37865"/>
    <cellStyle name="Normal 58 6 2 6" xfId="37856"/>
    <cellStyle name="Normal 58 6 2 7" xfId="45679"/>
    <cellStyle name="Normal 58 6 3" xfId="3081"/>
    <cellStyle name="Normal 58 6 3 2" xfId="9624"/>
    <cellStyle name="Normal 58 6 3 2 2" xfId="20543"/>
    <cellStyle name="Normal 58 6 3 2 2 2" xfId="37868"/>
    <cellStyle name="Normal 58 6 3 2 3" xfId="37867"/>
    <cellStyle name="Normal 58 6 3 2 4" xfId="53312"/>
    <cellStyle name="Normal 58 6 3 3" xfId="14000"/>
    <cellStyle name="Normal 58 6 3 3 2" xfId="37869"/>
    <cellStyle name="Normal 58 6 3 4" xfId="37866"/>
    <cellStyle name="Normal 58 6 3 5" xfId="46769"/>
    <cellStyle name="Normal 58 6 4" xfId="7443"/>
    <cellStyle name="Normal 58 6 4 2" xfId="18362"/>
    <cellStyle name="Normal 58 6 4 2 2" xfId="37871"/>
    <cellStyle name="Normal 58 6 4 3" xfId="37870"/>
    <cellStyle name="Normal 58 6 4 4" xfId="51131"/>
    <cellStyle name="Normal 58 6 5" xfId="5262"/>
    <cellStyle name="Normal 58 6 5 2" xfId="16181"/>
    <cellStyle name="Normal 58 6 5 2 2" xfId="37873"/>
    <cellStyle name="Normal 58 6 5 3" xfId="37872"/>
    <cellStyle name="Normal 58 6 5 4" xfId="48950"/>
    <cellStyle name="Normal 58 6 6" xfId="11819"/>
    <cellStyle name="Normal 58 6 6 2" xfId="37874"/>
    <cellStyle name="Normal 58 6 7" xfId="37855"/>
    <cellStyle name="Normal 58 6 8" xfId="44588"/>
    <cellStyle name="Normal 58 7" xfId="1002"/>
    <cellStyle name="Normal 58 7 2" xfId="2100"/>
    <cellStyle name="Normal 58 7 2 2" xfId="4283"/>
    <cellStyle name="Normal 58 7 2 2 2" xfId="10826"/>
    <cellStyle name="Normal 58 7 2 2 2 2" xfId="21745"/>
    <cellStyle name="Normal 58 7 2 2 2 2 2" xfId="37879"/>
    <cellStyle name="Normal 58 7 2 2 2 3" xfId="37878"/>
    <cellStyle name="Normal 58 7 2 2 2 4" xfId="54514"/>
    <cellStyle name="Normal 58 7 2 2 3" xfId="15202"/>
    <cellStyle name="Normal 58 7 2 2 3 2" xfId="37880"/>
    <cellStyle name="Normal 58 7 2 2 4" xfId="37877"/>
    <cellStyle name="Normal 58 7 2 2 5" xfId="47971"/>
    <cellStyle name="Normal 58 7 2 3" xfId="8645"/>
    <cellStyle name="Normal 58 7 2 3 2" xfId="19564"/>
    <cellStyle name="Normal 58 7 2 3 2 2" xfId="37882"/>
    <cellStyle name="Normal 58 7 2 3 3" xfId="37881"/>
    <cellStyle name="Normal 58 7 2 3 4" xfId="52333"/>
    <cellStyle name="Normal 58 7 2 4" xfId="6464"/>
    <cellStyle name="Normal 58 7 2 4 2" xfId="17383"/>
    <cellStyle name="Normal 58 7 2 4 2 2" xfId="37884"/>
    <cellStyle name="Normal 58 7 2 4 3" xfId="37883"/>
    <cellStyle name="Normal 58 7 2 4 4" xfId="50152"/>
    <cellStyle name="Normal 58 7 2 5" xfId="13021"/>
    <cellStyle name="Normal 58 7 2 5 2" xfId="37885"/>
    <cellStyle name="Normal 58 7 2 6" xfId="37876"/>
    <cellStyle name="Normal 58 7 2 7" xfId="45790"/>
    <cellStyle name="Normal 58 7 3" xfId="3192"/>
    <cellStyle name="Normal 58 7 3 2" xfId="9735"/>
    <cellStyle name="Normal 58 7 3 2 2" xfId="20654"/>
    <cellStyle name="Normal 58 7 3 2 2 2" xfId="37888"/>
    <cellStyle name="Normal 58 7 3 2 3" xfId="37887"/>
    <cellStyle name="Normal 58 7 3 2 4" xfId="53423"/>
    <cellStyle name="Normal 58 7 3 3" xfId="14111"/>
    <cellStyle name="Normal 58 7 3 3 2" xfId="37889"/>
    <cellStyle name="Normal 58 7 3 4" xfId="37886"/>
    <cellStyle name="Normal 58 7 3 5" xfId="46880"/>
    <cellStyle name="Normal 58 7 4" xfId="7554"/>
    <cellStyle name="Normal 58 7 4 2" xfId="18473"/>
    <cellStyle name="Normal 58 7 4 2 2" xfId="37891"/>
    <cellStyle name="Normal 58 7 4 3" xfId="37890"/>
    <cellStyle name="Normal 58 7 4 4" xfId="51242"/>
    <cellStyle name="Normal 58 7 5" xfId="5373"/>
    <cellStyle name="Normal 58 7 5 2" xfId="16292"/>
    <cellStyle name="Normal 58 7 5 2 2" xfId="37893"/>
    <cellStyle name="Normal 58 7 5 3" xfId="37892"/>
    <cellStyle name="Normal 58 7 5 4" xfId="49061"/>
    <cellStyle name="Normal 58 7 6" xfId="11930"/>
    <cellStyle name="Normal 58 7 6 2" xfId="37894"/>
    <cellStyle name="Normal 58 7 7" xfId="37875"/>
    <cellStyle name="Normal 58 7 8" xfId="44699"/>
    <cellStyle name="Normal 58 8" xfId="1088"/>
    <cellStyle name="Normal 58 8 2" xfId="2186"/>
    <cellStyle name="Normal 58 8 2 2" xfId="4369"/>
    <cellStyle name="Normal 58 8 2 2 2" xfId="10912"/>
    <cellStyle name="Normal 58 8 2 2 2 2" xfId="21831"/>
    <cellStyle name="Normal 58 8 2 2 2 2 2" xfId="37899"/>
    <cellStyle name="Normal 58 8 2 2 2 3" xfId="37898"/>
    <cellStyle name="Normal 58 8 2 2 2 4" xfId="54600"/>
    <cellStyle name="Normal 58 8 2 2 3" xfId="15288"/>
    <cellStyle name="Normal 58 8 2 2 3 2" xfId="37900"/>
    <cellStyle name="Normal 58 8 2 2 4" xfId="37897"/>
    <cellStyle name="Normal 58 8 2 2 5" xfId="48057"/>
    <cellStyle name="Normal 58 8 2 3" xfId="8731"/>
    <cellStyle name="Normal 58 8 2 3 2" xfId="19650"/>
    <cellStyle name="Normal 58 8 2 3 2 2" xfId="37902"/>
    <cellStyle name="Normal 58 8 2 3 3" xfId="37901"/>
    <cellStyle name="Normal 58 8 2 3 4" xfId="52419"/>
    <cellStyle name="Normal 58 8 2 4" xfId="6550"/>
    <cellStyle name="Normal 58 8 2 4 2" xfId="17469"/>
    <cellStyle name="Normal 58 8 2 4 2 2" xfId="37904"/>
    <cellStyle name="Normal 58 8 2 4 3" xfId="37903"/>
    <cellStyle name="Normal 58 8 2 4 4" xfId="50238"/>
    <cellStyle name="Normal 58 8 2 5" xfId="13107"/>
    <cellStyle name="Normal 58 8 2 5 2" xfId="37905"/>
    <cellStyle name="Normal 58 8 2 6" xfId="37896"/>
    <cellStyle name="Normal 58 8 2 7" xfId="45876"/>
    <cellStyle name="Normal 58 8 3" xfId="3278"/>
    <cellStyle name="Normal 58 8 3 2" xfId="9821"/>
    <cellStyle name="Normal 58 8 3 2 2" xfId="20740"/>
    <cellStyle name="Normal 58 8 3 2 2 2" xfId="37908"/>
    <cellStyle name="Normal 58 8 3 2 3" xfId="37907"/>
    <cellStyle name="Normal 58 8 3 2 4" xfId="53509"/>
    <cellStyle name="Normal 58 8 3 3" xfId="14197"/>
    <cellStyle name="Normal 58 8 3 3 2" xfId="37909"/>
    <cellStyle name="Normal 58 8 3 4" xfId="37906"/>
    <cellStyle name="Normal 58 8 3 5" xfId="46966"/>
    <cellStyle name="Normal 58 8 4" xfId="7640"/>
    <cellStyle name="Normal 58 8 4 2" xfId="18559"/>
    <cellStyle name="Normal 58 8 4 2 2" xfId="37911"/>
    <cellStyle name="Normal 58 8 4 3" xfId="37910"/>
    <cellStyle name="Normal 58 8 4 4" xfId="51328"/>
    <cellStyle name="Normal 58 8 5" xfId="5459"/>
    <cellStyle name="Normal 58 8 5 2" xfId="16378"/>
    <cellStyle name="Normal 58 8 5 2 2" xfId="37913"/>
    <cellStyle name="Normal 58 8 5 3" xfId="37912"/>
    <cellStyle name="Normal 58 8 5 4" xfId="49147"/>
    <cellStyle name="Normal 58 8 6" xfId="12016"/>
    <cellStyle name="Normal 58 8 6 2" xfId="37914"/>
    <cellStyle name="Normal 58 8 7" xfId="37895"/>
    <cellStyle name="Normal 58 8 8" xfId="44785"/>
    <cellStyle name="Normal 58 9" xfId="1186"/>
    <cellStyle name="Normal 58 9 2" xfId="2284"/>
    <cellStyle name="Normal 58 9 2 2" xfId="4467"/>
    <cellStyle name="Normal 58 9 2 2 2" xfId="11010"/>
    <cellStyle name="Normal 58 9 2 2 2 2" xfId="21929"/>
    <cellStyle name="Normal 58 9 2 2 2 2 2" xfId="37919"/>
    <cellStyle name="Normal 58 9 2 2 2 3" xfId="37918"/>
    <cellStyle name="Normal 58 9 2 2 2 4" xfId="54698"/>
    <cellStyle name="Normal 58 9 2 2 3" xfId="15386"/>
    <cellStyle name="Normal 58 9 2 2 3 2" xfId="37920"/>
    <cellStyle name="Normal 58 9 2 2 4" xfId="37917"/>
    <cellStyle name="Normal 58 9 2 2 5" xfId="48155"/>
    <cellStyle name="Normal 58 9 2 3" xfId="8829"/>
    <cellStyle name="Normal 58 9 2 3 2" xfId="19748"/>
    <cellStyle name="Normal 58 9 2 3 2 2" xfId="37922"/>
    <cellStyle name="Normal 58 9 2 3 3" xfId="37921"/>
    <cellStyle name="Normal 58 9 2 3 4" xfId="52517"/>
    <cellStyle name="Normal 58 9 2 4" xfId="6648"/>
    <cellStyle name="Normal 58 9 2 4 2" xfId="17567"/>
    <cellStyle name="Normal 58 9 2 4 2 2" xfId="37924"/>
    <cellStyle name="Normal 58 9 2 4 3" xfId="37923"/>
    <cellStyle name="Normal 58 9 2 4 4" xfId="50336"/>
    <cellStyle name="Normal 58 9 2 5" xfId="13205"/>
    <cellStyle name="Normal 58 9 2 5 2" xfId="37925"/>
    <cellStyle name="Normal 58 9 2 6" xfId="37916"/>
    <cellStyle name="Normal 58 9 2 7" xfId="45974"/>
    <cellStyle name="Normal 58 9 3" xfId="3376"/>
    <cellStyle name="Normal 58 9 3 2" xfId="9919"/>
    <cellStyle name="Normal 58 9 3 2 2" xfId="20838"/>
    <cellStyle name="Normal 58 9 3 2 2 2" xfId="37928"/>
    <cellStyle name="Normal 58 9 3 2 3" xfId="37927"/>
    <cellStyle name="Normal 58 9 3 2 4" xfId="53607"/>
    <cellStyle name="Normal 58 9 3 3" xfId="14295"/>
    <cellStyle name="Normal 58 9 3 3 2" xfId="37929"/>
    <cellStyle name="Normal 58 9 3 4" xfId="37926"/>
    <cellStyle name="Normal 58 9 3 5" xfId="47064"/>
    <cellStyle name="Normal 58 9 4" xfId="7738"/>
    <cellStyle name="Normal 58 9 4 2" xfId="18657"/>
    <cellStyle name="Normal 58 9 4 2 2" xfId="37931"/>
    <cellStyle name="Normal 58 9 4 3" xfId="37930"/>
    <cellStyle name="Normal 58 9 4 4" xfId="51426"/>
    <cellStyle name="Normal 58 9 5" xfId="5557"/>
    <cellStyle name="Normal 58 9 5 2" xfId="16476"/>
    <cellStyle name="Normal 58 9 5 2 2" xfId="37933"/>
    <cellStyle name="Normal 58 9 5 3" xfId="37932"/>
    <cellStyle name="Normal 58 9 5 4" xfId="49245"/>
    <cellStyle name="Normal 58 9 6" xfId="12114"/>
    <cellStyle name="Normal 58 9 6 2" xfId="37934"/>
    <cellStyle name="Normal 58 9 7" xfId="37915"/>
    <cellStyle name="Normal 58 9 8" xfId="44883"/>
    <cellStyle name="Normal 59" xfId="200"/>
    <cellStyle name="Normal 59 10" xfId="1291"/>
    <cellStyle name="Normal 59 10 2" xfId="2389"/>
    <cellStyle name="Normal 59 10 2 2" xfId="4570"/>
    <cellStyle name="Normal 59 10 2 2 2" xfId="11113"/>
    <cellStyle name="Normal 59 10 2 2 2 2" xfId="22032"/>
    <cellStyle name="Normal 59 10 2 2 2 2 2" xfId="37940"/>
    <cellStyle name="Normal 59 10 2 2 2 3" xfId="37939"/>
    <cellStyle name="Normal 59 10 2 2 2 4" xfId="54801"/>
    <cellStyle name="Normal 59 10 2 2 3" xfId="15489"/>
    <cellStyle name="Normal 59 10 2 2 3 2" xfId="37941"/>
    <cellStyle name="Normal 59 10 2 2 4" xfId="37938"/>
    <cellStyle name="Normal 59 10 2 2 5" xfId="48258"/>
    <cellStyle name="Normal 59 10 2 3" xfId="8932"/>
    <cellStyle name="Normal 59 10 2 3 2" xfId="19851"/>
    <cellStyle name="Normal 59 10 2 3 2 2" xfId="37943"/>
    <cellStyle name="Normal 59 10 2 3 3" xfId="37942"/>
    <cellStyle name="Normal 59 10 2 3 4" xfId="52620"/>
    <cellStyle name="Normal 59 10 2 4" xfId="6751"/>
    <cellStyle name="Normal 59 10 2 4 2" xfId="17670"/>
    <cellStyle name="Normal 59 10 2 4 2 2" xfId="37945"/>
    <cellStyle name="Normal 59 10 2 4 3" xfId="37944"/>
    <cellStyle name="Normal 59 10 2 4 4" xfId="50439"/>
    <cellStyle name="Normal 59 10 2 5" xfId="13308"/>
    <cellStyle name="Normal 59 10 2 5 2" xfId="37946"/>
    <cellStyle name="Normal 59 10 2 6" xfId="37937"/>
    <cellStyle name="Normal 59 10 2 7" xfId="46077"/>
    <cellStyle name="Normal 59 10 3" xfId="3479"/>
    <cellStyle name="Normal 59 10 3 2" xfId="10022"/>
    <cellStyle name="Normal 59 10 3 2 2" xfId="20941"/>
    <cellStyle name="Normal 59 10 3 2 2 2" xfId="37949"/>
    <cellStyle name="Normal 59 10 3 2 3" xfId="37948"/>
    <cellStyle name="Normal 59 10 3 2 4" xfId="53710"/>
    <cellStyle name="Normal 59 10 3 3" xfId="14398"/>
    <cellStyle name="Normal 59 10 3 3 2" xfId="37950"/>
    <cellStyle name="Normal 59 10 3 4" xfId="37947"/>
    <cellStyle name="Normal 59 10 3 5" xfId="47167"/>
    <cellStyle name="Normal 59 10 4" xfId="7841"/>
    <cellStyle name="Normal 59 10 4 2" xfId="18760"/>
    <cellStyle name="Normal 59 10 4 2 2" xfId="37952"/>
    <cellStyle name="Normal 59 10 4 3" xfId="37951"/>
    <cellStyle name="Normal 59 10 4 4" xfId="51529"/>
    <cellStyle name="Normal 59 10 5" xfId="5660"/>
    <cellStyle name="Normal 59 10 5 2" xfId="16579"/>
    <cellStyle name="Normal 59 10 5 2 2" xfId="37954"/>
    <cellStyle name="Normal 59 10 5 3" xfId="37953"/>
    <cellStyle name="Normal 59 10 5 4" xfId="49348"/>
    <cellStyle name="Normal 59 10 6" xfId="12217"/>
    <cellStyle name="Normal 59 10 6 2" xfId="37955"/>
    <cellStyle name="Normal 59 10 7" xfId="37936"/>
    <cellStyle name="Normal 59 10 8" xfId="44986"/>
    <cellStyle name="Normal 59 11" xfId="1410"/>
    <cellStyle name="Normal 59 11 2" xfId="3593"/>
    <cellStyle name="Normal 59 11 2 2" xfId="10136"/>
    <cellStyle name="Normal 59 11 2 2 2" xfId="21055"/>
    <cellStyle name="Normal 59 11 2 2 2 2" xfId="37959"/>
    <cellStyle name="Normal 59 11 2 2 3" xfId="37958"/>
    <cellStyle name="Normal 59 11 2 2 4" xfId="53824"/>
    <cellStyle name="Normal 59 11 2 3" xfId="14512"/>
    <cellStyle name="Normal 59 11 2 3 2" xfId="37960"/>
    <cellStyle name="Normal 59 11 2 4" xfId="37957"/>
    <cellStyle name="Normal 59 11 2 5" xfId="47281"/>
    <cellStyle name="Normal 59 11 3" xfId="7955"/>
    <cellStyle name="Normal 59 11 3 2" xfId="18874"/>
    <cellStyle name="Normal 59 11 3 2 2" xfId="37962"/>
    <cellStyle name="Normal 59 11 3 3" xfId="37961"/>
    <cellStyle name="Normal 59 11 3 4" xfId="51643"/>
    <cellStyle name="Normal 59 11 4" xfId="5774"/>
    <cellStyle name="Normal 59 11 4 2" xfId="16693"/>
    <cellStyle name="Normal 59 11 4 2 2" xfId="37964"/>
    <cellStyle name="Normal 59 11 4 3" xfId="37963"/>
    <cellStyle name="Normal 59 11 4 4" xfId="49462"/>
    <cellStyle name="Normal 59 11 5" xfId="12331"/>
    <cellStyle name="Normal 59 11 5 2" xfId="37965"/>
    <cellStyle name="Normal 59 11 6" xfId="37956"/>
    <cellStyle name="Normal 59 11 7" xfId="45100"/>
    <cellStyle name="Normal 59 12" xfId="2490"/>
    <cellStyle name="Normal 59 12 2" xfId="9033"/>
    <cellStyle name="Normal 59 12 2 2" xfId="19952"/>
    <cellStyle name="Normal 59 12 2 2 2" xfId="37968"/>
    <cellStyle name="Normal 59 12 2 3" xfId="37967"/>
    <cellStyle name="Normal 59 12 2 4" xfId="52721"/>
    <cellStyle name="Normal 59 12 3" xfId="13409"/>
    <cellStyle name="Normal 59 12 3 2" xfId="37969"/>
    <cellStyle name="Normal 59 12 4" xfId="37966"/>
    <cellStyle name="Normal 59 12 5" xfId="46178"/>
    <cellStyle name="Normal 59 13" xfId="6852"/>
    <cellStyle name="Normal 59 13 2" xfId="17771"/>
    <cellStyle name="Normal 59 13 2 2" xfId="37971"/>
    <cellStyle name="Normal 59 13 3" xfId="37970"/>
    <cellStyle name="Normal 59 13 4" xfId="50540"/>
    <cellStyle name="Normal 59 14" xfId="4671"/>
    <cellStyle name="Normal 59 14 2" xfId="15590"/>
    <cellStyle name="Normal 59 14 2 2" xfId="37973"/>
    <cellStyle name="Normal 59 14 3" xfId="37972"/>
    <cellStyle name="Normal 59 14 4" xfId="48359"/>
    <cellStyle name="Normal 59 15" xfId="11240"/>
    <cellStyle name="Normal 59 15 2" xfId="37974"/>
    <cellStyle name="Normal 59 16" xfId="37935"/>
    <cellStyle name="Normal 59 17" xfId="43997"/>
    <cellStyle name="Normal 59 2" xfId="367"/>
    <cellStyle name="Normal 59 2 2" xfId="608"/>
    <cellStyle name="Normal 59 2 2 2" xfId="1707"/>
    <cellStyle name="Normal 59 2 2 2 2" xfId="3890"/>
    <cellStyle name="Normal 59 2 2 2 2 2" xfId="10433"/>
    <cellStyle name="Normal 59 2 2 2 2 2 2" xfId="21352"/>
    <cellStyle name="Normal 59 2 2 2 2 2 2 2" xfId="37980"/>
    <cellStyle name="Normal 59 2 2 2 2 2 3" xfId="37979"/>
    <cellStyle name="Normal 59 2 2 2 2 2 4" xfId="54121"/>
    <cellStyle name="Normal 59 2 2 2 2 3" xfId="14809"/>
    <cellStyle name="Normal 59 2 2 2 2 3 2" xfId="37981"/>
    <cellStyle name="Normal 59 2 2 2 2 4" xfId="37978"/>
    <cellStyle name="Normal 59 2 2 2 2 5" xfId="47578"/>
    <cellStyle name="Normal 59 2 2 2 3" xfId="8252"/>
    <cellStyle name="Normal 59 2 2 2 3 2" xfId="19171"/>
    <cellStyle name="Normal 59 2 2 2 3 2 2" xfId="37983"/>
    <cellStyle name="Normal 59 2 2 2 3 3" xfId="37982"/>
    <cellStyle name="Normal 59 2 2 2 3 4" xfId="51940"/>
    <cellStyle name="Normal 59 2 2 2 4" xfId="6071"/>
    <cellStyle name="Normal 59 2 2 2 4 2" xfId="16990"/>
    <cellStyle name="Normal 59 2 2 2 4 2 2" xfId="37985"/>
    <cellStyle name="Normal 59 2 2 2 4 3" xfId="37984"/>
    <cellStyle name="Normal 59 2 2 2 4 4" xfId="49759"/>
    <cellStyle name="Normal 59 2 2 2 5" xfId="12628"/>
    <cellStyle name="Normal 59 2 2 2 5 2" xfId="37986"/>
    <cellStyle name="Normal 59 2 2 2 6" xfId="37977"/>
    <cellStyle name="Normal 59 2 2 2 7" xfId="45397"/>
    <cellStyle name="Normal 59 2 2 3" xfId="2799"/>
    <cellStyle name="Normal 59 2 2 3 2" xfId="9342"/>
    <cellStyle name="Normal 59 2 2 3 2 2" xfId="20261"/>
    <cellStyle name="Normal 59 2 2 3 2 2 2" xfId="37989"/>
    <cellStyle name="Normal 59 2 2 3 2 3" xfId="37988"/>
    <cellStyle name="Normal 59 2 2 3 2 4" xfId="53030"/>
    <cellStyle name="Normal 59 2 2 3 3" xfId="13718"/>
    <cellStyle name="Normal 59 2 2 3 3 2" xfId="37990"/>
    <cellStyle name="Normal 59 2 2 3 4" xfId="37987"/>
    <cellStyle name="Normal 59 2 2 3 5" xfId="46487"/>
    <cellStyle name="Normal 59 2 2 4" xfId="7161"/>
    <cellStyle name="Normal 59 2 2 4 2" xfId="18080"/>
    <cellStyle name="Normal 59 2 2 4 2 2" xfId="37992"/>
    <cellStyle name="Normal 59 2 2 4 3" xfId="37991"/>
    <cellStyle name="Normal 59 2 2 4 4" xfId="50849"/>
    <cellStyle name="Normal 59 2 2 5" xfId="4980"/>
    <cellStyle name="Normal 59 2 2 5 2" xfId="15899"/>
    <cellStyle name="Normal 59 2 2 5 2 2" xfId="37994"/>
    <cellStyle name="Normal 59 2 2 5 3" xfId="37993"/>
    <cellStyle name="Normal 59 2 2 5 4" xfId="48668"/>
    <cellStyle name="Normal 59 2 2 6" xfId="11537"/>
    <cellStyle name="Normal 59 2 2 6 2" xfId="37995"/>
    <cellStyle name="Normal 59 2 2 7" xfId="37976"/>
    <cellStyle name="Normal 59 2 2 8" xfId="44306"/>
    <cellStyle name="Normal 59 2 3" xfId="1509"/>
    <cellStyle name="Normal 59 2 3 2" xfId="3692"/>
    <cellStyle name="Normal 59 2 3 2 2" xfId="10235"/>
    <cellStyle name="Normal 59 2 3 2 2 2" xfId="21154"/>
    <cellStyle name="Normal 59 2 3 2 2 2 2" xfId="37999"/>
    <cellStyle name="Normal 59 2 3 2 2 3" xfId="37998"/>
    <cellStyle name="Normal 59 2 3 2 2 4" xfId="53923"/>
    <cellStyle name="Normal 59 2 3 2 3" xfId="14611"/>
    <cellStyle name="Normal 59 2 3 2 3 2" xfId="38000"/>
    <cellStyle name="Normal 59 2 3 2 4" xfId="37997"/>
    <cellStyle name="Normal 59 2 3 2 5" xfId="47380"/>
    <cellStyle name="Normal 59 2 3 3" xfId="8054"/>
    <cellStyle name="Normal 59 2 3 3 2" xfId="18973"/>
    <cellStyle name="Normal 59 2 3 3 2 2" xfId="38002"/>
    <cellStyle name="Normal 59 2 3 3 3" xfId="38001"/>
    <cellStyle name="Normal 59 2 3 3 4" xfId="51742"/>
    <cellStyle name="Normal 59 2 3 4" xfId="5873"/>
    <cellStyle name="Normal 59 2 3 4 2" xfId="16792"/>
    <cellStyle name="Normal 59 2 3 4 2 2" xfId="38004"/>
    <cellStyle name="Normal 59 2 3 4 3" xfId="38003"/>
    <cellStyle name="Normal 59 2 3 4 4" xfId="49561"/>
    <cellStyle name="Normal 59 2 3 5" xfId="12430"/>
    <cellStyle name="Normal 59 2 3 5 2" xfId="38005"/>
    <cellStyle name="Normal 59 2 3 6" xfId="37996"/>
    <cellStyle name="Normal 59 2 3 7" xfId="45199"/>
    <cellStyle name="Normal 59 2 4" xfId="2601"/>
    <cellStyle name="Normal 59 2 4 2" xfId="9144"/>
    <cellStyle name="Normal 59 2 4 2 2" xfId="20063"/>
    <cellStyle name="Normal 59 2 4 2 2 2" xfId="38008"/>
    <cellStyle name="Normal 59 2 4 2 3" xfId="38007"/>
    <cellStyle name="Normal 59 2 4 2 4" xfId="52832"/>
    <cellStyle name="Normal 59 2 4 3" xfId="13520"/>
    <cellStyle name="Normal 59 2 4 3 2" xfId="38009"/>
    <cellStyle name="Normal 59 2 4 4" xfId="38006"/>
    <cellStyle name="Normal 59 2 4 5" xfId="46289"/>
    <cellStyle name="Normal 59 2 5" xfId="6963"/>
    <cellStyle name="Normal 59 2 5 2" xfId="17882"/>
    <cellStyle name="Normal 59 2 5 2 2" xfId="38011"/>
    <cellStyle name="Normal 59 2 5 3" xfId="38010"/>
    <cellStyle name="Normal 59 2 5 4" xfId="50651"/>
    <cellStyle name="Normal 59 2 6" xfId="4782"/>
    <cellStyle name="Normal 59 2 6 2" xfId="15701"/>
    <cellStyle name="Normal 59 2 6 2 2" xfId="38013"/>
    <cellStyle name="Normal 59 2 6 3" xfId="38012"/>
    <cellStyle name="Normal 59 2 6 4" xfId="48470"/>
    <cellStyle name="Normal 59 2 7" xfId="11339"/>
    <cellStyle name="Normal 59 2 7 2" xfId="38014"/>
    <cellStyle name="Normal 59 2 8" xfId="37975"/>
    <cellStyle name="Normal 59 2 9" xfId="44108"/>
    <cellStyle name="Normal 59 3" xfId="508"/>
    <cellStyle name="Normal 59 3 2" xfId="1608"/>
    <cellStyle name="Normal 59 3 2 2" xfId="3791"/>
    <cellStyle name="Normal 59 3 2 2 2" xfId="10334"/>
    <cellStyle name="Normal 59 3 2 2 2 2" xfId="21253"/>
    <cellStyle name="Normal 59 3 2 2 2 2 2" xfId="38019"/>
    <cellStyle name="Normal 59 3 2 2 2 3" xfId="38018"/>
    <cellStyle name="Normal 59 3 2 2 2 4" xfId="54022"/>
    <cellStyle name="Normal 59 3 2 2 3" xfId="14710"/>
    <cellStyle name="Normal 59 3 2 2 3 2" xfId="38020"/>
    <cellStyle name="Normal 59 3 2 2 4" xfId="38017"/>
    <cellStyle name="Normal 59 3 2 2 5" xfId="47479"/>
    <cellStyle name="Normal 59 3 2 3" xfId="8153"/>
    <cellStyle name="Normal 59 3 2 3 2" xfId="19072"/>
    <cellStyle name="Normal 59 3 2 3 2 2" xfId="38022"/>
    <cellStyle name="Normal 59 3 2 3 3" xfId="38021"/>
    <cellStyle name="Normal 59 3 2 3 4" xfId="51841"/>
    <cellStyle name="Normal 59 3 2 4" xfId="5972"/>
    <cellStyle name="Normal 59 3 2 4 2" xfId="16891"/>
    <cellStyle name="Normal 59 3 2 4 2 2" xfId="38024"/>
    <cellStyle name="Normal 59 3 2 4 3" xfId="38023"/>
    <cellStyle name="Normal 59 3 2 4 4" xfId="49660"/>
    <cellStyle name="Normal 59 3 2 5" xfId="12529"/>
    <cellStyle name="Normal 59 3 2 5 2" xfId="38025"/>
    <cellStyle name="Normal 59 3 2 6" xfId="38016"/>
    <cellStyle name="Normal 59 3 2 7" xfId="45298"/>
    <cellStyle name="Normal 59 3 3" xfId="2700"/>
    <cellStyle name="Normal 59 3 3 2" xfId="9243"/>
    <cellStyle name="Normal 59 3 3 2 2" xfId="20162"/>
    <cellStyle name="Normal 59 3 3 2 2 2" xfId="38028"/>
    <cellStyle name="Normal 59 3 3 2 3" xfId="38027"/>
    <cellStyle name="Normal 59 3 3 2 4" xfId="52931"/>
    <cellStyle name="Normal 59 3 3 3" xfId="13619"/>
    <cellStyle name="Normal 59 3 3 3 2" xfId="38029"/>
    <cellStyle name="Normal 59 3 3 4" xfId="38026"/>
    <cellStyle name="Normal 59 3 3 5" xfId="46388"/>
    <cellStyle name="Normal 59 3 4" xfId="7062"/>
    <cellStyle name="Normal 59 3 4 2" xfId="17981"/>
    <cellStyle name="Normal 59 3 4 2 2" xfId="38031"/>
    <cellStyle name="Normal 59 3 4 3" xfId="38030"/>
    <cellStyle name="Normal 59 3 4 4" xfId="50750"/>
    <cellStyle name="Normal 59 3 5" xfId="4881"/>
    <cellStyle name="Normal 59 3 5 2" xfId="15800"/>
    <cellStyle name="Normal 59 3 5 2 2" xfId="38033"/>
    <cellStyle name="Normal 59 3 5 3" xfId="38032"/>
    <cellStyle name="Normal 59 3 5 4" xfId="48569"/>
    <cellStyle name="Normal 59 3 6" xfId="11438"/>
    <cellStyle name="Normal 59 3 6 2" xfId="38034"/>
    <cellStyle name="Normal 59 3 7" xfId="38015"/>
    <cellStyle name="Normal 59 3 8" xfId="44207"/>
    <cellStyle name="Normal 59 4" xfId="695"/>
    <cellStyle name="Normal 59 4 2" xfId="1794"/>
    <cellStyle name="Normal 59 4 2 2" xfId="3977"/>
    <cellStyle name="Normal 59 4 2 2 2" xfId="10520"/>
    <cellStyle name="Normal 59 4 2 2 2 2" xfId="21439"/>
    <cellStyle name="Normal 59 4 2 2 2 2 2" xfId="38039"/>
    <cellStyle name="Normal 59 4 2 2 2 3" xfId="38038"/>
    <cellStyle name="Normal 59 4 2 2 2 4" xfId="54208"/>
    <cellStyle name="Normal 59 4 2 2 3" xfId="14896"/>
    <cellStyle name="Normal 59 4 2 2 3 2" xfId="38040"/>
    <cellStyle name="Normal 59 4 2 2 4" xfId="38037"/>
    <cellStyle name="Normal 59 4 2 2 5" xfId="47665"/>
    <cellStyle name="Normal 59 4 2 3" xfId="8339"/>
    <cellStyle name="Normal 59 4 2 3 2" xfId="19258"/>
    <cellStyle name="Normal 59 4 2 3 2 2" xfId="38042"/>
    <cellStyle name="Normal 59 4 2 3 3" xfId="38041"/>
    <cellStyle name="Normal 59 4 2 3 4" xfId="52027"/>
    <cellStyle name="Normal 59 4 2 4" xfId="6158"/>
    <cellStyle name="Normal 59 4 2 4 2" xfId="17077"/>
    <cellStyle name="Normal 59 4 2 4 2 2" xfId="38044"/>
    <cellStyle name="Normal 59 4 2 4 3" xfId="38043"/>
    <cellStyle name="Normal 59 4 2 4 4" xfId="49846"/>
    <cellStyle name="Normal 59 4 2 5" xfId="12715"/>
    <cellStyle name="Normal 59 4 2 5 2" xfId="38045"/>
    <cellStyle name="Normal 59 4 2 6" xfId="38036"/>
    <cellStyle name="Normal 59 4 2 7" xfId="45484"/>
    <cellStyle name="Normal 59 4 3" xfId="2886"/>
    <cellStyle name="Normal 59 4 3 2" xfId="9429"/>
    <cellStyle name="Normal 59 4 3 2 2" xfId="20348"/>
    <cellStyle name="Normal 59 4 3 2 2 2" xfId="38048"/>
    <cellStyle name="Normal 59 4 3 2 3" xfId="38047"/>
    <cellStyle name="Normal 59 4 3 2 4" xfId="53117"/>
    <cellStyle name="Normal 59 4 3 3" xfId="13805"/>
    <cellStyle name="Normal 59 4 3 3 2" xfId="38049"/>
    <cellStyle name="Normal 59 4 3 4" xfId="38046"/>
    <cellStyle name="Normal 59 4 3 5" xfId="46574"/>
    <cellStyle name="Normal 59 4 4" xfId="7248"/>
    <cellStyle name="Normal 59 4 4 2" xfId="18167"/>
    <cellStyle name="Normal 59 4 4 2 2" xfId="38051"/>
    <cellStyle name="Normal 59 4 4 3" xfId="38050"/>
    <cellStyle name="Normal 59 4 4 4" xfId="50936"/>
    <cellStyle name="Normal 59 4 5" xfId="5067"/>
    <cellStyle name="Normal 59 4 5 2" xfId="15986"/>
    <cellStyle name="Normal 59 4 5 2 2" xfId="38053"/>
    <cellStyle name="Normal 59 4 5 3" xfId="38052"/>
    <cellStyle name="Normal 59 4 5 4" xfId="48755"/>
    <cellStyle name="Normal 59 4 6" xfId="11624"/>
    <cellStyle name="Normal 59 4 6 2" xfId="38054"/>
    <cellStyle name="Normal 59 4 7" xfId="38035"/>
    <cellStyle name="Normal 59 4 8" xfId="44393"/>
    <cellStyle name="Normal 59 5" xfId="793"/>
    <cellStyle name="Normal 59 5 2" xfId="1892"/>
    <cellStyle name="Normal 59 5 2 2" xfId="4075"/>
    <cellStyle name="Normal 59 5 2 2 2" xfId="10618"/>
    <cellStyle name="Normal 59 5 2 2 2 2" xfId="21537"/>
    <cellStyle name="Normal 59 5 2 2 2 2 2" xfId="38059"/>
    <cellStyle name="Normal 59 5 2 2 2 3" xfId="38058"/>
    <cellStyle name="Normal 59 5 2 2 2 4" xfId="54306"/>
    <cellStyle name="Normal 59 5 2 2 3" xfId="14994"/>
    <cellStyle name="Normal 59 5 2 2 3 2" xfId="38060"/>
    <cellStyle name="Normal 59 5 2 2 4" xfId="38057"/>
    <cellStyle name="Normal 59 5 2 2 5" xfId="47763"/>
    <cellStyle name="Normal 59 5 2 3" xfId="8437"/>
    <cellStyle name="Normal 59 5 2 3 2" xfId="19356"/>
    <cellStyle name="Normal 59 5 2 3 2 2" xfId="38062"/>
    <cellStyle name="Normal 59 5 2 3 3" xfId="38061"/>
    <cellStyle name="Normal 59 5 2 3 4" xfId="52125"/>
    <cellStyle name="Normal 59 5 2 4" xfId="6256"/>
    <cellStyle name="Normal 59 5 2 4 2" xfId="17175"/>
    <cellStyle name="Normal 59 5 2 4 2 2" xfId="38064"/>
    <cellStyle name="Normal 59 5 2 4 3" xfId="38063"/>
    <cellStyle name="Normal 59 5 2 4 4" xfId="49944"/>
    <cellStyle name="Normal 59 5 2 5" xfId="12813"/>
    <cellStyle name="Normal 59 5 2 5 2" xfId="38065"/>
    <cellStyle name="Normal 59 5 2 6" xfId="38056"/>
    <cellStyle name="Normal 59 5 2 7" xfId="45582"/>
    <cellStyle name="Normal 59 5 3" xfId="2984"/>
    <cellStyle name="Normal 59 5 3 2" xfId="9527"/>
    <cellStyle name="Normal 59 5 3 2 2" xfId="20446"/>
    <cellStyle name="Normal 59 5 3 2 2 2" xfId="38068"/>
    <cellStyle name="Normal 59 5 3 2 3" xfId="38067"/>
    <cellStyle name="Normal 59 5 3 2 4" xfId="53215"/>
    <cellStyle name="Normal 59 5 3 3" xfId="13903"/>
    <cellStyle name="Normal 59 5 3 3 2" xfId="38069"/>
    <cellStyle name="Normal 59 5 3 4" xfId="38066"/>
    <cellStyle name="Normal 59 5 3 5" xfId="46672"/>
    <cellStyle name="Normal 59 5 4" xfId="7346"/>
    <cellStyle name="Normal 59 5 4 2" xfId="18265"/>
    <cellStyle name="Normal 59 5 4 2 2" xfId="38071"/>
    <cellStyle name="Normal 59 5 4 3" xfId="38070"/>
    <cellStyle name="Normal 59 5 4 4" xfId="51034"/>
    <cellStyle name="Normal 59 5 5" xfId="5165"/>
    <cellStyle name="Normal 59 5 5 2" xfId="16084"/>
    <cellStyle name="Normal 59 5 5 2 2" xfId="38073"/>
    <cellStyle name="Normal 59 5 5 3" xfId="38072"/>
    <cellStyle name="Normal 59 5 5 4" xfId="48853"/>
    <cellStyle name="Normal 59 5 6" xfId="11722"/>
    <cellStyle name="Normal 59 5 6 2" xfId="38074"/>
    <cellStyle name="Normal 59 5 7" xfId="38055"/>
    <cellStyle name="Normal 59 5 8" xfId="44491"/>
    <cellStyle name="Normal 59 6" xfId="891"/>
    <cellStyle name="Normal 59 6 2" xfId="1990"/>
    <cellStyle name="Normal 59 6 2 2" xfId="4173"/>
    <cellStyle name="Normal 59 6 2 2 2" xfId="10716"/>
    <cellStyle name="Normal 59 6 2 2 2 2" xfId="21635"/>
    <cellStyle name="Normal 59 6 2 2 2 2 2" xfId="38079"/>
    <cellStyle name="Normal 59 6 2 2 2 3" xfId="38078"/>
    <cellStyle name="Normal 59 6 2 2 2 4" xfId="54404"/>
    <cellStyle name="Normal 59 6 2 2 3" xfId="15092"/>
    <cellStyle name="Normal 59 6 2 2 3 2" xfId="38080"/>
    <cellStyle name="Normal 59 6 2 2 4" xfId="38077"/>
    <cellStyle name="Normal 59 6 2 2 5" xfId="47861"/>
    <cellStyle name="Normal 59 6 2 3" xfId="8535"/>
    <cellStyle name="Normal 59 6 2 3 2" xfId="19454"/>
    <cellStyle name="Normal 59 6 2 3 2 2" xfId="38082"/>
    <cellStyle name="Normal 59 6 2 3 3" xfId="38081"/>
    <cellStyle name="Normal 59 6 2 3 4" xfId="52223"/>
    <cellStyle name="Normal 59 6 2 4" xfId="6354"/>
    <cellStyle name="Normal 59 6 2 4 2" xfId="17273"/>
    <cellStyle name="Normal 59 6 2 4 2 2" xfId="38084"/>
    <cellStyle name="Normal 59 6 2 4 3" xfId="38083"/>
    <cellStyle name="Normal 59 6 2 4 4" xfId="50042"/>
    <cellStyle name="Normal 59 6 2 5" xfId="12911"/>
    <cellStyle name="Normal 59 6 2 5 2" xfId="38085"/>
    <cellStyle name="Normal 59 6 2 6" xfId="38076"/>
    <cellStyle name="Normal 59 6 2 7" xfId="45680"/>
    <cellStyle name="Normal 59 6 3" xfId="3082"/>
    <cellStyle name="Normal 59 6 3 2" xfId="9625"/>
    <cellStyle name="Normal 59 6 3 2 2" xfId="20544"/>
    <cellStyle name="Normal 59 6 3 2 2 2" xfId="38088"/>
    <cellStyle name="Normal 59 6 3 2 3" xfId="38087"/>
    <cellStyle name="Normal 59 6 3 2 4" xfId="53313"/>
    <cellStyle name="Normal 59 6 3 3" xfId="14001"/>
    <cellStyle name="Normal 59 6 3 3 2" xfId="38089"/>
    <cellStyle name="Normal 59 6 3 4" xfId="38086"/>
    <cellStyle name="Normal 59 6 3 5" xfId="46770"/>
    <cellStyle name="Normal 59 6 4" xfId="7444"/>
    <cellStyle name="Normal 59 6 4 2" xfId="18363"/>
    <cellStyle name="Normal 59 6 4 2 2" xfId="38091"/>
    <cellStyle name="Normal 59 6 4 3" xfId="38090"/>
    <cellStyle name="Normal 59 6 4 4" xfId="51132"/>
    <cellStyle name="Normal 59 6 5" xfId="5263"/>
    <cellStyle name="Normal 59 6 5 2" xfId="16182"/>
    <cellStyle name="Normal 59 6 5 2 2" xfId="38093"/>
    <cellStyle name="Normal 59 6 5 3" xfId="38092"/>
    <cellStyle name="Normal 59 6 5 4" xfId="48951"/>
    <cellStyle name="Normal 59 6 6" xfId="11820"/>
    <cellStyle name="Normal 59 6 6 2" xfId="38094"/>
    <cellStyle name="Normal 59 6 7" xfId="38075"/>
    <cellStyle name="Normal 59 6 8" xfId="44589"/>
    <cellStyle name="Normal 59 7" xfId="1003"/>
    <cellStyle name="Normal 59 7 2" xfId="2101"/>
    <cellStyle name="Normal 59 7 2 2" xfId="4284"/>
    <cellStyle name="Normal 59 7 2 2 2" xfId="10827"/>
    <cellStyle name="Normal 59 7 2 2 2 2" xfId="21746"/>
    <cellStyle name="Normal 59 7 2 2 2 2 2" xfId="38099"/>
    <cellStyle name="Normal 59 7 2 2 2 3" xfId="38098"/>
    <cellStyle name="Normal 59 7 2 2 2 4" xfId="54515"/>
    <cellStyle name="Normal 59 7 2 2 3" xfId="15203"/>
    <cellStyle name="Normal 59 7 2 2 3 2" xfId="38100"/>
    <cellStyle name="Normal 59 7 2 2 4" xfId="38097"/>
    <cellStyle name="Normal 59 7 2 2 5" xfId="47972"/>
    <cellStyle name="Normal 59 7 2 3" xfId="8646"/>
    <cellStyle name="Normal 59 7 2 3 2" xfId="19565"/>
    <cellStyle name="Normal 59 7 2 3 2 2" xfId="38102"/>
    <cellStyle name="Normal 59 7 2 3 3" xfId="38101"/>
    <cellStyle name="Normal 59 7 2 3 4" xfId="52334"/>
    <cellStyle name="Normal 59 7 2 4" xfId="6465"/>
    <cellStyle name="Normal 59 7 2 4 2" xfId="17384"/>
    <cellStyle name="Normal 59 7 2 4 2 2" xfId="38104"/>
    <cellStyle name="Normal 59 7 2 4 3" xfId="38103"/>
    <cellStyle name="Normal 59 7 2 4 4" xfId="50153"/>
    <cellStyle name="Normal 59 7 2 5" xfId="13022"/>
    <cellStyle name="Normal 59 7 2 5 2" xfId="38105"/>
    <cellStyle name="Normal 59 7 2 6" xfId="38096"/>
    <cellStyle name="Normal 59 7 2 7" xfId="45791"/>
    <cellStyle name="Normal 59 7 3" xfId="3193"/>
    <cellStyle name="Normal 59 7 3 2" xfId="9736"/>
    <cellStyle name="Normal 59 7 3 2 2" xfId="20655"/>
    <cellStyle name="Normal 59 7 3 2 2 2" xfId="38108"/>
    <cellStyle name="Normal 59 7 3 2 3" xfId="38107"/>
    <cellStyle name="Normal 59 7 3 2 4" xfId="53424"/>
    <cellStyle name="Normal 59 7 3 3" xfId="14112"/>
    <cellStyle name="Normal 59 7 3 3 2" xfId="38109"/>
    <cellStyle name="Normal 59 7 3 4" xfId="38106"/>
    <cellStyle name="Normal 59 7 3 5" xfId="46881"/>
    <cellStyle name="Normal 59 7 4" xfId="7555"/>
    <cellStyle name="Normal 59 7 4 2" xfId="18474"/>
    <cellStyle name="Normal 59 7 4 2 2" xfId="38111"/>
    <cellStyle name="Normal 59 7 4 3" xfId="38110"/>
    <cellStyle name="Normal 59 7 4 4" xfId="51243"/>
    <cellStyle name="Normal 59 7 5" xfId="5374"/>
    <cellStyle name="Normal 59 7 5 2" xfId="16293"/>
    <cellStyle name="Normal 59 7 5 2 2" xfId="38113"/>
    <cellStyle name="Normal 59 7 5 3" xfId="38112"/>
    <cellStyle name="Normal 59 7 5 4" xfId="49062"/>
    <cellStyle name="Normal 59 7 6" xfId="11931"/>
    <cellStyle name="Normal 59 7 6 2" xfId="38114"/>
    <cellStyle name="Normal 59 7 7" xfId="38095"/>
    <cellStyle name="Normal 59 7 8" xfId="44700"/>
    <cellStyle name="Normal 59 8" xfId="1089"/>
    <cellStyle name="Normal 59 8 2" xfId="2187"/>
    <cellStyle name="Normal 59 8 2 2" xfId="4370"/>
    <cellStyle name="Normal 59 8 2 2 2" xfId="10913"/>
    <cellStyle name="Normal 59 8 2 2 2 2" xfId="21832"/>
    <cellStyle name="Normal 59 8 2 2 2 2 2" xfId="38119"/>
    <cellStyle name="Normal 59 8 2 2 2 3" xfId="38118"/>
    <cellStyle name="Normal 59 8 2 2 2 4" xfId="54601"/>
    <cellStyle name="Normal 59 8 2 2 3" xfId="15289"/>
    <cellStyle name="Normal 59 8 2 2 3 2" xfId="38120"/>
    <cellStyle name="Normal 59 8 2 2 4" xfId="38117"/>
    <cellStyle name="Normal 59 8 2 2 5" xfId="48058"/>
    <cellStyle name="Normal 59 8 2 3" xfId="8732"/>
    <cellStyle name="Normal 59 8 2 3 2" xfId="19651"/>
    <cellStyle name="Normal 59 8 2 3 2 2" xfId="38122"/>
    <cellStyle name="Normal 59 8 2 3 3" xfId="38121"/>
    <cellStyle name="Normal 59 8 2 3 4" xfId="52420"/>
    <cellStyle name="Normal 59 8 2 4" xfId="6551"/>
    <cellStyle name="Normal 59 8 2 4 2" xfId="17470"/>
    <cellStyle name="Normal 59 8 2 4 2 2" xfId="38124"/>
    <cellStyle name="Normal 59 8 2 4 3" xfId="38123"/>
    <cellStyle name="Normal 59 8 2 4 4" xfId="50239"/>
    <cellStyle name="Normal 59 8 2 5" xfId="13108"/>
    <cellStyle name="Normal 59 8 2 5 2" xfId="38125"/>
    <cellStyle name="Normal 59 8 2 6" xfId="38116"/>
    <cellStyle name="Normal 59 8 2 7" xfId="45877"/>
    <cellStyle name="Normal 59 8 3" xfId="3279"/>
    <cellStyle name="Normal 59 8 3 2" xfId="9822"/>
    <cellStyle name="Normal 59 8 3 2 2" xfId="20741"/>
    <cellStyle name="Normal 59 8 3 2 2 2" xfId="38128"/>
    <cellStyle name="Normal 59 8 3 2 3" xfId="38127"/>
    <cellStyle name="Normal 59 8 3 2 4" xfId="53510"/>
    <cellStyle name="Normal 59 8 3 3" xfId="14198"/>
    <cellStyle name="Normal 59 8 3 3 2" xfId="38129"/>
    <cellStyle name="Normal 59 8 3 4" xfId="38126"/>
    <cellStyle name="Normal 59 8 3 5" xfId="46967"/>
    <cellStyle name="Normal 59 8 4" xfId="7641"/>
    <cellStyle name="Normal 59 8 4 2" xfId="18560"/>
    <cellStyle name="Normal 59 8 4 2 2" xfId="38131"/>
    <cellStyle name="Normal 59 8 4 3" xfId="38130"/>
    <cellStyle name="Normal 59 8 4 4" xfId="51329"/>
    <cellStyle name="Normal 59 8 5" xfId="5460"/>
    <cellStyle name="Normal 59 8 5 2" xfId="16379"/>
    <cellStyle name="Normal 59 8 5 2 2" xfId="38133"/>
    <cellStyle name="Normal 59 8 5 3" xfId="38132"/>
    <cellStyle name="Normal 59 8 5 4" xfId="49148"/>
    <cellStyle name="Normal 59 8 6" xfId="12017"/>
    <cellStyle name="Normal 59 8 6 2" xfId="38134"/>
    <cellStyle name="Normal 59 8 7" xfId="38115"/>
    <cellStyle name="Normal 59 8 8" xfId="44786"/>
    <cellStyle name="Normal 59 9" xfId="1187"/>
    <cellStyle name="Normal 59 9 2" xfId="2285"/>
    <cellStyle name="Normal 59 9 2 2" xfId="4468"/>
    <cellStyle name="Normal 59 9 2 2 2" xfId="11011"/>
    <cellStyle name="Normal 59 9 2 2 2 2" xfId="21930"/>
    <cellStyle name="Normal 59 9 2 2 2 2 2" xfId="38139"/>
    <cellStyle name="Normal 59 9 2 2 2 3" xfId="38138"/>
    <cellStyle name="Normal 59 9 2 2 2 4" xfId="54699"/>
    <cellStyle name="Normal 59 9 2 2 3" xfId="15387"/>
    <cellStyle name="Normal 59 9 2 2 3 2" xfId="38140"/>
    <cellStyle name="Normal 59 9 2 2 4" xfId="38137"/>
    <cellStyle name="Normal 59 9 2 2 5" xfId="48156"/>
    <cellStyle name="Normal 59 9 2 3" xfId="8830"/>
    <cellStyle name="Normal 59 9 2 3 2" xfId="19749"/>
    <cellStyle name="Normal 59 9 2 3 2 2" xfId="38142"/>
    <cellStyle name="Normal 59 9 2 3 3" xfId="38141"/>
    <cellStyle name="Normal 59 9 2 3 4" xfId="52518"/>
    <cellStyle name="Normal 59 9 2 4" xfId="6649"/>
    <cellStyle name="Normal 59 9 2 4 2" xfId="17568"/>
    <cellStyle name="Normal 59 9 2 4 2 2" xfId="38144"/>
    <cellStyle name="Normal 59 9 2 4 3" xfId="38143"/>
    <cellStyle name="Normal 59 9 2 4 4" xfId="50337"/>
    <cellStyle name="Normal 59 9 2 5" xfId="13206"/>
    <cellStyle name="Normal 59 9 2 5 2" xfId="38145"/>
    <cellStyle name="Normal 59 9 2 6" xfId="38136"/>
    <cellStyle name="Normal 59 9 2 7" xfId="45975"/>
    <cellStyle name="Normal 59 9 3" xfId="3377"/>
    <cellStyle name="Normal 59 9 3 2" xfId="9920"/>
    <cellStyle name="Normal 59 9 3 2 2" xfId="20839"/>
    <cellStyle name="Normal 59 9 3 2 2 2" xfId="38148"/>
    <cellStyle name="Normal 59 9 3 2 3" xfId="38147"/>
    <cellStyle name="Normal 59 9 3 2 4" xfId="53608"/>
    <cellStyle name="Normal 59 9 3 3" xfId="14296"/>
    <cellStyle name="Normal 59 9 3 3 2" xfId="38149"/>
    <cellStyle name="Normal 59 9 3 4" xfId="38146"/>
    <cellStyle name="Normal 59 9 3 5" xfId="47065"/>
    <cellStyle name="Normal 59 9 4" xfId="7739"/>
    <cellStyle name="Normal 59 9 4 2" xfId="18658"/>
    <cellStyle name="Normal 59 9 4 2 2" xfId="38151"/>
    <cellStyle name="Normal 59 9 4 3" xfId="38150"/>
    <cellStyle name="Normal 59 9 4 4" xfId="51427"/>
    <cellStyle name="Normal 59 9 5" xfId="5558"/>
    <cellStyle name="Normal 59 9 5 2" xfId="16477"/>
    <cellStyle name="Normal 59 9 5 2 2" xfId="38153"/>
    <cellStyle name="Normal 59 9 5 3" xfId="38152"/>
    <cellStyle name="Normal 59 9 5 4" xfId="49246"/>
    <cellStyle name="Normal 59 9 6" xfId="12115"/>
    <cellStyle name="Normal 59 9 6 2" xfId="38154"/>
    <cellStyle name="Normal 59 9 7" xfId="38135"/>
    <cellStyle name="Normal 59 9 8" xfId="44884"/>
    <cellStyle name="Normal 6" xfId="70"/>
    <cellStyle name="Normal 6 2" xfId="82"/>
    <cellStyle name="Normal 6 2 2" xfId="38156"/>
    <cellStyle name="Normal 6 3" xfId="38155"/>
    <cellStyle name="Normal 6 4" xfId="54972"/>
    <cellStyle name="Normal 6 5" xfId="54978"/>
    <cellStyle name="Normal 6 6" xfId="55278"/>
    <cellStyle name="Normal 6 7" xfId="81"/>
    <cellStyle name="Normal 6 8" xfId="55702"/>
    <cellStyle name="Normal 60" xfId="201"/>
    <cellStyle name="Normal 60 10" xfId="1292"/>
    <cellStyle name="Normal 60 10 2" xfId="2390"/>
    <cellStyle name="Normal 60 10 2 2" xfId="4571"/>
    <cellStyle name="Normal 60 10 2 2 2" xfId="11114"/>
    <cellStyle name="Normal 60 10 2 2 2 2" xfId="22033"/>
    <cellStyle name="Normal 60 10 2 2 2 2 2" xfId="38162"/>
    <cellStyle name="Normal 60 10 2 2 2 3" xfId="38161"/>
    <cellStyle name="Normal 60 10 2 2 2 4" xfId="54802"/>
    <cellStyle name="Normal 60 10 2 2 3" xfId="15490"/>
    <cellStyle name="Normal 60 10 2 2 3 2" xfId="38163"/>
    <cellStyle name="Normal 60 10 2 2 4" xfId="38160"/>
    <cellStyle name="Normal 60 10 2 2 5" xfId="48259"/>
    <cellStyle name="Normal 60 10 2 3" xfId="8933"/>
    <cellStyle name="Normal 60 10 2 3 2" xfId="19852"/>
    <cellStyle name="Normal 60 10 2 3 2 2" xfId="38165"/>
    <cellStyle name="Normal 60 10 2 3 3" xfId="38164"/>
    <cellStyle name="Normal 60 10 2 3 4" xfId="52621"/>
    <cellStyle name="Normal 60 10 2 4" xfId="6752"/>
    <cellStyle name="Normal 60 10 2 4 2" xfId="17671"/>
    <cellStyle name="Normal 60 10 2 4 2 2" xfId="38167"/>
    <cellStyle name="Normal 60 10 2 4 3" xfId="38166"/>
    <cellStyle name="Normal 60 10 2 4 4" xfId="50440"/>
    <cellStyle name="Normal 60 10 2 5" xfId="13309"/>
    <cellStyle name="Normal 60 10 2 5 2" xfId="38168"/>
    <cellStyle name="Normal 60 10 2 6" xfId="38159"/>
    <cellStyle name="Normal 60 10 2 7" xfId="46078"/>
    <cellStyle name="Normal 60 10 3" xfId="3480"/>
    <cellStyle name="Normal 60 10 3 2" xfId="10023"/>
    <cellStyle name="Normal 60 10 3 2 2" xfId="20942"/>
    <cellStyle name="Normal 60 10 3 2 2 2" xfId="38171"/>
    <cellStyle name="Normal 60 10 3 2 3" xfId="38170"/>
    <cellStyle name="Normal 60 10 3 2 4" xfId="53711"/>
    <cellStyle name="Normal 60 10 3 3" xfId="14399"/>
    <cellStyle name="Normal 60 10 3 3 2" xfId="38172"/>
    <cellStyle name="Normal 60 10 3 4" xfId="38169"/>
    <cellStyle name="Normal 60 10 3 5" xfId="47168"/>
    <cellStyle name="Normal 60 10 4" xfId="7842"/>
    <cellStyle name="Normal 60 10 4 2" xfId="18761"/>
    <cellStyle name="Normal 60 10 4 2 2" xfId="38174"/>
    <cellStyle name="Normal 60 10 4 3" xfId="38173"/>
    <cellStyle name="Normal 60 10 4 4" xfId="51530"/>
    <cellStyle name="Normal 60 10 5" xfId="5661"/>
    <cellStyle name="Normal 60 10 5 2" xfId="16580"/>
    <cellStyle name="Normal 60 10 5 2 2" xfId="38176"/>
    <cellStyle name="Normal 60 10 5 3" xfId="38175"/>
    <cellStyle name="Normal 60 10 5 4" xfId="49349"/>
    <cellStyle name="Normal 60 10 6" xfId="12218"/>
    <cellStyle name="Normal 60 10 6 2" xfId="38177"/>
    <cellStyle name="Normal 60 10 7" xfId="38158"/>
    <cellStyle name="Normal 60 10 8" xfId="44987"/>
    <cellStyle name="Normal 60 11" xfId="1411"/>
    <cellStyle name="Normal 60 11 2" xfId="3594"/>
    <cellStyle name="Normal 60 11 2 2" xfId="10137"/>
    <cellStyle name="Normal 60 11 2 2 2" xfId="21056"/>
    <cellStyle name="Normal 60 11 2 2 2 2" xfId="38181"/>
    <cellStyle name="Normal 60 11 2 2 3" xfId="38180"/>
    <cellStyle name="Normal 60 11 2 2 4" xfId="53825"/>
    <cellStyle name="Normal 60 11 2 3" xfId="14513"/>
    <cellStyle name="Normal 60 11 2 3 2" xfId="38182"/>
    <cellStyle name="Normal 60 11 2 4" xfId="38179"/>
    <cellStyle name="Normal 60 11 2 5" xfId="47282"/>
    <cellStyle name="Normal 60 11 3" xfId="7956"/>
    <cellStyle name="Normal 60 11 3 2" xfId="18875"/>
    <cellStyle name="Normal 60 11 3 2 2" xfId="38184"/>
    <cellStyle name="Normal 60 11 3 3" xfId="38183"/>
    <cellStyle name="Normal 60 11 3 4" xfId="51644"/>
    <cellStyle name="Normal 60 11 4" xfId="5775"/>
    <cellStyle name="Normal 60 11 4 2" xfId="16694"/>
    <cellStyle name="Normal 60 11 4 2 2" xfId="38186"/>
    <cellStyle name="Normal 60 11 4 3" xfId="38185"/>
    <cellStyle name="Normal 60 11 4 4" xfId="49463"/>
    <cellStyle name="Normal 60 11 5" xfId="12332"/>
    <cellStyle name="Normal 60 11 5 2" xfId="38187"/>
    <cellStyle name="Normal 60 11 6" xfId="38178"/>
    <cellStyle name="Normal 60 11 7" xfId="45101"/>
    <cellStyle name="Normal 60 12" xfId="2491"/>
    <cellStyle name="Normal 60 12 2" xfId="9034"/>
    <cellStyle name="Normal 60 12 2 2" xfId="19953"/>
    <cellStyle name="Normal 60 12 2 2 2" xfId="38190"/>
    <cellStyle name="Normal 60 12 2 3" xfId="38189"/>
    <cellStyle name="Normal 60 12 2 4" xfId="52722"/>
    <cellStyle name="Normal 60 12 3" xfId="13410"/>
    <cellStyle name="Normal 60 12 3 2" xfId="38191"/>
    <cellStyle name="Normal 60 12 4" xfId="38188"/>
    <cellStyle name="Normal 60 12 5" xfId="46179"/>
    <cellStyle name="Normal 60 13" xfId="6853"/>
    <cellStyle name="Normal 60 13 2" xfId="17772"/>
    <cellStyle name="Normal 60 13 2 2" xfId="38193"/>
    <cellStyle name="Normal 60 13 3" xfId="38192"/>
    <cellStyle name="Normal 60 13 4" xfId="50541"/>
    <cellStyle name="Normal 60 14" xfId="4672"/>
    <cellStyle name="Normal 60 14 2" xfId="15591"/>
    <cellStyle name="Normal 60 14 2 2" xfId="38195"/>
    <cellStyle name="Normal 60 14 3" xfId="38194"/>
    <cellStyle name="Normal 60 14 4" xfId="48360"/>
    <cellStyle name="Normal 60 15" xfId="11241"/>
    <cellStyle name="Normal 60 15 2" xfId="38196"/>
    <cellStyle name="Normal 60 16" xfId="38157"/>
    <cellStyle name="Normal 60 17" xfId="43998"/>
    <cellStyle name="Normal 60 2" xfId="368"/>
    <cellStyle name="Normal 60 2 2" xfId="609"/>
    <cellStyle name="Normal 60 2 2 2" xfId="1708"/>
    <cellStyle name="Normal 60 2 2 2 2" xfId="3891"/>
    <cellStyle name="Normal 60 2 2 2 2 2" xfId="10434"/>
    <cellStyle name="Normal 60 2 2 2 2 2 2" xfId="21353"/>
    <cellStyle name="Normal 60 2 2 2 2 2 2 2" xfId="38202"/>
    <cellStyle name="Normal 60 2 2 2 2 2 3" xfId="38201"/>
    <cellStyle name="Normal 60 2 2 2 2 2 4" xfId="54122"/>
    <cellStyle name="Normal 60 2 2 2 2 3" xfId="14810"/>
    <cellStyle name="Normal 60 2 2 2 2 3 2" xfId="38203"/>
    <cellStyle name="Normal 60 2 2 2 2 4" xfId="38200"/>
    <cellStyle name="Normal 60 2 2 2 2 5" xfId="47579"/>
    <cellStyle name="Normal 60 2 2 2 3" xfId="8253"/>
    <cellStyle name="Normal 60 2 2 2 3 2" xfId="19172"/>
    <cellStyle name="Normal 60 2 2 2 3 2 2" xfId="38205"/>
    <cellStyle name="Normal 60 2 2 2 3 3" xfId="38204"/>
    <cellStyle name="Normal 60 2 2 2 3 4" xfId="51941"/>
    <cellStyle name="Normal 60 2 2 2 4" xfId="6072"/>
    <cellStyle name="Normal 60 2 2 2 4 2" xfId="16991"/>
    <cellStyle name="Normal 60 2 2 2 4 2 2" xfId="38207"/>
    <cellStyle name="Normal 60 2 2 2 4 3" xfId="38206"/>
    <cellStyle name="Normal 60 2 2 2 4 4" xfId="49760"/>
    <cellStyle name="Normal 60 2 2 2 5" xfId="12629"/>
    <cellStyle name="Normal 60 2 2 2 5 2" xfId="38208"/>
    <cellStyle name="Normal 60 2 2 2 6" xfId="38199"/>
    <cellStyle name="Normal 60 2 2 2 7" xfId="45398"/>
    <cellStyle name="Normal 60 2 2 3" xfId="2800"/>
    <cellStyle name="Normal 60 2 2 3 2" xfId="9343"/>
    <cellStyle name="Normal 60 2 2 3 2 2" xfId="20262"/>
    <cellStyle name="Normal 60 2 2 3 2 2 2" xfId="38211"/>
    <cellStyle name="Normal 60 2 2 3 2 3" xfId="38210"/>
    <cellStyle name="Normal 60 2 2 3 2 4" xfId="53031"/>
    <cellStyle name="Normal 60 2 2 3 3" xfId="13719"/>
    <cellStyle name="Normal 60 2 2 3 3 2" xfId="38212"/>
    <cellStyle name="Normal 60 2 2 3 4" xfId="38209"/>
    <cellStyle name="Normal 60 2 2 3 5" xfId="46488"/>
    <cellStyle name="Normal 60 2 2 4" xfId="7162"/>
    <cellStyle name="Normal 60 2 2 4 2" xfId="18081"/>
    <cellStyle name="Normal 60 2 2 4 2 2" xfId="38214"/>
    <cellStyle name="Normal 60 2 2 4 3" xfId="38213"/>
    <cellStyle name="Normal 60 2 2 4 4" xfId="50850"/>
    <cellStyle name="Normal 60 2 2 5" xfId="4981"/>
    <cellStyle name="Normal 60 2 2 5 2" xfId="15900"/>
    <cellStyle name="Normal 60 2 2 5 2 2" xfId="38216"/>
    <cellStyle name="Normal 60 2 2 5 3" xfId="38215"/>
    <cellStyle name="Normal 60 2 2 5 4" xfId="48669"/>
    <cellStyle name="Normal 60 2 2 6" xfId="11538"/>
    <cellStyle name="Normal 60 2 2 6 2" xfId="38217"/>
    <cellStyle name="Normal 60 2 2 7" xfId="38198"/>
    <cellStyle name="Normal 60 2 2 8" xfId="44307"/>
    <cellStyle name="Normal 60 2 3" xfId="1510"/>
    <cellStyle name="Normal 60 2 3 2" xfId="3693"/>
    <cellStyle name="Normal 60 2 3 2 2" xfId="10236"/>
    <cellStyle name="Normal 60 2 3 2 2 2" xfId="21155"/>
    <cellStyle name="Normal 60 2 3 2 2 2 2" xfId="38221"/>
    <cellStyle name="Normal 60 2 3 2 2 3" xfId="38220"/>
    <cellStyle name="Normal 60 2 3 2 2 4" xfId="53924"/>
    <cellStyle name="Normal 60 2 3 2 3" xfId="14612"/>
    <cellStyle name="Normal 60 2 3 2 3 2" xfId="38222"/>
    <cellStyle name="Normal 60 2 3 2 4" xfId="38219"/>
    <cellStyle name="Normal 60 2 3 2 5" xfId="47381"/>
    <cellStyle name="Normal 60 2 3 3" xfId="8055"/>
    <cellStyle name="Normal 60 2 3 3 2" xfId="18974"/>
    <cellStyle name="Normal 60 2 3 3 2 2" xfId="38224"/>
    <cellStyle name="Normal 60 2 3 3 3" xfId="38223"/>
    <cellStyle name="Normal 60 2 3 3 4" xfId="51743"/>
    <cellStyle name="Normal 60 2 3 4" xfId="5874"/>
    <cellStyle name="Normal 60 2 3 4 2" xfId="16793"/>
    <cellStyle name="Normal 60 2 3 4 2 2" xfId="38226"/>
    <cellStyle name="Normal 60 2 3 4 3" xfId="38225"/>
    <cellStyle name="Normal 60 2 3 4 4" xfId="49562"/>
    <cellStyle name="Normal 60 2 3 5" xfId="12431"/>
    <cellStyle name="Normal 60 2 3 5 2" xfId="38227"/>
    <cellStyle name="Normal 60 2 3 6" xfId="38218"/>
    <cellStyle name="Normal 60 2 3 7" xfId="45200"/>
    <cellStyle name="Normal 60 2 4" xfId="2602"/>
    <cellStyle name="Normal 60 2 4 2" xfId="9145"/>
    <cellStyle name="Normal 60 2 4 2 2" xfId="20064"/>
    <cellStyle name="Normal 60 2 4 2 2 2" xfId="38230"/>
    <cellStyle name="Normal 60 2 4 2 3" xfId="38229"/>
    <cellStyle name="Normal 60 2 4 2 4" xfId="52833"/>
    <cellStyle name="Normal 60 2 4 3" xfId="13521"/>
    <cellStyle name="Normal 60 2 4 3 2" xfId="38231"/>
    <cellStyle name="Normal 60 2 4 4" xfId="38228"/>
    <cellStyle name="Normal 60 2 4 5" xfId="46290"/>
    <cellStyle name="Normal 60 2 5" xfId="6964"/>
    <cellStyle name="Normal 60 2 5 2" xfId="17883"/>
    <cellStyle name="Normal 60 2 5 2 2" xfId="38233"/>
    <cellStyle name="Normal 60 2 5 3" xfId="38232"/>
    <cellStyle name="Normal 60 2 5 4" xfId="50652"/>
    <cellStyle name="Normal 60 2 6" xfId="4783"/>
    <cellStyle name="Normal 60 2 6 2" xfId="15702"/>
    <cellStyle name="Normal 60 2 6 2 2" xfId="38235"/>
    <cellStyle name="Normal 60 2 6 3" xfId="38234"/>
    <cellStyle name="Normal 60 2 6 4" xfId="48471"/>
    <cellStyle name="Normal 60 2 7" xfId="11340"/>
    <cellStyle name="Normal 60 2 7 2" xfId="38236"/>
    <cellStyle name="Normal 60 2 8" xfId="38197"/>
    <cellStyle name="Normal 60 2 9" xfId="44109"/>
    <cellStyle name="Normal 60 3" xfId="509"/>
    <cellStyle name="Normal 60 3 2" xfId="1609"/>
    <cellStyle name="Normal 60 3 2 2" xfId="3792"/>
    <cellStyle name="Normal 60 3 2 2 2" xfId="10335"/>
    <cellStyle name="Normal 60 3 2 2 2 2" xfId="21254"/>
    <cellStyle name="Normal 60 3 2 2 2 2 2" xfId="38241"/>
    <cellStyle name="Normal 60 3 2 2 2 3" xfId="38240"/>
    <cellStyle name="Normal 60 3 2 2 2 4" xfId="54023"/>
    <cellStyle name="Normal 60 3 2 2 3" xfId="14711"/>
    <cellStyle name="Normal 60 3 2 2 3 2" xfId="38242"/>
    <cellStyle name="Normal 60 3 2 2 4" xfId="38239"/>
    <cellStyle name="Normal 60 3 2 2 5" xfId="47480"/>
    <cellStyle name="Normal 60 3 2 3" xfId="8154"/>
    <cellStyle name="Normal 60 3 2 3 2" xfId="19073"/>
    <cellStyle name="Normal 60 3 2 3 2 2" xfId="38244"/>
    <cellStyle name="Normal 60 3 2 3 3" xfId="38243"/>
    <cellStyle name="Normal 60 3 2 3 4" xfId="51842"/>
    <cellStyle name="Normal 60 3 2 4" xfId="5973"/>
    <cellStyle name="Normal 60 3 2 4 2" xfId="16892"/>
    <cellStyle name="Normal 60 3 2 4 2 2" xfId="38246"/>
    <cellStyle name="Normal 60 3 2 4 3" xfId="38245"/>
    <cellStyle name="Normal 60 3 2 4 4" xfId="49661"/>
    <cellStyle name="Normal 60 3 2 5" xfId="12530"/>
    <cellStyle name="Normal 60 3 2 5 2" xfId="38247"/>
    <cellStyle name="Normal 60 3 2 6" xfId="38238"/>
    <cellStyle name="Normal 60 3 2 7" xfId="45299"/>
    <cellStyle name="Normal 60 3 3" xfId="2701"/>
    <cellStyle name="Normal 60 3 3 2" xfId="9244"/>
    <cellStyle name="Normal 60 3 3 2 2" xfId="20163"/>
    <cellStyle name="Normal 60 3 3 2 2 2" xfId="38250"/>
    <cellStyle name="Normal 60 3 3 2 3" xfId="38249"/>
    <cellStyle name="Normal 60 3 3 2 4" xfId="52932"/>
    <cellStyle name="Normal 60 3 3 3" xfId="13620"/>
    <cellStyle name="Normal 60 3 3 3 2" xfId="38251"/>
    <cellStyle name="Normal 60 3 3 4" xfId="38248"/>
    <cellStyle name="Normal 60 3 3 5" xfId="46389"/>
    <cellStyle name="Normal 60 3 4" xfId="7063"/>
    <cellStyle name="Normal 60 3 4 2" xfId="17982"/>
    <cellStyle name="Normal 60 3 4 2 2" xfId="38253"/>
    <cellStyle name="Normal 60 3 4 3" xfId="38252"/>
    <cellStyle name="Normal 60 3 4 4" xfId="50751"/>
    <cellStyle name="Normal 60 3 5" xfId="4882"/>
    <cellStyle name="Normal 60 3 5 2" xfId="15801"/>
    <cellStyle name="Normal 60 3 5 2 2" xfId="38255"/>
    <cellStyle name="Normal 60 3 5 3" xfId="38254"/>
    <cellStyle name="Normal 60 3 5 4" xfId="48570"/>
    <cellStyle name="Normal 60 3 6" xfId="11439"/>
    <cellStyle name="Normal 60 3 6 2" xfId="38256"/>
    <cellStyle name="Normal 60 3 7" xfId="38237"/>
    <cellStyle name="Normal 60 3 8" xfId="44208"/>
    <cellStyle name="Normal 60 4" xfId="696"/>
    <cellStyle name="Normal 60 4 2" xfId="1795"/>
    <cellStyle name="Normal 60 4 2 2" xfId="3978"/>
    <cellStyle name="Normal 60 4 2 2 2" xfId="10521"/>
    <cellStyle name="Normal 60 4 2 2 2 2" xfId="21440"/>
    <cellStyle name="Normal 60 4 2 2 2 2 2" xfId="38261"/>
    <cellStyle name="Normal 60 4 2 2 2 3" xfId="38260"/>
    <cellStyle name="Normal 60 4 2 2 2 4" xfId="54209"/>
    <cellStyle name="Normal 60 4 2 2 3" xfId="14897"/>
    <cellStyle name="Normal 60 4 2 2 3 2" xfId="38262"/>
    <cellStyle name="Normal 60 4 2 2 4" xfId="38259"/>
    <cellStyle name="Normal 60 4 2 2 5" xfId="47666"/>
    <cellStyle name="Normal 60 4 2 3" xfId="8340"/>
    <cellStyle name="Normal 60 4 2 3 2" xfId="19259"/>
    <cellStyle name="Normal 60 4 2 3 2 2" xfId="38264"/>
    <cellStyle name="Normal 60 4 2 3 3" xfId="38263"/>
    <cellStyle name="Normal 60 4 2 3 4" xfId="52028"/>
    <cellStyle name="Normal 60 4 2 4" xfId="6159"/>
    <cellStyle name="Normal 60 4 2 4 2" xfId="17078"/>
    <cellStyle name="Normal 60 4 2 4 2 2" xfId="38266"/>
    <cellStyle name="Normal 60 4 2 4 3" xfId="38265"/>
    <cellStyle name="Normal 60 4 2 4 4" xfId="49847"/>
    <cellStyle name="Normal 60 4 2 5" xfId="12716"/>
    <cellStyle name="Normal 60 4 2 5 2" xfId="38267"/>
    <cellStyle name="Normal 60 4 2 6" xfId="38258"/>
    <cellStyle name="Normal 60 4 2 7" xfId="45485"/>
    <cellStyle name="Normal 60 4 3" xfId="2887"/>
    <cellStyle name="Normal 60 4 3 2" xfId="9430"/>
    <cellStyle name="Normal 60 4 3 2 2" xfId="20349"/>
    <cellStyle name="Normal 60 4 3 2 2 2" xfId="38270"/>
    <cellStyle name="Normal 60 4 3 2 3" xfId="38269"/>
    <cellStyle name="Normal 60 4 3 2 4" xfId="53118"/>
    <cellStyle name="Normal 60 4 3 3" xfId="13806"/>
    <cellStyle name="Normal 60 4 3 3 2" xfId="38271"/>
    <cellStyle name="Normal 60 4 3 4" xfId="38268"/>
    <cellStyle name="Normal 60 4 3 5" xfId="46575"/>
    <cellStyle name="Normal 60 4 4" xfId="7249"/>
    <cellStyle name="Normal 60 4 4 2" xfId="18168"/>
    <cellStyle name="Normal 60 4 4 2 2" xfId="38273"/>
    <cellStyle name="Normal 60 4 4 3" xfId="38272"/>
    <cellStyle name="Normal 60 4 4 4" xfId="50937"/>
    <cellStyle name="Normal 60 4 5" xfId="5068"/>
    <cellStyle name="Normal 60 4 5 2" xfId="15987"/>
    <cellStyle name="Normal 60 4 5 2 2" xfId="38275"/>
    <cellStyle name="Normal 60 4 5 3" xfId="38274"/>
    <cellStyle name="Normal 60 4 5 4" xfId="48756"/>
    <cellStyle name="Normal 60 4 6" xfId="11625"/>
    <cellStyle name="Normal 60 4 6 2" xfId="38276"/>
    <cellStyle name="Normal 60 4 7" xfId="38257"/>
    <cellStyle name="Normal 60 4 8" xfId="44394"/>
    <cellStyle name="Normal 60 5" xfId="794"/>
    <cellStyle name="Normal 60 5 2" xfId="1893"/>
    <cellStyle name="Normal 60 5 2 2" xfId="4076"/>
    <cellStyle name="Normal 60 5 2 2 2" xfId="10619"/>
    <cellStyle name="Normal 60 5 2 2 2 2" xfId="21538"/>
    <cellStyle name="Normal 60 5 2 2 2 2 2" xfId="38281"/>
    <cellStyle name="Normal 60 5 2 2 2 3" xfId="38280"/>
    <cellStyle name="Normal 60 5 2 2 2 4" xfId="54307"/>
    <cellStyle name="Normal 60 5 2 2 3" xfId="14995"/>
    <cellStyle name="Normal 60 5 2 2 3 2" xfId="38282"/>
    <cellStyle name="Normal 60 5 2 2 4" xfId="38279"/>
    <cellStyle name="Normal 60 5 2 2 5" xfId="47764"/>
    <cellStyle name="Normal 60 5 2 3" xfId="8438"/>
    <cellStyle name="Normal 60 5 2 3 2" xfId="19357"/>
    <cellStyle name="Normal 60 5 2 3 2 2" xfId="38284"/>
    <cellStyle name="Normal 60 5 2 3 3" xfId="38283"/>
    <cellStyle name="Normal 60 5 2 3 4" xfId="52126"/>
    <cellStyle name="Normal 60 5 2 4" xfId="6257"/>
    <cellStyle name="Normal 60 5 2 4 2" xfId="17176"/>
    <cellStyle name="Normal 60 5 2 4 2 2" xfId="38286"/>
    <cellStyle name="Normal 60 5 2 4 3" xfId="38285"/>
    <cellStyle name="Normal 60 5 2 4 4" xfId="49945"/>
    <cellStyle name="Normal 60 5 2 5" xfId="12814"/>
    <cellStyle name="Normal 60 5 2 5 2" xfId="38287"/>
    <cellStyle name="Normal 60 5 2 6" xfId="38278"/>
    <cellStyle name="Normal 60 5 2 7" xfId="45583"/>
    <cellStyle name="Normal 60 5 3" xfId="2985"/>
    <cellStyle name="Normal 60 5 3 2" xfId="9528"/>
    <cellStyle name="Normal 60 5 3 2 2" xfId="20447"/>
    <cellStyle name="Normal 60 5 3 2 2 2" xfId="38290"/>
    <cellStyle name="Normal 60 5 3 2 3" xfId="38289"/>
    <cellStyle name="Normal 60 5 3 2 4" xfId="53216"/>
    <cellStyle name="Normal 60 5 3 3" xfId="13904"/>
    <cellStyle name="Normal 60 5 3 3 2" xfId="38291"/>
    <cellStyle name="Normal 60 5 3 4" xfId="38288"/>
    <cellStyle name="Normal 60 5 3 5" xfId="46673"/>
    <cellStyle name="Normal 60 5 4" xfId="7347"/>
    <cellStyle name="Normal 60 5 4 2" xfId="18266"/>
    <cellStyle name="Normal 60 5 4 2 2" xfId="38293"/>
    <cellStyle name="Normal 60 5 4 3" xfId="38292"/>
    <cellStyle name="Normal 60 5 4 4" xfId="51035"/>
    <cellStyle name="Normal 60 5 5" xfId="5166"/>
    <cellStyle name="Normal 60 5 5 2" xfId="16085"/>
    <cellStyle name="Normal 60 5 5 2 2" xfId="38295"/>
    <cellStyle name="Normal 60 5 5 3" xfId="38294"/>
    <cellStyle name="Normal 60 5 5 4" xfId="48854"/>
    <cellStyle name="Normal 60 5 6" xfId="11723"/>
    <cellStyle name="Normal 60 5 6 2" xfId="38296"/>
    <cellStyle name="Normal 60 5 7" xfId="38277"/>
    <cellStyle name="Normal 60 5 8" xfId="44492"/>
    <cellStyle name="Normal 60 6" xfId="892"/>
    <cellStyle name="Normal 60 6 2" xfId="1991"/>
    <cellStyle name="Normal 60 6 2 2" xfId="4174"/>
    <cellStyle name="Normal 60 6 2 2 2" xfId="10717"/>
    <cellStyle name="Normal 60 6 2 2 2 2" xfId="21636"/>
    <cellStyle name="Normal 60 6 2 2 2 2 2" xfId="38301"/>
    <cellStyle name="Normal 60 6 2 2 2 3" xfId="38300"/>
    <cellStyle name="Normal 60 6 2 2 2 4" xfId="54405"/>
    <cellStyle name="Normal 60 6 2 2 3" xfId="15093"/>
    <cellStyle name="Normal 60 6 2 2 3 2" xfId="38302"/>
    <cellStyle name="Normal 60 6 2 2 4" xfId="38299"/>
    <cellStyle name="Normal 60 6 2 2 5" xfId="47862"/>
    <cellStyle name="Normal 60 6 2 3" xfId="8536"/>
    <cellStyle name="Normal 60 6 2 3 2" xfId="19455"/>
    <cellStyle name="Normal 60 6 2 3 2 2" xfId="38304"/>
    <cellStyle name="Normal 60 6 2 3 3" xfId="38303"/>
    <cellStyle name="Normal 60 6 2 3 4" xfId="52224"/>
    <cellStyle name="Normal 60 6 2 4" xfId="6355"/>
    <cellStyle name="Normal 60 6 2 4 2" xfId="17274"/>
    <cellStyle name="Normal 60 6 2 4 2 2" xfId="38306"/>
    <cellStyle name="Normal 60 6 2 4 3" xfId="38305"/>
    <cellStyle name="Normal 60 6 2 4 4" xfId="50043"/>
    <cellStyle name="Normal 60 6 2 5" xfId="12912"/>
    <cellStyle name="Normal 60 6 2 5 2" xfId="38307"/>
    <cellStyle name="Normal 60 6 2 6" xfId="38298"/>
    <cellStyle name="Normal 60 6 2 7" xfId="45681"/>
    <cellStyle name="Normal 60 6 3" xfId="3083"/>
    <cellStyle name="Normal 60 6 3 2" xfId="9626"/>
    <cellStyle name="Normal 60 6 3 2 2" xfId="20545"/>
    <cellStyle name="Normal 60 6 3 2 2 2" xfId="38310"/>
    <cellStyle name="Normal 60 6 3 2 3" xfId="38309"/>
    <cellStyle name="Normal 60 6 3 2 4" xfId="53314"/>
    <cellStyle name="Normal 60 6 3 3" xfId="14002"/>
    <cellStyle name="Normal 60 6 3 3 2" xfId="38311"/>
    <cellStyle name="Normal 60 6 3 4" xfId="38308"/>
    <cellStyle name="Normal 60 6 3 5" xfId="46771"/>
    <cellStyle name="Normal 60 6 4" xfId="7445"/>
    <cellStyle name="Normal 60 6 4 2" xfId="18364"/>
    <cellStyle name="Normal 60 6 4 2 2" xfId="38313"/>
    <cellStyle name="Normal 60 6 4 3" xfId="38312"/>
    <cellStyle name="Normal 60 6 4 4" xfId="51133"/>
    <cellStyle name="Normal 60 6 5" xfId="5264"/>
    <cellStyle name="Normal 60 6 5 2" xfId="16183"/>
    <cellStyle name="Normal 60 6 5 2 2" xfId="38315"/>
    <cellStyle name="Normal 60 6 5 3" xfId="38314"/>
    <cellStyle name="Normal 60 6 5 4" xfId="48952"/>
    <cellStyle name="Normal 60 6 6" xfId="11821"/>
    <cellStyle name="Normal 60 6 6 2" xfId="38316"/>
    <cellStyle name="Normal 60 6 7" xfId="38297"/>
    <cellStyle name="Normal 60 6 8" xfId="44590"/>
    <cellStyle name="Normal 60 7" xfId="1004"/>
    <cellStyle name="Normal 60 7 2" xfId="2102"/>
    <cellStyle name="Normal 60 7 2 2" xfId="4285"/>
    <cellStyle name="Normal 60 7 2 2 2" xfId="10828"/>
    <cellStyle name="Normal 60 7 2 2 2 2" xfId="21747"/>
    <cellStyle name="Normal 60 7 2 2 2 2 2" xfId="38321"/>
    <cellStyle name="Normal 60 7 2 2 2 3" xfId="38320"/>
    <cellStyle name="Normal 60 7 2 2 2 4" xfId="54516"/>
    <cellStyle name="Normal 60 7 2 2 3" xfId="15204"/>
    <cellStyle name="Normal 60 7 2 2 3 2" xfId="38322"/>
    <cellStyle name="Normal 60 7 2 2 4" xfId="38319"/>
    <cellStyle name="Normal 60 7 2 2 5" xfId="47973"/>
    <cellStyle name="Normal 60 7 2 3" xfId="8647"/>
    <cellStyle name="Normal 60 7 2 3 2" xfId="19566"/>
    <cellStyle name="Normal 60 7 2 3 2 2" xfId="38324"/>
    <cellStyle name="Normal 60 7 2 3 3" xfId="38323"/>
    <cellStyle name="Normal 60 7 2 3 4" xfId="52335"/>
    <cellStyle name="Normal 60 7 2 4" xfId="6466"/>
    <cellStyle name="Normal 60 7 2 4 2" xfId="17385"/>
    <cellStyle name="Normal 60 7 2 4 2 2" xfId="38326"/>
    <cellStyle name="Normal 60 7 2 4 3" xfId="38325"/>
    <cellStyle name="Normal 60 7 2 4 4" xfId="50154"/>
    <cellStyle name="Normal 60 7 2 5" xfId="13023"/>
    <cellStyle name="Normal 60 7 2 5 2" xfId="38327"/>
    <cellStyle name="Normal 60 7 2 6" xfId="38318"/>
    <cellStyle name="Normal 60 7 2 7" xfId="45792"/>
    <cellStyle name="Normal 60 7 3" xfId="3194"/>
    <cellStyle name="Normal 60 7 3 2" xfId="9737"/>
    <cellStyle name="Normal 60 7 3 2 2" xfId="20656"/>
    <cellStyle name="Normal 60 7 3 2 2 2" xfId="38330"/>
    <cellStyle name="Normal 60 7 3 2 3" xfId="38329"/>
    <cellStyle name="Normal 60 7 3 2 4" xfId="53425"/>
    <cellStyle name="Normal 60 7 3 3" xfId="14113"/>
    <cellStyle name="Normal 60 7 3 3 2" xfId="38331"/>
    <cellStyle name="Normal 60 7 3 4" xfId="38328"/>
    <cellStyle name="Normal 60 7 3 5" xfId="46882"/>
    <cellStyle name="Normal 60 7 4" xfId="7556"/>
    <cellStyle name="Normal 60 7 4 2" xfId="18475"/>
    <cellStyle name="Normal 60 7 4 2 2" xfId="38333"/>
    <cellStyle name="Normal 60 7 4 3" xfId="38332"/>
    <cellStyle name="Normal 60 7 4 4" xfId="51244"/>
    <cellStyle name="Normal 60 7 5" xfId="5375"/>
    <cellStyle name="Normal 60 7 5 2" xfId="16294"/>
    <cellStyle name="Normal 60 7 5 2 2" xfId="38335"/>
    <cellStyle name="Normal 60 7 5 3" xfId="38334"/>
    <cellStyle name="Normal 60 7 5 4" xfId="49063"/>
    <cellStyle name="Normal 60 7 6" xfId="11932"/>
    <cellStyle name="Normal 60 7 6 2" xfId="38336"/>
    <cellStyle name="Normal 60 7 7" xfId="38317"/>
    <cellStyle name="Normal 60 7 8" xfId="44701"/>
    <cellStyle name="Normal 60 8" xfId="1090"/>
    <cellStyle name="Normal 60 8 2" xfId="2188"/>
    <cellStyle name="Normal 60 8 2 2" xfId="4371"/>
    <cellStyle name="Normal 60 8 2 2 2" xfId="10914"/>
    <cellStyle name="Normal 60 8 2 2 2 2" xfId="21833"/>
    <cellStyle name="Normal 60 8 2 2 2 2 2" xfId="38341"/>
    <cellStyle name="Normal 60 8 2 2 2 3" xfId="38340"/>
    <cellStyle name="Normal 60 8 2 2 2 4" xfId="54602"/>
    <cellStyle name="Normal 60 8 2 2 3" xfId="15290"/>
    <cellStyle name="Normal 60 8 2 2 3 2" xfId="38342"/>
    <cellStyle name="Normal 60 8 2 2 4" xfId="38339"/>
    <cellStyle name="Normal 60 8 2 2 5" xfId="48059"/>
    <cellStyle name="Normal 60 8 2 3" xfId="8733"/>
    <cellStyle name="Normal 60 8 2 3 2" xfId="19652"/>
    <cellStyle name="Normal 60 8 2 3 2 2" xfId="38344"/>
    <cellStyle name="Normal 60 8 2 3 3" xfId="38343"/>
    <cellStyle name="Normal 60 8 2 3 4" xfId="52421"/>
    <cellStyle name="Normal 60 8 2 4" xfId="6552"/>
    <cellStyle name="Normal 60 8 2 4 2" xfId="17471"/>
    <cellStyle name="Normal 60 8 2 4 2 2" xfId="38346"/>
    <cellStyle name="Normal 60 8 2 4 3" xfId="38345"/>
    <cellStyle name="Normal 60 8 2 4 4" xfId="50240"/>
    <cellStyle name="Normal 60 8 2 5" xfId="13109"/>
    <cellStyle name="Normal 60 8 2 5 2" xfId="38347"/>
    <cellStyle name="Normal 60 8 2 6" xfId="38338"/>
    <cellStyle name="Normal 60 8 2 7" xfId="45878"/>
    <cellStyle name="Normal 60 8 3" xfId="3280"/>
    <cellStyle name="Normal 60 8 3 2" xfId="9823"/>
    <cellStyle name="Normal 60 8 3 2 2" xfId="20742"/>
    <cellStyle name="Normal 60 8 3 2 2 2" xfId="38350"/>
    <cellStyle name="Normal 60 8 3 2 3" xfId="38349"/>
    <cellStyle name="Normal 60 8 3 2 4" xfId="53511"/>
    <cellStyle name="Normal 60 8 3 3" xfId="14199"/>
    <cellStyle name="Normal 60 8 3 3 2" xfId="38351"/>
    <cellStyle name="Normal 60 8 3 4" xfId="38348"/>
    <cellStyle name="Normal 60 8 3 5" xfId="46968"/>
    <cellStyle name="Normal 60 8 4" xfId="7642"/>
    <cellStyle name="Normal 60 8 4 2" xfId="18561"/>
    <cellStyle name="Normal 60 8 4 2 2" xfId="38353"/>
    <cellStyle name="Normal 60 8 4 3" xfId="38352"/>
    <cellStyle name="Normal 60 8 4 4" xfId="51330"/>
    <cellStyle name="Normal 60 8 5" xfId="5461"/>
    <cellStyle name="Normal 60 8 5 2" xfId="16380"/>
    <cellStyle name="Normal 60 8 5 2 2" xfId="38355"/>
    <cellStyle name="Normal 60 8 5 3" xfId="38354"/>
    <cellStyle name="Normal 60 8 5 4" xfId="49149"/>
    <cellStyle name="Normal 60 8 6" xfId="12018"/>
    <cellStyle name="Normal 60 8 6 2" xfId="38356"/>
    <cellStyle name="Normal 60 8 7" xfId="38337"/>
    <cellStyle name="Normal 60 8 8" xfId="44787"/>
    <cellStyle name="Normal 60 9" xfId="1188"/>
    <cellStyle name="Normal 60 9 2" xfId="2286"/>
    <cellStyle name="Normal 60 9 2 2" xfId="4469"/>
    <cellStyle name="Normal 60 9 2 2 2" xfId="11012"/>
    <cellStyle name="Normal 60 9 2 2 2 2" xfId="21931"/>
    <cellStyle name="Normal 60 9 2 2 2 2 2" xfId="38361"/>
    <cellStyle name="Normal 60 9 2 2 2 3" xfId="38360"/>
    <cellStyle name="Normal 60 9 2 2 2 4" xfId="54700"/>
    <cellStyle name="Normal 60 9 2 2 3" xfId="15388"/>
    <cellStyle name="Normal 60 9 2 2 3 2" xfId="38362"/>
    <cellStyle name="Normal 60 9 2 2 4" xfId="38359"/>
    <cellStyle name="Normal 60 9 2 2 5" xfId="48157"/>
    <cellStyle name="Normal 60 9 2 3" xfId="8831"/>
    <cellStyle name="Normal 60 9 2 3 2" xfId="19750"/>
    <cellStyle name="Normal 60 9 2 3 2 2" xfId="38364"/>
    <cellStyle name="Normal 60 9 2 3 3" xfId="38363"/>
    <cellStyle name="Normal 60 9 2 3 4" xfId="52519"/>
    <cellStyle name="Normal 60 9 2 4" xfId="6650"/>
    <cellStyle name="Normal 60 9 2 4 2" xfId="17569"/>
    <cellStyle name="Normal 60 9 2 4 2 2" xfId="38366"/>
    <cellStyle name="Normal 60 9 2 4 3" xfId="38365"/>
    <cellStyle name="Normal 60 9 2 4 4" xfId="50338"/>
    <cellStyle name="Normal 60 9 2 5" xfId="13207"/>
    <cellStyle name="Normal 60 9 2 5 2" xfId="38367"/>
    <cellStyle name="Normal 60 9 2 6" xfId="38358"/>
    <cellStyle name="Normal 60 9 2 7" xfId="45976"/>
    <cellStyle name="Normal 60 9 3" xfId="3378"/>
    <cellStyle name="Normal 60 9 3 2" xfId="9921"/>
    <cellStyle name="Normal 60 9 3 2 2" xfId="20840"/>
    <cellStyle name="Normal 60 9 3 2 2 2" xfId="38370"/>
    <cellStyle name="Normal 60 9 3 2 3" xfId="38369"/>
    <cellStyle name="Normal 60 9 3 2 4" xfId="53609"/>
    <cellStyle name="Normal 60 9 3 3" xfId="14297"/>
    <cellStyle name="Normal 60 9 3 3 2" xfId="38371"/>
    <cellStyle name="Normal 60 9 3 4" xfId="38368"/>
    <cellStyle name="Normal 60 9 3 5" xfId="47066"/>
    <cellStyle name="Normal 60 9 4" xfId="7740"/>
    <cellStyle name="Normal 60 9 4 2" xfId="18659"/>
    <cellStyle name="Normal 60 9 4 2 2" xfId="38373"/>
    <cellStyle name="Normal 60 9 4 3" xfId="38372"/>
    <cellStyle name="Normal 60 9 4 4" xfId="51428"/>
    <cellStyle name="Normal 60 9 5" xfId="5559"/>
    <cellStyle name="Normal 60 9 5 2" xfId="16478"/>
    <cellStyle name="Normal 60 9 5 2 2" xfId="38375"/>
    <cellStyle name="Normal 60 9 5 3" xfId="38374"/>
    <cellStyle name="Normal 60 9 5 4" xfId="49247"/>
    <cellStyle name="Normal 60 9 6" xfId="12116"/>
    <cellStyle name="Normal 60 9 6 2" xfId="38376"/>
    <cellStyle name="Normal 60 9 7" xfId="38357"/>
    <cellStyle name="Normal 60 9 8" xfId="44885"/>
    <cellStyle name="Normal 61" xfId="202"/>
    <cellStyle name="Normal 61 2" xfId="369"/>
    <cellStyle name="Normal 61 2 2" xfId="38378"/>
    <cellStyle name="Normal 61 3" xfId="38377"/>
    <cellStyle name="Normal 62" xfId="203"/>
    <cellStyle name="Normal 62 10" xfId="1293"/>
    <cellStyle name="Normal 62 10 2" xfId="2391"/>
    <cellStyle name="Normal 62 10 2 2" xfId="4572"/>
    <cellStyle name="Normal 62 10 2 2 2" xfId="11115"/>
    <cellStyle name="Normal 62 10 2 2 2 2" xfId="22034"/>
    <cellStyle name="Normal 62 10 2 2 2 2 2" xfId="38384"/>
    <cellStyle name="Normal 62 10 2 2 2 3" xfId="38383"/>
    <cellStyle name="Normal 62 10 2 2 2 4" xfId="54803"/>
    <cellStyle name="Normal 62 10 2 2 3" xfId="15491"/>
    <cellStyle name="Normal 62 10 2 2 3 2" xfId="38385"/>
    <cellStyle name="Normal 62 10 2 2 4" xfId="38382"/>
    <cellStyle name="Normal 62 10 2 2 5" xfId="48260"/>
    <cellStyle name="Normal 62 10 2 3" xfId="8934"/>
    <cellStyle name="Normal 62 10 2 3 2" xfId="19853"/>
    <cellStyle name="Normal 62 10 2 3 2 2" xfId="38387"/>
    <cellStyle name="Normal 62 10 2 3 3" xfId="38386"/>
    <cellStyle name="Normal 62 10 2 3 4" xfId="52622"/>
    <cellStyle name="Normal 62 10 2 4" xfId="6753"/>
    <cellStyle name="Normal 62 10 2 4 2" xfId="17672"/>
    <cellStyle name="Normal 62 10 2 4 2 2" xfId="38389"/>
    <cellStyle name="Normal 62 10 2 4 3" xfId="38388"/>
    <cellStyle name="Normal 62 10 2 4 4" xfId="50441"/>
    <cellStyle name="Normal 62 10 2 5" xfId="13310"/>
    <cellStyle name="Normal 62 10 2 5 2" xfId="38390"/>
    <cellStyle name="Normal 62 10 2 6" xfId="38381"/>
    <cellStyle name="Normal 62 10 2 7" xfId="46079"/>
    <cellStyle name="Normal 62 10 3" xfId="3481"/>
    <cellStyle name="Normal 62 10 3 2" xfId="10024"/>
    <cellStyle name="Normal 62 10 3 2 2" xfId="20943"/>
    <cellStyle name="Normal 62 10 3 2 2 2" xfId="38393"/>
    <cellStyle name="Normal 62 10 3 2 3" xfId="38392"/>
    <cellStyle name="Normal 62 10 3 2 4" xfId="53712"/>
    <cellStyle name="Normal 62 10 3 3" xfId="14400"/>
    <cellStyle name="Normal 62 10 3 3 2" xfId="38394"/>
    <cellStyle name="Normal 62 10 3 4" xfId="38391"/>
    <cellStyle name="Normal 62 10 3 5" xfId="47169"/>
    <cellStyle name="Normal 62 10 4" xfId="7843"/>
    <cellStyle name="Normal 62 10 4 2" xfId="18762"/>
    <cellStyle name="Normal 62 10 4 2 2" xfId="38396"/>
    <cellStyle name="Normal 62 10 4 3" xfId="38395"/>
    <cellStyle name="Normal 62 10 4 4" xfId="51531"/>
    <cellStyle name="Normal 62 10 5" xfId="5662"/>
    <cellStyle name="Normal 62 10 5 2" xfId="16581"/>
    <cellStyle name="Normal 62 10 5 2 2" xfId="38398"/>
    <cellStyle name="Normal 62 10 5 3" xfId="38397"/>
    <cellStyle name="Normal 62 10 5 4" xfId="49350"/>
    <cellStyle name="Normal 62 10 6" xfId="12219"/>
    <cellStyle name="Normal 62 10 6 2" xfId="38399"/>
    <cellStyle name="Normal 62 10 7" xfId="38380"/>
    <cellStyle name="Normal 62 10 8" xfId="44988"/>
    <cellStyle name="Normal 62 11" xfId="1412"/>
    <cellStyle name="Normal 62 11 2" xfId="3595"/>
    <cellStyle name="Normal 62 11 2 2" xfId="10138"/>
    <cellStyle name="Normal 62 11 2 2 2" xfId="21057"/>
    <cellStyle name="Normal 62 11 2 2 2 2" xfId="38403"/>
    <cellStyle name="Normal 62 11 2 2 3" xfId="38402"/>
    <cellStyle name="Normal 62 11 2 2 4" xfId="53826"/>
    <cellStyle name="Normal 62 11 2 3" xfId="14514"/>
    <cellStyle name="Normal 62 11 2 3 2" xfId="38404"/>
    <cellStyle name="Normal 62 11 2 4" xfId="38401"/>
    <cellStyle name="Normal 62 11 2 5" xfId="47283"/>
    <cellStyle name="Normal 62 11 3" xfId="7957"/>
    <cellStyle name="Normal 62 11 3 2" xfId="18876"/>
    <cellStyle name="Normal 62 11 3 2 2" xfId="38406"/>
    <cellStyle name="Normal 62 11 3 3" xfId="38405"/>
    <cellStyle name="Normal 62 11 3 4" xfId="51645"/>
    <cellStyle name="Normal 62 11 4" xfId="5776"/>
    <cellStyle name="Normal 62 11 4 2" xfId="16695"/>
    <cellStyle name="Normal 62 11 4 2 2" xfId="38408"/>
    <cellStyle name="Normal 62 11 4 3" xfId="38407"/>
    <cellStyle name="Normal 62 11 4 4" xfId="49464"/>
    <cellStyle name="Normal 62 11 5" xfId="12333"/>
    <cellStyle name="Normal 62 11 5 2" xfId="38409"/>
    <cellStyle name="Normal 62 11 6" xfId="38400"/>
    <cellStyle name="Normal 62 11 7" xfId="45102"/>
    <cellStyle name="Normal 62 12" xfId="2492"/>
    <cellStyle name="Normal 62 12 2" xfId="9035"/>
    <cellStyle name="Normal 62 12 2 2" xfId="19954"/>
    <cellStyle name="Normal 62 12 2 2 2" xfId="38412"/>
    <cellStyle name="Normal 62 12 2 3" xfId="38411"/>
    <cellStyle name="Normal 62 12 2 4" xfId="52723"/>
    <cellStyle name="Normal 62 12 3" xfId="13411"/>
    <cellStyle name="Normal 62 12 3 2" xfId="38413"/>
    <cellStyle name="Normal 62 12 4" xfId="38410"/>
    <cellStyle name="Normal 62 12 5" xfId="46180"/>
    <cellStyle name="Normal 62 13" xfId="6854"/>
    <cellStyle name="Normal 62 13 2" xfId="17773"/>
    <cellStyle name="Normal 62 13 2 2" xfId="38415"/>
    <cellStyle name="Normal 62 13 3" xfId="38414"/>
    <cellStyle name="Normal 62 13 4" xfId="50542"/>
    <cellStyle name="Normal 62 14" xfId="4673"/>
    <cellStyle name="Normal 62 14 2" xfId="15592"/>
    <cellStyle name="Normal 62 14 2 2" xfId="38417"/>
    <cellStyle name="Normal 62 14 3" xfId="38416"/>
    <cellStyle name="Normal 62 14 4" xfId="48361"/>
    <cellStyle name="Normal 62 15" xfId="11242"/>
    <cellStyle name="Normal 62 15 2" xfId="38418"/>
    <cellStyle name="Normal 62 16" xfId="38379"/>
    <cellStyle name="Normal 62 17" xfId="43999"/>
    <cellStyle name="Normal 62 2" xfId="370"/>
    <cellStyle name="Normal 62 2 2" xfId="610"/>
    <cellStyle name="Normal 62 2 2 2" xfId="1709"/>
    <cellStyle name="Normal 62 2 2 2 2" xfId="3892"/>
    <cellStyle name="Normal 62 2 2 2 2 2" xfId="10435"/>
    <cellStyle name="Normal 62 2 2 2 2 2 2" xfId="21354"/>
    <cellStyle name="Normal 62 2 2 2 2 2 2 2" xfId="38424"/>
    <cellStyle name="Normal 62 2 2 2 2 2 3" xfId="38423"/>
    <cellStyle name="Normal 62 2 2 2 2 2 4" xfId="54123"/>
    <cellStyle name="Normal 62 2 2 2 2 3" xfId="14811"/>
    <cellStyle name="Normal 62 2 2 2 2 3 2" xfId="38425"/>
    <cellStyle name="Normal 62 2 2 2 2 4" xfId="38422"/>
    <cellStyle name="Normal 62 2 2 2 2 5" xfId="47580"/>
    <cellStyle name="Normal 62 2 2 2 3" xfId="8254"/>
    <cellStyle name="Normal 62 2 2 2 3 2" xfId="19173"/>
    <cellStyle name="Normal 62 2 2 2 3 2 2" xfId="38427"/>
    <cellStyle name="Normal 62 2 2 2 3 3" xfId="38426"/>
    <cellStyle name="Normal 62 2 2 2 3 4" xfId="51942"/>
    <cellStyle name="Normal 62 2 2 2 4" xfId="6073"/>
    <cellStyle name="Normal 62 2 2 2 4 2" xfId="16992"/>
    <cellStyle name="Normal 62 2 2 2 4 2 2" xfId="38429"/>
    <cellStyle name="Normal 62 2 2 2 4 3" xfId="38428"/>
    <cellStyle name="Normal 62 2 2 2 4 4" xfId="49761"/>
    <cellStyle name="Normal 62 2 2 2 5" xfId="12630"/>
    <cellStyle name="Normal 62 2 2 2 5 2" xfId="38430"/>
    <cellStyle name="Normal 62 2 2 2 6" xfId="38421"/>
    <cellStyle name="Normal 62 2 2 2 7" xfId="45399"/>
    <cellStyle name="Normal 62 2 2 3" xfId="2801"/>
    <cellStyle name="Normal 62 2 2 3 2" xfId="9344"/>
    <cellStyle name="Normal 62 2 2 3 2 2" xfId="20263"/>
    <cellStyle name="Normal 62 2 2 3 2 2 2" xfId="38433"/>
    <cellStyle name="Normal 62 2 2 3 2 3" xfId="38432"/>
    <cellStyle name="Normal 62 2 2 3 2 4" xfId="53032"/>
    <cellStyle name="Normal 62 2 2 3 3" xfId="13720"/>
    <cellStyle name="Normal 62 2 2 3 3 2" xfId="38434"/>
    <cellStyle name="Normal 62 2 2 3 4" xfId="38431"/>
    <cellStyle name="Normal 62 2 2 3 5" xfId="46489"/>
    <cellStyle name="Normal 62 2 2 4" xfId="7163"/>
    <cellStyle name="Normal 62 2 2 4 2" xfId="18082"/>
    <cellStyle name="Normal 62 2 2 4 2 2" xfId="38436"/>
    <cellStyle name="Normal 62 2 2 4 3" xfId="38435"/>
    <cellStyle name="Normal 62 2 2 4 4" xfId="50851"/>
    <cellStyle name="Normal 62 2 2 5" xfId="4982"/>
    <cellStyle name="Normal 62 2 2 5 2" xfId="15901"/>
    <cellStyle name="Normal 62 2 2 5 2 2" xfId="38438"/>
    <cellStyle name="Normal 62 2 2 5 3" xfId="38437"/>
    <cellStyle name="Normal 62 2 2 5 4" xfId="48670"/>
    <cellStyle name="Normal 62 2 2 6" xfId="11539"/>
    <cellStyle name="Normal 62 2 2 6 2" xfId="38439"/>
    <cellStyle name="Normal 62 2 2 7" xfId="38420"/>
    <cellStyle name="Normal 62 2 2 8" xfId="44308"/>
    <cellStyle name="Normal 62 2 3" xfId="1511"/>
    <cellStyle name="Normal 62 2 3 2" xfId="3694"/>
    <cellStyle name="Normal 62 2 3 2 2" xfId="10237"/>
    <cellStyle name="Normal 62 2 3 2 2 2" xfId="21156"/>
    <cellStyle name="Normal 62 2 3 2 2 2 2" xfId="38443"/>
    <cellStyle name="Normal 62 2 3 2 2 3" xfId="38442"/>
    <cellStyle name="Normal 62 2 3 2 2 4" xfId="53925"/>
    <cellStyle name="Normal 62 2 3 2 3" xfId="14613"/>
    <cellStyle name="Normal 62 2 3 2 3 2" xfId="38444"/>
    <cellStyle name="Normal 62 2 3 2 4" xfId="38441"/>
    <cellStyle name="Normal 62 2 3 2 5" xfId="47382"/>
    <cellStyle name="Normal 62 2 3 3" xfId="8056"/>
    <cellStyle name="Normal 62 2 3 3 2" xfId="18975"/>
    <cellStyle name="Normal 62 2 3 3 2 2" xfId="38446"/>
    <cellStyle name="Normal 62 2 3 3 3" xfId="38445"/>
    <cellStyle name="Normal 62 2 3 3 4" xfId="51744"/>
    <cellStyle name="Normal 62 2 3 4" xfId="5875"/>
    <cellStyle name="Normal 62 2 3 4 2" xfId="16794"/>
    <cellStyle name="Normal 62 2 3 4 2 2" xfId="38448"/>
    <cellStyle name="Normal 62 2 3 4 3" xfId="38447"/>
    <cellStyle name="Normal 62 2 3 4 4" xfId="49563"/>
    <cellStyle name="Normal 62 2 3 5" xfId="12432"/>
    <cellStyle name="Normal 62 2 3 5 2" xfId="38449"/>
    <cellStyle name="Normal 62 2 3 6" xfId="38440"/>
    <cellStyle name="Normal 62 2 3 7" xfId="45201"/>
    <cellStyle name="Normal 62 2 4" xfId="2603"/>
    <cellStyle name="Normal 62 2 4 2" xfId="9146"/>
    <cellStyle name="Normal 62 2 4 2 2" xfId="20065"/>
    <cellStyle name="Normal 62 2 4 2 2 2" xfId="38452"/>
    <cellStyle name="Normal 62 2 4 2 3" xfId="38451"/>
    <cellStyle name="Normal 62 2 4 2 4" xfId="52834"/>
    <cellStyle name="Normal 62 2 4 3" xfId="13522"/>
    <cellStyle name="Normal 62 2 4 3 2" xfId="38453"/>
    <cellStyle name="Normal 62 2 4 4" xfId="38450"/>
    <cellStyle name="Normal 62 2 4 5" xfId="46291"/>
    <cellStyle name="Normal 62 2 5" xfId="6965"/>
    <cellStyle name="Normal 62 2 5 2" xfId="17884"/>
    <cellStyle name="Normal 62 2 5 2 2" xfId="38455"/>
    <cellStyle name="Normal 62 2 5 3" xfId="38454"/>
    <cellStyle name="Normal 62 2 5 4" xfId="50653"/>
    <cellStyle name="Normal 62 2 6" xfId="4784"/>
    <cellStyle name="Normal 62 2 6 2" xfId="15703"/>
    <cellStyle name="Normal 62 2 6 2 2" xfId="38457"/>
    <cellStyle name="Normal 62 2 6 3" xfId="38456"/>
    <cellStyle name="Normal 62 2 6 4" xfId="48472"/>
    <cellStyle name="Normal 62 2 7" xfId="11341"/>
    <cellStyle name="Normal 62 2 7 2" xfId="38458"/>
    <cellStyle name="Normal 62 2 8" xfId="38419"/>
    <cellStyle name="Normal 62 2 9" xfId="44110"/>
    <cellStyle name="Normal 62 3" xfId="510"/>
    <cellStyle name="Normal 62 3 2" xfId="1610"/>
    <cellStyle name="Normal 62 3 2 2" xfId="3793"/>
    <cellStyle name="Normal 62 3 2 2 2" xfId="10336"/>
    <cellStyle name="Normal 62 3 2 2 2 2" xfId="21255"/>
    <cellStyle name="Normal 62 3 2 2 2 2 2" xfId="38463"/>
    <cellStyle name="Normal 62 3 2 2 2 3" xfId="38462"/>
    <cellStyle name="Normal 62 3 2 2 2 4" xfId="54024"/>
    <cellStyle name="Normal 62 3 2 2 3" xfId="14712"/>
    <cellStyle name="Normal 62 3 2 2 3 2" xfId="38464"/>
    <cellStyle name="Normal 62 3 2 2 4" xfId="38461"/>
    <cellStyle name="Normal 62 3 2 2 5" xfId="47481"/>
    <cellStyle name="Normal 62 3 2 3" xfId="8155"/>
    <cellStyle name="Normal 62 3 2 3 2" xfId="19074"/>
    <cellStyle name="Normal 62 3 2 3 2 2" xfId="38466"/>
    <cellStyle name="Normal 62 3 2 3 3" xfId="38465"/>
    <cellStyle name="Normal 62 3 2 3 4" xfId="51843"/>
    <cellStyle name="Normal 62 3 2 4" xfId="5974"/>
    <cellStyle name="Normal 62 3 2 4 2" xfId="16893"/>
    <cellStyle name="Normal 62 3 2 4 2 2" xfId="38468"/>
    <cellStyle name="Normal 62 3 2 4 3" xfId="38467"/>
    <cellStyle name="Normal 62 3 2 4 4" xfId="49662"/>
    <cellStyle name="Normal 62 3 2 5" xfId="12531"/>
    <cellStyle name="Normal 62 3 2 5 2" xfId="38469"/>
    <cellStyle name="Normal 62 3 2 6" xfId="38460"/>
    <cellStyle name="Normal 62 3 2 7" xfId="45300"/>
    <cellStyle name="Normal 62 3 3" xfId="2702"/>
    <cellStyle name="Normal 62 3 3 2" xfId="9245"/>
    <cellStyle name="Normal 62 3 3 2 2" xfId="20164"/>
    <cellStyle name="Normal 62 3 3 2 2 2" xfId="38472"/>
    <cellStyle name="Normal 62 3 3 2 3" xfId="38471"/>
    <cellStyle name="Normal 62 3 3 2 4" xfId="52933"/>
    <cellStyle name="Normal 62 3 3 3" xfId="13621"/>
    <cellStyle name="Normal 62 3 3 3 2" xfId="38473"/>
    <cellStyle name="Normal 62 3 3 4" xfId="38470"/>
    <cellStyle name="Normal 62 3 3 5" xfId="46390"/>
    <cellStyle name="Normal 62 3 4" xfId="7064"/>
    <cellStyle name="Normal 62 3 4 2" xfId="17983"/>
    <cellStyle name="Normal 62 3 4 2 2" xfId="38475"/>
    <cellStyle name="Normal 62 3 4 3" xfId="38474"/>
    <cellStyle name="Normal 62 3 4 4" xfId="50752"/>
    <cellStyle name="Normal 62 3 5" xfId="4883"/>
    <cellStyle name="Normal 62 3 5 2" xfId="15802"/>
    <cellStyle name="Normal 62 3 5 2 2" xfId="38477"/>
    <cellStyle name="Normal 62 3 5 3" xfId="38476"/>
    <cellStyle name="Normal 62 3 5 4" xfId="48571"/>
    <cellStyle name="Normal 62 3 6" xfId="11440"/>
    <cellStyle name="Normal 62 3 6 2" xfId="38478"/>
    <cellStyle name="Normal 62 3 7" xfId="38459"/>
    <cellStyle name="Normal 62 3 8" xfId="44209"/>
    <cellStyle name="Normal 62 4" xfId="697"/>
    <cellStyle name="Normal 62 4 2" xfId="1796"/>
    <cellStyle name="Normal 62 4 2 2" xfId="3979"/>
    <cellStyle name="Normal 62 4 2 2 2" xfId="10522"/>
    <cellStyle name="Normal 62 4 2 2 2 2" xfId="21441"/>
    <cellStyle name="Normal 62 4 2 2 2 2 2" xfId="38483"/>
    <cellStyle name="Normal 62 4 2 2 2 3" xfId="38482"/>
    <cellStyle name="Normal 62 4 2 2 2 4" xfId="54210"/>
    <cellStyle name="Normal 62 4 2 2 3" xfId="14898"/>
    <cellStyle name="Normal 62 4 2 2 3 2" xfId="38484"/>
    <cellStyle name="Normal 62 4 2 2 4" xfId="38481"/>
    <cellStyle name="Normal 62 4 2 2 5" xfId="47667"/>
    <cellStyle name="Normal 62 4 2 3" xfId="8341"/>
    <cellStyle name="Normal 62 4 2 3 2" xfId="19260"/>
    <cellStyle name="Normal 62 4 2 3 2 2" xfId="38486"/>
    <cellStyle name="Normal 62 4 2 3 3" xfId="38485"/>
    <cellStyle name="Normal 62 4 2 3 4" xfId="52029"/>
    <cellStyle name="Normal 62 4 2 4" xfId="6160"/>
    <cellStyle name="Normal 62 4 2 4 2" xfId="17079"/>
    <cellStyle name="Normal 62 4 2 4 2 2" xfId="38488"/>
    <cellStyle name="Normal 62 4 2 4 3" xfId="38487"/>
    <cellStyle name="Normal 62 4 2 4 4" xfId="49848"/>
    <cellStyle name="Normal 62 4 2 5" xfId="12717"/>
    <cellStyle name="Normal 62 4 2 5 2" xfId="38489"/>
    <cellStyle name="Normal 62 4 2 6" xfId="38480"/>
    <cellStyle name="Normal 62 4 2 7" xfId="45486"/>
    <cellStyle name="Normal 62 4 3" xfId="2888"/>
    <cellStyle name="Normal 62 4 3 2" xfId="9431"/>
    <cellStyle name="Normal 62 4 3 2 2" xfId="20350"/>
    <cellStyle name="Normal 62 4 3 2 2 2" xfId="38492"/>
    <cellStyle name="Normal 62 4 3 2 3" xfId="38491"/>
    <cellStyle name="Normal 62 4 3 2 4" xfId="53119"/>
    <cellStyle name="Normal 62 4 3 3" xfId="13807"/>
    <cellStyle name="Normal 62 4 3 3 2" xfId="38493"/>
    <cellStyle name="Normal 62 4 3 4" xfId="38490"/>
    <cellStyle name="Normal 62 4 3 5" xfId="46576"/>
    <cellStyle name="Normal 62 4 4" xfId="7250"/>
    <cellStyle name="Normal 62 4 4 2" xfId="18169"/>
    <cellStyle name="Normal 62 4 4 2 2" xfId="38495"/>
    <cellStyle name="Normal 62 4 4 3" xfId="38494"/>
    <cellStyle name="Normal 62 4 4 4" xfId="50938"/>
    <cellStyle name="Normal 62 4 5" xfId="5069"/>
    <cellStyle name="Normal 62 4 5 2" xfId="15988"/>
    <cellStyle name="Normal 62 4 5 2 2" xfId="38497"/>
    <cellStyle name="Normal 62 4 5 3" xfId="38496"/>
    <cellStyle name="Normal 62 4 5 4" xfId="48757"/>
    <cellStyle name="Normal 62 4 6" xfId="11626"/>
    <cellStyle name="Normal 62 4 6 2" xfId="38498"/>
    <cellStyle name="Normal 62 4 7" xfId="38479"/>
    <cellStyle name="Normal 62 4 8" xfId="44395"/>
    <cellStyle name="Normal 62 5" xfId="795"/>
    <cellStyle name="Normal 62 5 2" xfId="1894"/>
    <cellStyle name="Normal 62 5 2 2" xfId="4077"/>
    <cellStyle name="Normal 62 5 2 2 2" xfId="10620"/>
    <cellStyle name="Normal 62 5 2 2 2 2" xfId="21539"/>
    <cellStyle name="Normal 62 5 2 2 2 2 2" xfId="38503"/>
    <cellStyle name="Normal 62 5 2 2 2 3" xfId="38502"/>
    <cellStyle name="Normal 62 5 2 2 2 4" xfId="54308"/>
    <cellStyle name="Normal 62 5 2 2 3" xfId="14996"/>
    <cellStyle name="Normal 62 5 2 2 3 2" xfId="38504"/>
    <cellStyle name="Normal 62 5 2 2 4" xfId="38501"/>
    <cellStyle name="Normal 62 5 2 2 5" xfId="47765"/>
    <cellStyle name="Normal 62 5 2 3" xfId="8439"/>
    <cellStyle name="Normal 62 5 2 3 2" xfId="19358"/>
    <cellStyle name="Normal 62 5 2 3 2 2" xfId="38506"/>
    <cellStyle name="Normal 62 5 2 3 3" xfId="38505"/>
    <cellStyle name="Normal 62 5 2 3 4" xfId="52127"/>
    <cellStyle name="Normal 62 5 2 4" xfId="6258"/>
    <cellStyle name="Normal 62 5 2 4 2" xfId="17177"/>
    <cellStyle name="Normal 62 5 2 4 2 2" xfId="38508"/>
    <cellStyle name="Normal 62 5 2 4 3" xfId="38507"/>
    <cellStyle name="Normal 62 5 2 4 4" xfId="49946"/>
    <cellStyle name="Normal 62 5 2 5" xfId="12815"/>
    <cellStyle name="Normal 62 5 2 5 2" xfId="38509"/>
    <cellStyle name="Normal 62 5 2 6" xfId="38500"/>
    <cellStyle name="Normal 62 5 2 7" xfId="45584"/>
    <cellStyle name="Normal 62 5 3" xfId="2986"/>
    <cellStyle name="Normal 62 5 3 2" xfId="9529"/>
    <cellStyle name="Normal 62 5 3 2 2" xfId="20448"/>
    <cellStyle name="Normal 62 5 3 2 2 2" xfId="38512"/>
    <cellStyle name="Normal 62 5 3 2 3" xfId="38511"/>
    <cellStyle name="Normal 62 5 3 2 4" xfId="53217"/>
    <cellStyle name="Normal 62 5 3 3" xfId="13905"/>
    <cellStyle name="Normal 62 5 3 3 2" xfId="38513"/>
    <cellStyle name="Normal 62 5 3 4" xfId="38510"/>
    <cellStyle name="Normal 62 5 3 5" xfId="46674"/>
    <cellStyle name="Normal 62 5 4" xfId="7348"/>
    <cellStyle name="Normal 62 5 4 2" xfId="18267"/>
    <cellStyle name="Normal 62 5 4 2 2" xfId="38515"/>
    <cellStyle name="Normal 62 5 4 3" xfId="38514"/>
    <cellStyle name="Normal 62 5 4 4" xfId="51036"/>
    <cellStyle name="Normal 62 5 5" xfId="5167"/>
    <cellStyle name="Normal 62 5 5 2" xfId="16086"/>
    <cellStyle name="Normal 62 5 5 2 2" xfId="38517"/>
    <cellStyle name="Normal 62 5 5 3" xfId="38516"/>
    <cellStyle name="Normal 62 5 5 4" xfId="48855"/>
    <cellStyle name="Normal 62 5 6" xfId="11724"/>
    <cellStyle name="Normal 62 5 6 2" xfId="38518"/>
    <cellStyle name="Normal 62 5 7" xfId="38499"/>
    <cellStyle name="Normal 62 5 8" xfId="44493"/>
    <cellStyle name="Normal 62 6" xfId="893"/>
    <cellStyle name="Normal 62 6 2" xfId="1992"/>
    <cellStyle name="Normal 62 6 2 2" xfId="4175"/>
    <cellStyle name="Normal 62 6 2 2 2" xfId="10718"/>
    <cellStyle name="Normal 62 6 2 2 2 2" xfId="21637"/>
    <cellStyle name="Normal 62 6 2 2 2 2 2" xfId="38523"/>
    <cellStyle name="Normal 62 6 2 2 2 3" xfId="38522"/>
    <cellStyle name="Normal 62 6 2 2 2 4" xfId="54406"/>
    <cellStyle name="Normal 62 6 2 2 3" xfId="15094"/>
    <cellStyle name="Normal 62 6 2 2 3 2" xfId="38524"/>
    <cellStyle name="Normal 62 6 2 2 4" xfId="38521"/>
    <cellStyle name="Normal 62 6 2 2 5" xfId="47863"/>
    <cellStyle name="Normal 62 6 2 3" xfId="8537"/>
    <cellStyle name="Normal 62 6 2 3 2" xfId="19456"/>
    <cellStyle name="Normal 62 6 2 3 2 2" xfId="38526"/>
    <cellStyle name="Normal 62 6 2 3 3" xfId="38525"/>
    <cellStyle name="Normal 62 6 2 3 4" xfId="52225"/>
    <cellStyle name="Normal 62 6 2 4" xfId="6356"/>
    <cellStyle name="Normal 62 6 2 4 2" xfId="17275"/>
    <cellStyle name="Normal 62 6 2 4 2 2" xfId="38528"/>
    <cellStyle name="Normal 62 6 2 4 3" xfId="38527"/>
    <cellStyle name="Normal 62 6 2 4 4" xfId="50044"/>
    <cellStyle name="Normal 62 6 2 5" xfId="12913"/>
    <cellStyle name="Normal 62 6 2 5 2" xfId="38529"/>
    <cellStyle name="Normal 62 6 2 6" xfId="38520"/>
    <cellStyle name="Normal 62 6 2 7" xfId="45682"/>
    <cellStyle name="Normal 62 6 3" xfId="3084"/>
    <cellStyle name="Normal 62 6 3 2" xfId="9627"/>
    <cellStyle name="Normal 62 6 3 2 2" xfId="20546"/>
    <cellStyle name="Normal 62 6 3 2 2 2" xfId="38532"/>
    <cellStyle name="Normal 62 6 3 2 3" xfId="38531"/>
    <cellStyle name="Normal 62 6 3 2 4" xfId="53315"/>
    <cellStyle name="Normal 62 6 3 3" xfId="14003"/>
    <cellStyle name="Normal 62 6 3 3 2" xfId="38533"/>
    <cellStyle name="Normal 62 6 3 4" xfId="38530"/>
    <cellStyle name="Normal 62 6 3 5" xfId="46772"/>
    <cellStyle name="Normal 62 6 4" xfId="7446"/>
    <cellStyle name="Normal 62 6 4 2" xfId="18365"/>
    <cellStyle name="Normal 62 6 4 2 2" xfId="38535"/>
    <cellStyle name="Normal 62 6 4 3" xfId="38534"/>
    <cellStyle name="Normal 62 6 4 4" xfId="51134"/>
    <cellStyle name="Normal 62 6 5" xfId="5265"/>
    <cellStyle name="Normal 62 6 5 2" xfId="16184"/>
    <cellStyle name="Normal 62 6 5 2 2" xfId="38537"/>
    <cellStyle name="Normal 62 6 5 3" xfId="38536"/>
    <cellStyle name="Normal 62 6 5 4" xfId="48953"/>
    <cellStyle name="Normal 62 6 6" xfId="11822"/>
    <cellStyle name="Normal 62 6 6 2" xfId="38538"/>
    <cellStyle name="Normal 62 6 7" xfId="38519"/>
    <cellStyle name="Normal 62 6 8" xfId="44591"/>
    <cellStyle name="Normal 62 7" xfId="1005"/>
    <cellStyle name="Normal 62 7 2" xfId="2103"/>
    <cellStyle name="Normal 62 7 2 2" xfId="4286"/>
    <cellStyle name="Normal 62 7 2 2 2" xfId="10829"/>
    <cellStyle name="Normal 62 7 2 2 2 2" xfId="21748"/>
    <cellStyle name="Normal 62 7 2 2 2 2 2" xfId="38543"/>
    <cellStyle name="Normal 62 7 2 2 2 3" xfId="38542"/>
    <cellStyle name="Normal 62 7 2 2 2 4" xfId="54517"/>
    <cellStyle name="Normal 62 7 2 2 3" xfId="15205"/>
    <cellStyle name="Normal 62 7 2 2 3 2" xfId="38544"/>
    <cellStyle name="Normal 62 7 2 2 4" xfId="38541"/>
    <cellStyle name="Normal 62 7 2 2 5" xfId="47974"/>
    <cellStyle name="Normal 62 7 2 3" xfId="8648"/>
    <cellStyle name="Normal 62 7 2 3 2" xfId="19567"/>
    <cellStyle name="Normal 62 7 2 3 2 2" xfId="38546"/>
    <cellStyle name="Normal 62 7 2 3 3" xfId="38545"/>
    <cellStyle name="Normal 62 7 2 3 4" xfId="52336"/>
    <cellStyle name="Normal 62 7 2 4" xfId="6467"/>
    <cellStyle name="Normal 62 7 2 4 2" xfId="17386"/>
    <cellStyle name="Normal 62 7 2 4 2 2" xfId="38548"/>
    <cellStyle name="Normal 62 7 2 4 3" xfId="38547"/>
    <cellStyle name="Normal 62 7 2 4 4" xfId="50155"/>
    <cellStyle name="Normal 62 7 2 5" xfId="13024"/>
    <cellStyle name="Normal 62 7 2 5 2" xfId="38549"/>
    <cellStyle name="Normal 62 7 2 6" xfId="38540"/>
    <cellStyle name="Normal 62 7 2 7" xfId="45793"/>
    <cellStyle name="Normal 62 7 3" xfId="3195"/>
    <cellStyle name="Normal 62 7 3 2" xfId="9738"/>
    <cellStyle name="Normal 62 7 3 2 2" xfId="20657"/>
    <cellStyle name="Normal 62 7 3 2 2 2" xfId="38552"/>
    <cellStyle name="Normal 62 7 3 2 3" xfId="38551"/>
    <cellStyle name="Normal 62 7 3 2 4" xfId="53426"/>
    <cellStyle name="Normal 62 7 3 3" xfId="14114"/>
    <cellStyle name="Normal 62 7 3 3 2" xfId="38553"/>
    <cellStyle name="Normal 62 7 3 4" xfId="38550"/>
    <cellStyle name="Normal 62 7 3 5" xfId="46883"/>
    <cellStyle name="Normal 62 7 4" xfId="7557"/>
    <cellStyle name="Normal 62 7 4 2" xfId="18476"/>
    <cellStyle name="Normal 62 7 4 2 2" xfId="38555"/>
    <cellStyle name="Normal 62 7 4 3" xfId="38554"/>
    <cellStyle name="Normal 62 7 4 4" xfId="51245"/>
    <cellStyle name="Normal 62 7 5" xfId="5376"/>
    <cellStyle name="Normal 62 7 5 2" xfId="16295"/>
    <cellStyle name="Normal 62 7 5 2 2" xfId="38557"/>
    <cellStyle name="Normal 62 7 5 3" xfId="38556"/>
    <cellStyle name="Normal 62 7 5 4" xfId="49064"/>
    <cellStyle name="Normal 62 7 6" xfId="11933"/>
    <cellStyle name="Normal 62 7 6 2" xfId="38558"/>
    <cellStyle name="Normal 62 7 7" xfId="38539"/>
    <cellStyle name="Normal 62 7 8" xfId="44702"/>
    <cellStyle name="Normal 62 8" xfId="1091"/>
    <cellStyle name="Normal 62 8 2" xfId="2189"/>
    <cellStyle name="Normal 62 8 2 2" xfId="4372"/>
    <cellStyle name="Normal 62 8 2 2 2" xfId="10915"/>
    <cellStyle name="Normal 62 8 2 2 2 2" xfId="21834"/>
    <cellStyle name="Normal 62 8 2 2 2 2 2" xfId="38563"/>
    <cellStyle name="Normal 62 8 2 2 2 3" xfId="38562"/>
    <cellStyle name="Normal 62 8 2 2 2 4" xfId="54603"/>
    <cellStyle name="Normal 62 8 2 2 3" xfId="15291"/>
    <cellStyle name="Normal 62 8 2 2 3 2" xfId="38564"/>
    <cellStyle name="Normal 62 8 2 2 4" xfId="38561"/>
    <cellStyle name="Normal 62 8 2 2 5" xfId="48060"/>
    <cellStyle name="Normal 62 8 2 3" xfId="8734"/>
    <cellStyle name="Normal 62 8 2 3 2" xfId="19653"/>
    <cellStyle name="Normal 62 8 2 3 2 2" xfId="38566"/>
    <cellStyle name="Normal 62 8 2 3 3" xfId="38565"/>
    <cellStyle name="Normal 62 8 2 3 4" xfId="52422"/>
    <cellStyle name="Normal 62 8 2 4" xfId="6553"/>
    <cellStyle name="Normal 62 8 2 4 2" xfId="17472"/>
    <cellStyle name="Normal 62 8 2 4 2 2" xfId="38568"/>
    <cellStyle name="Normal 62 8 2 4 3" xfId="38567"/>
    <cellStyle name="Normal 62 8 2 4 4" xfId="50241"/>
    <cellStyle name="Normal 62 8 2 5" xfId="13110"/>
    <cellStyle name="Normal 62 8 2 5 2" xfId="38569"/>
    <cellStyle name="Normal 62 8 2 6" xfId="38560"/>
    <cellStyle name="Normal 62 8 2 7" xfId="45879"/>
    <cellStyle name="Normal 62 8 3" xfId="3281"/>
    <cellStyle name="Normal 62 8 3 2" xfId="9824"/>
    <cellStyle name="Normal 62 8 3 2 2" xfId="20743"/>
    <cellStyle name="Normal 62 8 3 2 2 2" xfId="38572"/>
    <cellStyle name="Normal 62 8 3 2 3" xfId="38571"/>
    <cellStyle name="Normal 62 8 3 2 4" xfId="53512"/>
    <cellStyle name="Normal 62 8 3 3" xfId="14200"/>
    <cellStyle name="Normal 62 8 3 3 2" xfId="38573"/>
    <cellStyle name="Normal 62 8 3 4" xfId="38570"/>
    <cellStyle name="Normal 62 8 3 5" xfId="46969"/>
    <cellStyle name="Normal 62 8 4" xfId="7643"/>
    <cellStyle name="Normal 62 8 4 2" xfId="18562"/>
    <cellStyle name="Normal 62 8 4 2 2" xfId="38575"/>
    <cellStyle name="Normal 62 8 4 3" xfId="38574"/>
    <cellStyle name="Normal 62 8 4 4" xfId="51331"/>
    <cellStyle name="Normal 62 8 5" xfId="5462"/>
    <cellStyle name="Normal 62 8 5 2" xfId="16381"/>
    <cellStyle name="Normal 62 8 5 2 2" xfId="38577"/>
    <cellStyle name="Normal 62 8 5 3" xfId="38576"/>
    <cellStyle name="Normal 62 8 5 4" xfId="49150"/>
    <cellStyle name="Normal 62 8 6" xfId="12019"/>
    <cellStyle name="Normal 62 8 6 2" xfId="38578"/>
    <cellStyle name="Normal 62 8 7" xfId="38559"/>
    <cellStyle name="Normal 62 8 8" xfId="44788"/>
    <cellStyle name="Normal 62 9" xfId="1189"/>
    <cellStyle name="Normal 62 9 2" xfId="2287"/>
    <cellStyle name="Normal 62 9 2 2" xfId="4470"/>
    <cellStyle name="Normal 62 9 2 2 2" xfId="11013"/>
    <cellStyle name="Normal 62 9 2 2 2 2" xfId="21932"/>
    <cellStyle name="Normal 62 9 2 2 2 2 2" xfId="38583"/>
    <cellStyle name="Normal 62 9 2 2 2 3" xfId="38582"/>
    <cellStyle name="Normal 62 9 2 2 2 4" xfId="54701"/>
    <cellStyle name="Normal 62 9 2 2 3" xfId="15389"/>
    <cellStyle name="Normal 62 9 2 2 3 2" xfId="38584"/>
    <cellStyle name="Normal 62 9 2 2 4" xfId="38581"/>
    <cellStyle name="Normal 62 9 2 2 5" xfId="48158"/>
    <cellStyle name="Normal 62 9 2 3" xfId="8832"/>
    <cellStyle name="Normal 62 9 2 3 2" xfId="19751"/>
    <cellStyle name="Normal 62 9 2 3 2 2" xfId="38586"/>
    <cellStyle name="Normal 62 9 2 3 3" xfId="38585"/>
    <cellStyle name="Normal 62 9 2 3 4" xfId="52520"/>
    <cellStyle name="Normal 62 9 2 4" xfId="6651"/>
    <cellStyle name="Normal 62 9 2 4 2" xfId="17570"/>
    <cellStyle name="Normal 62 9 2 4 2 2" xfId="38588"/>
    <cellStyle name="Normal 62 9 2 4 3" xfId="38587"/>
    <cellStyle name="Normal 62 9 2 4 4" xfId="50339"/>
    <cellStyle name="Normal 62 9 2 5" xfId="13208"/>
    <cellStyle name="Normal 62 9 2 5 2" xfId="38589"/>
    <cellStyle name="Normal 62 9 2 6" xfId="38580"/>
    <cellStyle name="Normal 62 9 2 7" xfId="45977"/>
    <cellStyle name="Normal 62 9 3" xfId="3379"/>
    <cellStyle name="Normal 62 9 3 2" xfId="9922"/>
    <cellStyle name="Normal 62 9 3 2 2" xfId="20841"/>
    <cellStyle name="Normal 62 9 3 2 2 2" xfId="38592"/>
    <cellStyle name="Normal 62 9 3 2 3" xfId="38591"/>
    <cellStyle name="Normal 62 9 3 2 4" xfId="53610"/>
    <cellStyle name="Normal 62 9 3 3" xfId="14298"/>
    <cellStyle name="Normal 62 9 3 3 2" xfId="38593"/>
    <cellStyle name="Normal 62 9 3 4" xfId="38590"/>
    <cellStyle name="Normal 62 9 3 5" xfId="47067"/>
    <cellStyle name="Normal 62 9 4" xfId="7741"/>
    <cellStyle name="Normal 62 9 4 2" xfId="18660"/>
    <cellStyle name="Normal 62 9 4 2 2" xfId="38595"/>
    <cellStyle name="Normal 62 9 4 3" xfId="38594"/>
    <cellStyle name="Normal 62 9 4 4" xfId="51429"/>
    <cellStyle name="Normal 62 9 5" xfId="5560"/>
    <cellStyle name="Normal 62 9 5 2" xfId="16479"/>
    <cellStyle name="Normal 62 9 5 2 2" xfId="38597"/>
    <cellStyle name="Normal 62 9 5 3" xfId="38596"/>
    <cellStyle name="Normal 62 9 5 4" xfId="49248"/>
    <cellStyle name="Normal 62 9 6" xfId="12117"/>
    <cellStyle name="Normal 62 9 6 2" xfId="38598"/>
    <cellStyle name="Normal 62 9 7" xfId="38579"/>
    <cellStyle name="Normal 62 9 8" xfId="44886"/>
    <cellStyle name="Normal 63" xfId="204"/>
    <cellStyle name="Normal 63 2" xfId="371"/>
    <cellStyle name="Normal 64" xfId="205"/>
    <cellStyle name="Normal 64 2" xfId="372"/>
    <cellStyle name="Normal 65" xfId="206"/>
    <cellStyle name="Normal 65 2" xfId="373"/>
    <cellStyle name="Normal 66" xfId="207"/>
    <cellStyle name="Normal 66 2" xfId="374"/>
    <cellStyle name="Normal 67" xfId="208"/>
    <cellStyle name="Normal 67 2" xfId="375"/>
    <cellStyle name="Normal 68" xfId="209"/>
    <cellStyle name="Normal 68 2" xfId="376"/>
    <cellStyle name="Normal 69" xfId="210"/>
    <cellStyle name="Normal 69 2" xfId="377"/>
    <cellStyle name="Normal 7" xfId="83"/>
    <cellStyle name="Normal 7 2" xfId="38599"/>
    <cellStyle name="Normal 7 3" xfId="54979"/>
    <cellStyle name="Normal 7 4" xfId="55279"/>
    <cellStyle name="Normal 70" xfId="211"/>
    <cellStyle name="Normal 70 10" xfId="1294"/>
    <cellStyle name="Normal 70 10 2" xfId="2392"/>
    <cellStyle name="Normal 70 10 2 2" xfId="4573"/>
    <cellStyle name="Normal 70 10 2 2 2" xfId="11116"/>
    <cellStyle name="Normal 70 10 2 2 2 2" xfId="22035"/>
    <cellStyle name="Normal 70 10 2 2 2 2 2" xfId="38605"/>
    <cellStyle name="Normal 70 10 2 2 2 3" xfId="38604"/>
    <cellStyle name="Normal 70 10 2 2 2 4" xfId="54804"/>
    <cellStyle name="Normal 70 10 2 2 3" xfId="15492"/>
    <cellStyle name="Normal 70 10 2 2 3 2" xfId="38606"/>
    <cellStyle name="Normal 70 10 2 2 4" xfId="38603"/>
    <cellStyle name="Normal 70 10 2 2 5" xfId="48261"/>
    <cellStyle name="Normal 70 10 2 3" xfId="8935"/>
    <cellStyle name="Normal 70 10 2 3 2" xfId="19854"/>
    <cellStyle name="Normal 70 10 2 3 2 2" xfId="38608"/>
    <cellStyle name="Normal 70 10 2 3 3" xfId="38607"/>
    <cellStyle name="Normal 70 10 2 3 4" xfId="52623"/>
    <cellStyle name="Normal 70 10 2 4" xfId="6754"/>
    <cellStyle name="Normal 70 10 2 4 2" xfId="17673"/>
    <cellStyle name="Normal 70 10 2 4 2 2" xfId="38610"/>
    <cellStyle name="Normal 70 10 2 4 3" xfId="38609"/>
    <cellStyle name="Normal 70 10 2 4 4" xfId="50442"/>
    <cellStyle name="Normal 70 10 2 5" xfId="13311"/>
    <cellStyle name="Normal 70 10 2 5 2" xfId="38611"/>
    <cellStyle name="Normal 70 10 2 6" xfId="38602"/>
    <cellStyle name="Normal 70 10 2 7" xfId="46080"/>
    <cellStyle name="Normal 70 10 3" xfId="3482"/>
    <cellStyle name="Normal 70 10 3 2" xfId="10025"/>
    <cellStyle name="Normal 70 10 3 2 2" xfId="20944"/>
    <cellStyle name="Normal 70 10 3 2 2 2" xfId="38614"/>
    <cellStyle name="Normal 70 10 3 2 3" xfId="38613"/>
    <cellStyle name="Normal 70 10 3 2 4" xfId="53713"/>
    <cellStyle name="Normal 70 10 3 3" xfId="14401"/>
    <cellStyle name="Normal 70 10 3 3 2" xfId="38615"/>
    <cellStyle name="Normal 70 10 3 4" xfId="38612"/>
    <cellStyle name="Normal 70 10 3 5" xfId="47170"/>
    <cellStyle name="Normal 70 10 4" xfId="7844"/>
    <cellStyle name="Normal 70 10 4 2" xfId="18763"/>
    <cellStyle name="Normal 70 10 4 2 2" xfId="38617"/>
    <cellStyle name="Normal 70 10 4 3" xfId="38616"/>
    <cellStyle name="Normal 70 10 4 4" xfId="51532"/>
    <cellStyle name="Normal 70 10 5" xfId="5663"/>
    <cellStyle name="Normal 70 10 5 2" xfId="16582"/>
    <cellStyle name="Normal 70 10 5 2 2" xfId="38619"/>
    <cellStyle name="Normal 70 10 5 3" xfId="38618"/>
    <cellStyle name="Normal 70 10 5 4" xfId="49351"/>
    <cellStyle name="Normal 70 10 6" xfId="12220"/>
    <cellStyle name="Normal 70 10 6 2" xfId="38620"/>
    <cellStyle name="Normal 70 10 7" xfId="38601"/>
    <cellStyle name="Normal 70 10 8" xfId="44989"/>
    <cellStyle name="Normal 70 11" xfId="1413"/>
    <cellStyle name="Normal 70 11 2" xfId="3596"/>
    <cellStyle name="Normal 70 11 2 2" xfId="10139"/>
    <cellStyle name="Normal 70 11 2 2 2" xfId="21058"/>
    <cellStyle name="Normal 70 11 2 2 2 2" xfId="38624"/>
    <cellStyle name="Normal 70 11 2 2 3" xfId="38623"/>
    <cellStyle name="Normal 70 11 2 2 4" xfId="53827"/>
    <cellStyle name="Normal 70 11 2 3" xfId="14515"/>
    <cellStyle name="Normal 70 11 2 3 2" xfId="38625"/>
    <cellStyle name="Normal 70 11 2 4" xfId="38622"/>
    <cellStyle name="Normal 70 11 2 5" xfId="47284"/>
    <cellStyle name="Normal 70 11 3" xfId="7958"/>
    <cellStyle name="Normal 70 11 3 2" xfId="18877"/>
    <cellStyle name="Normal 70 11 3 2 2" xfId="38627"/>
    <cellStyle name="Normal 70 11 3 3" xfId="38626"/>
    <cellStyle name="Normal 70 11 3 4" xfId="51646"/>
    <cellStyle name="Normal 70 11 4" xfId="5777"/>
    <cellStyle name="Normal 70 11 4 2" xfId="16696"/>
    <cellStyle name="Normal 70 11 4 2 2" xfId="38629"/>
    <cellStyle name="Normal 70 11 4 3" xfId="38628"/>
    <cellStyle name="Normal 70 11 4 4" xfId="49465"/>
    <cellStyle name="Normal 70 11 5" xfId="12334"/>
    <cellStyle name="Normal 70 11 5 2" xfId="38630"/>
    <cellStyle name="Normal 70 11 6" xfId="38621"/>
    <cellStyle name="Normal 70 11 7" xfId="45103"/>
    <cellStyle name="Normal 70 12" xfId="2493"/>
    <cellStyle name="Normal 70 12 2" xfId="9036"/>
    <cellStyle name="Normal 70 12 2 2" xfId="19955"/>
    <cellStyle name="Normal 70 12 2 2 2" xfId="38633"/>
    <cellStyle name="Normal 70 12 2 3" xfId="38632"/>
    <cellStyle name="Normal 70 12 2 4" xfId="52724"/>
    <cellStyle name="Normal 70 12 3" xfId="13412"/>
    <cellStyle name="Normal 70 12 3 2" xfId="38634"/>
    <cellStyle name="Normal 70 12 4" xfId="38631"/>
    <cellStyle name="Normal 70 12 5" xfId="46181"/>
    <cellStyle name="Normal 70 13" xfId="6855"/>
    <cellStyle name="Normal 70 13 2" xfId="17774"/>
    <cellStyle name="Normal 70 13 2 2" xfId="38636"/>
    <cellStyle name="Normal 70 13 3" xfId="38635"/>
    <cellStyle name="Normal 70 13 4" xfId="50543"/>
    <cellStyle name="Normal 70 14" xfId="4674"/>
    <cellStyle name="Normal 70 14 2" xfId="15593"/>
    <cellStyle name="Normal 70 14 2 2" xfId="38638"/>
    <cellStyle name="Normal 70 14 3" xfId="38637"/>
    <cellStyle name="Normal 70 14 4" xfId="48362"/>
    <cellStyle name="Normal 70 15" xfId="11243"/>
    <cellStyle name="Normal 70 15 2" xfId="38639"/>
    <cellStyle name="Normal 70 16" xfId="38600"/>
    <cellStyle name="Normal 70 17" xfId="44000"/>
    <cellStyle name="Normal 70 2" xfId="378"/>
    <cellStyle name="Normal 70 2 2" xfId="611"/>
    <cellStyle name="Normal 70 2 2 2" xfId="1710"/>
    <cellStyle name="Normal 70 2 2 2 2" xfId="3893"/>
    <cellStyle name="Normal 70 2 2 2 2 2" xfId="10436"/>
    <cellStyle name="Normal 70 2 2 2 2 2 2" xfId="21355"/>
    <cellStyle name="Normal 70 2 2 2 2 2 2 2" xfId="38645"/>
    <cellStyle name="Normal 70 2 2 2 2 2 3" xfId="38644"/>
    <cellStyle name="Normal 70 2 2 2 2 2 4" xfId="54124"/>
    <cellStyle name="Normal 70 2 2 2 2 3" xfId="14812"/>
    <cellStyle name="Normal 70 2 2 2 2 3 2" xfId="38646"/>
    <cellStyle name="Normal 70 2 2 2 2 4" xfId="38643"/>
    <cellStyle name="Normal 70 2 2 2 2 5" xfId="47581"/>
    <cellStyle name="Normal 70 2 2 2 3" xfId="8255"/>
    <cellStyle name="Normal 70 2 2 2 3 2" xfId="19174"/>
    <cellStyle name="Normal 70 2 2 2 3 2 2" xfId="38648"/>
    <cellStyle name="Normal 70 2 2 2 3 3" xfId="38647"/>
    <cellStyle name="Normal 70 2 2 2 3 4" xfId="51943"/>
    <cellStyle name="Normal 70 2 2 2 4" xfId="6074"/>
    <cellStyle name="Normal 70 2 2 2 4 2" xfId="16993"/>
    <cellStyle name="Normal 70 2 2 2 4 2 2" xfId="38650"/>
    <cellStyle name="Normal 70 2 2 2 4 3" xfId="38649"/>
    <cellStyle name="Normal 70 2 2 2 4 4" xfId="49762"/>
    <cellStyle name="Normal 70 2 2 2 5" xfId="12631"/>
    <cellStyle name="Normal 70 2 2 2 5 2" xfId="38651"/>
    <cellStyle name="Normal 70 2 2 2 6" xfId="38642"/>
    <cellStyle name="Normal 70 2 2 2 7" xfId="45400"/>
    <cellStyle name="Normal 70 2 2 3" xfId="2802"/>
    <cellStyle name="Normal 70 2 2 3 2" xfId="9345"/>
    <cellStyle name="Normal 70 2 2 3 2 2" xfId="20264"/>
    <cellStyle name="Normal 70 2 2 3 2 2 2" xfId="38654"/>
    <cellStyle name="Normal 70 2 2 3 2 3" xfId="38653"/>
    <cellStyle name="Normal 70 2 2 3 2 4" xfId="53033"/>
    <cellStyle name="Normal 70 2 2 3 3" xfId="13721"/>
    <cellStyle name="Normal 70 2 2 3 3 2" xfId="38655"/>
    <cellStyle name="Normal 70 2 2 3 4" xfId="38652"/>
    <cellStyle name="Normal 70 2 2 3 5" xfId="46490"/>
    <cellStyle name="Normal 70 2 2 4" xfId="7164"/>
    <cellStyle name="Normal 70 2 2 4 2" xfId="18083"/>
    <cellStyle name="Normal 70 2 2 4 2 2" xfId="38657"/>
    <cellStyle name="Normal 70 2 2 4 3" xfId="38656"/>
    <cellStyle name="Normal 70 2 2 4 4" xfId="50852"/>
    <cellStyle name="Normal 70 2 2 5" xfId="4983"/>
    <cellStyle name="Normal 70 2 2 5 2" xfId="15902"/>
    <cellStyle name="Normal 70 2 2 5 2 2" xfId="38659"/>
    <cellStyle name="Normal 70 2 2 5 3" xfId="38658"/>
    <cellStyle name="Normal 70 2 2 5 4" xfId="48671"/>
    <cellStyle name="Normal 70 2 2 6" xfId="11540"/>
    <cellStyle name="Normal 70 2 2 6 2" xfId="38660"/>
    <cellStyle name="Normal 70 2 2 7" xfId="38641"/>
    <cellStyle name="Normal 70 2 2 8" xfId="44309"/>
    <cellStyle name="Normal 70 2 3" xfId="1512"/>
    <cellStyle name="Normal 70 2 3 2" xfId="3695"/>
    <cellStyle name="Normal 70 2 3 2 2" xfId="10238"/>
    <cellStyle name="Normal 70 2 3 2 2 2" xfId="21157"/>
    <cellStyle name="Normal 70 2 3 2 2 2 2" xfId="38664"/>
    <cellStyle name="Normal 70 2 3 2 2 3" xfId="38663"/>
    <cellStyle name="Normal 70 2 3 2 2 4" xfId="53926"/>
    <cellStyle name="Normal 70 2 3 2 3" xfId="14614"/>
    <cellStyle name="Normal 70 2 3 2 3 2" xfId="38665"/>
    <cellStyle name="Normal 70 2 3 2 4" xfId="38662"/>
    <cellStyle name="Normal 70 2 3 2 5" xfId="47383"/>
    <cellStyle name="Normal 70 2 3 3" xfId="8057"/>
    <cellStyle name="Normal 70 2 3 3 2" xfId="18976"/>
    <cellStyle name="Normal 70 2 3 3 2 2" xfId="38667"/>
    <cellStyle name="Normal 70 2 3 3 3" xfId="38666"/>
    <cellStyle name="Normal 70 2 3 3 4" xfId="51745"/>
    <cellStyle name="Normal 70 2 3 4" xfId="5876"/>
    <cellStyle name="Normal 70 2 3 4 2" xfId="16795"/>
    <cellStyle name="Normal 70 2 3 4 2 2" xfId="38669"/>
    <cellStyle name="Normal 70 2 3 4 3" xfId="38668"/>
    <cellStyle name="Normal 70 2 3 4 4" xfId="49564"/>
    <cellStyle name="Normal 70 2 3 5" xfId="12433"/>
    <cellStyle name="Normal 70 2 3 5 2" xfId="38670"/>
    <cellStyle name="Normal 70 2 3 6" xfId="38661"/>
    <cellStyle name="Normal 70 2 3 7" xfId="45202"/>
    <cellStyle name="Normal 70 2 4" xfId="2604"/>
    <cellStyle name="Normal 70 2 4 2" xfId="9147"/>
    <cellStyle name="Normal 70 2 4 2 2" xfId="20066"/>
    <cellStyle name="Normal 70 2 4 2 2 2" xfId="38673"/>
    <cellStyle name="Normal 70 2 4 2 3" xfId="38672"/>
    <cellStyle name="Normal 70 2 4 2 4" xfId="52835"/>
    <cellStyle name="Normal 70 2 4 3" xfId="13523"/>
    <cellStyle name="Normal 70 2 4 3 2" xfId="38674"/>
    <cellStyle name="Normal 70 2 4 4" xfId="38671"/>
    <cellStyle name="Normal 70 2 4 5" xfId="46292"/>
    <cellStyle name="Normal 70 2 5" xfId="6966"/>
    <cellStyle name="Normal 70 2 5 2" xfId="17885"/>
    <cellStyle name="Normal 70 2 5 2 2" xfId="38676"/>
    <cellStyle name="Normal 70 2 5 3" xfId="38675"/>
    <cellStyle name="Normal 70 2 5 4" xfId="50654"/>
    <cellStyle name="Normal 70 2 6" xfId="4785"/>
    <cellStyle name="Normal 70 2 6 2" xfId="15704"/>
    <cellStyle name="Normal 70 2 6 2 2" xfId="38678"/>
    <cellStyle name="Normal 70 2 6 3" xfId="38677"/>
    <cellStyle name="Normal 70 2 6 4" xfId="48473"/>
    <cellStyle name="Normal 70 2 7" xfId="11342"/>
    <cellStyle name="Normal 70 2 7 2" xfId="38679"/>
    <cellStyle name="Normal 70 2 8" xfId="38640"/>
    <cellStyle name="Normal 70 2 9" xfId="44111"/>
    <cellStyle name="Normal 70 3" xfId="511"/>
    <cellStyle name="Normal 70 3 2" xfId="1611"/>
    <cellStyle name="Normal 70 3 2 2" xfId="3794"/>
    <cellStyle name="Normal 70 3 2 2 2" xfId="10337"/>
    <cellStyle name="Normal 70 3 2 2 2 2" xfId="21256"/>
    <cellStyle name="Normal 70 3 2 2 2 2 2" xfId="38684"/>
    <cellStyle name="Normal 70 3 2 2 2 3" xfId="38683"/>
    <cellStyle name="Normal 70 3 2 2 2 4" xfId="54025"/>
    <cellStyle name="Normal 70 3 2 2 3" xfId="14713"/>
    <cellStyle name="Normal 70 3 2 2 3 2" xfId="38685"/>
    <cellStyle name="Normal 70 3 2 2 4" xfId="38682"/>
    <cellStyle name="Normal 70 3 2 2 5" xfId="47482"/>
    <cellStyle name="Normal 70 3 2 3" xfId="8156"/>
    <cellStyle name="Normal 70 3 2 3 2" xfId="19075"/>
    <cellStyle name="Normal 70 3 2 3 2 2" xfId="38687"/>
    <cellStyle name="Normal 70 3 2 3 3" xfId="38686"/>
    <cellStyle name="Normal 70 3 2 3 4" xfId="51844"/>
    <cellStyle name="Normal 70 3 2 4" xfId="5975"/>
    <cellStyle name="Normal 70 3 2 4 2" xfId="16894"/>
    <cellStyle name="Normal 70 3 2 4 2 2" xfId="38689"/>
    <cellStyle name="Normal 70 3 2 4 3" xfId="38688"/>
    <cellStyle name="Normal 70 3 2 4 4" xfId="49663"/>
    <cellStyle name="Normal 70 3 2 5" xfId="12532"/>
    <cellStyle name="Normal 70 3 2 5 2" xfId="38690"/>
    <cellStyle name="Normal 70 3 2 6" xfId="38681"/>
    <cellStyle name="Normal 70 3 2 7" xfId="45301"/>
    <cellStyle name="Normal 70 3 3" xfId="2703"/>
    <cellStyle name="Normal 70 3 3 2" xfId="9246"/>
    <cellStyle name="Normal 70 3 3 2 2" xfId="20165"/>
    <cellStyle name="Normal 70 3 3 2 2 2" xfId="38693"/>
    <cellStyle name="Normal 70 3 3 2 3" xfId="38692"/>
    <cellStyle name="Normal 70 3 3 2 4" xfId="52934"/>
    <cellStyle name="Normal 70 3 3 3" xfId="13622"/>
    <cellStyle name="Normal 70 3 3 3 2" xfId="38694"/>
    <cellStyle name="Normal 70 3 3 4" xfId="38691"/>
    <cellStyle name="Normal 70 3 3 5" xfId="46391"/>
    <cellStyle name="Normal 70 3 4" xfId="7065"/>
    <cellStyle name="Normal 70 3 4 2" xfId="17984"/>
    <cellStyle name="Normal 70 3 4 2 2" xfId="38696"/>
    <cellStyle name="Normal 70 3 4 3" xfId="38695"/>
    <cellStyle name="Normal 70 3 4 4" xfId="50753"/>
    <cellStyle name="Normal 70 3 5" xfId="4884"/>
    <cellStyle name="Normal 70 3 5 2" xfId="15803"/>
    <cellStyle name="Normal 70 3 5 2 2" xfId="38698"/>
    <cellStyle name="Normal 70 3 5 3" xfId="38697"/>
    <cellStyle name="Normal 70 3 5 4" xfId="48572"/>
    <cellStyle name="Normal 70 3 6" xfId="11441"/>
    <cellStyle name="Normal 70 3 6 2" xfId="38699"/>
    <cellStyle name="Normal 70 3 7" xfId="38680"/>
    <cellStyle name="Normal 70 3 8" xfId="44210"/>
    <cellStyle name="Normal 70 4" xfId="698"/>
    <cellStyle name="Normal 70 4 2" xfId="1797"/>
    <cellStyle name="Normal 70 4 2 2" xfId="3980"/>
    <cellStyle name="Normal 70 4 2 2 2" xfId="10523"/>
    <cellStyle name="Normal 70 4 2 2 2 2" xfId="21442"/>
    <cellStyle name="Normal 70 4 2 2 2 2 2" xfId="38704"/>
    <cellStyle name="Normal 70 4 2 2 2 3" xfId="38703"/>
    <cellStyle name="Normal 70 4 2 2 2 4" xfId="54211"/>
    <cellStyle name="Normal 70 4 2 2 3" xfId="14899"/>
    <cellStyle name="Normal 70 4 2 2 3 2" xfId="38705"/>
    <cellStyle name="Normal 70 4 2 2 4" xfId="38702"/>
    <cellStyle name="Normal 70 4 2 2 5" xfId="47668"/>
    <cellStyle name="Normal 70 4 2 3" xfId="8342"/>
    <cellStyle name="Normal 70 4 2 3 2" xfId="19261"/>
    <cellStyle name="Normal 70 4 2 3 2 2" xfId="38707"/>
    <cellStyle name="Normal 70 4 2 3 3" xfId="38706"/>
    <cellStyle name="Normal 70 4 2 3 4" xfId="52030"/>
    <cellStyle name="Normal 70 4 2 4" xfId="6161"/>
    <cellStyle name="Normal 70 4 2 4 2" xfId="17080"/>
    <cellStyle name="Normal 70 4 2 4 2 2" xfId="38709"/>
    <cellStyle name="Normal 70 4 2 4 3" xfId="38708"/>
    <cellStyle name="Normal 70 4 2 4 4" xfId="49849"/>
    <cellStyle name="Normal 70 4 2 5" xfId="12718"/>
    <cellStyle name="Normal 70 4 2 5 2" xfId="38710"/>
    <cellStyle name="Normal 70 4 2 6" xfId="38701"/>
    <cellStyle name="Normal 70 4 2 7" xfId="45487"/>
    <cellStyle name="Normal 70 4 3" xfId="2889"/>
    <cellStyle name="Normal 70 4 3 2" xfId="9432"/>
    <cellStyle name="Normal 70 4 3 2 2" xfId="20351"/>
    <cellStyle name="Normal 70 4 3 2 2 2" xfId="38713"/>
    <cellStyle name="Normal 70 4 3 2 3" xfId="38712"/>
    <cellStyle name="Normal 70 4 3 2 4" xfId="53120"/>
    <cellStyle name="Normal 70 4 3 3" xfId="13808"/>
    <cellStyle name="Normal 70 4 3 3 2" xfId="38714"/>
    <cellStyle name="Normal 70 4 3 4" xfId="38711"/>
    <cellStyle name="Normal 70 4 3 5" xfId="46577"/>
    <cellStyle name="Normal 70 4 4" xfId="7251"/>
    <cellStyle name="Normal 70 4 4 2" xfId="18170"/>
    <cellStyle name="Normal 70 4 4 2 2" xfId="38716"/>
    <cellStyle name="Normal 70 4 4 3" xfId="38715"/>
    <cellStyle name="Normal 70 4 4 4" xfId="50939"/>
    <cellStyle name="Normal 70 4 5" xfId="5070"/>
    <cellStyle name="Normal 70 4 5 2" xfId="15989"/>
    <cellStyle name="Normal 70 4 5 2 2" xfId="38718"/>
    <cellStyle name="Normal 70 4 5 3" xfId="38717"/>
    <cellStyle name="Normal 70 4 5 4" xfId="48758"/>
    <cellStyle name="Normal 70 4 6" xfId="11627"/>
    <cellStyle name="Normal 70 4 6 2" xfId="38719"/>
    <cellStyle name="Normal 70 4 7" xfId="38700"/>
    <cellStyle name="Normal 70 4 8" xfId="44396"/>
    <cellStyle name="Normal 70 5" xfId="796"/>
    <cellStyle name="Normal 70 5 2" xfId="1895"/>
    <cellStyle name="Normal 70 5 2 2" xfId="4078"/>
    <cellStyle name="Normal 70 5 2 2 2" xfId="10621"/>
    <cellStyle name="Normal 70 5 2 2 2 2" xfId="21540"/>
    <cellStyle name="Normal 70 5 2 2 2 2 2" xfId="38724"/>
    <cellStyle name="Normal 70 5 2 2 2 3" xfId="38723"/>
    <cellStyle name="Normal 70 5 2 2 2 4" xfId="54309"/>
    <cellStyle name="Normal 70 5 2 2 3" xfId="14997"/>
    <cellStyle name="Normal 70 5 2 2 3 2" xfId="38725"/>
    <cellStyle name="Normal 70 5 2 2 4" xfId="38722"/>
    <cellStyle name="Normal 70 5 2 2 5" xfId="47766"/>
    <cellStyle name="Normal 70 5 2 3" xfId="8440"/>
    <cellStyle name="Normal 70 5 2 3 2" xfId="19359"/>
    <cellStyle name="Normal 70 5 2 3 2 2" xfId="38727"/>
    <cellStyle name="Normal 70 5 2 3 3" xfId="38726"/>
    <cellStyle name="Normal 70 5 2 3 4" xfId="52128"/>
    <cellStyle name="Normal 70 5 2 4" xfId="6259"/>
    <cellStyle name="Normal 70 5 2 4 2" xfId="17178"/>
    <cellStyle name="Normal 70 5 2 4 2 2" xfId="38729"/>
    <cellStyle name="Normal 70 5 2 4 3" xfId="38728"/>
    <cellStyle name="Normal 70 5 2 4 4" xfId="49947"/>
    <cellStyle name="Normal 70 5 2 5" xfId="12816"/>
    <cellStyle name="Normal 70 5 2 5 2" xfId="38730"/>
    <cellStyle name="Normal 70 5 2 6" xfId="38721"/>
    <cellStyle name="Normal 70 5 2 7" xfId="45585"/>
    <cellStyle name="Normal 70 5 3" xfId="2987"/>
    <cellStyle name="Normal 70 5 3 2" xfId="9530"/>
    <cellStyle name="Normal 70 5 3 2 2" xfId="20449"/>
    <cellStyle name="Normal 70 5 3 2 2 2" xfId="38733"/>
    <cellStyle name="Normal 70 5 3 2 3" xfId="38732"/>
    <cellStyle name="Normal 70 5 3 2 4" xfId="53218"/>
    <cellStyle name="Normal 70 5 3 3" xfId="13906"/>
    <cellStyle name="Normal 70 5 3 3 2" xfId="38734"/>
    <cellStyle name="Normal 70 5 3 4" xfId="38731"/>
    <cellStyle name="Normal 70 5 3 5" xfId="46675"/>
    <cellStyle name="Normal 70 5 4" xfId="7349"/>
    <cellStyle name="Normal 70 5 4 2" xfId="18268"/>
    <cellStyle name="Normal 70 5 4 2 2" xfId="38736"/>
    <cellStyle name="Normal 70 5 4 3" xfId="38735"/>
    <cellStyle name="Normal 70 5 4 4" xfId="51037"/>
    <cellStyle name="Normal 70 5 5" xfId="5168"/>
    <cellStyle name="Normal 70 5 5 2" xfId="16087"/>
    <cellStyle name="Normal 70 5 5 2 2" xfId="38738"/>
    <cellStyle name="Normal 70 5 5 3" xfId="38737"/>
    <cellStyle name="Normal 70 5 5 4" xfId="48856"/>
    <cellStyle name="Normal 70 5 6" xfId="11725"/>
    <cellStyle name="Normal 70 5 6 2" xfId="38739"/>
    <cellStyle name="Normal 70 5 7" xfId="38720"/>
    <cellStyle name="Normal 70 5 8" xfId="44494"/>
    <cellStyle name="Normal 70 6" xfId="894"/>
    <cellStyle name="Normal 70 6 2" xfId="1993"/>
    <cellStyle name="Normal 70 6 2 2" xfId="4176"/>
    <cellStyle name="Normal 70 6 2 2 2" xfId="10719"/>
    <cellStyle name="Normal 70 6 2 2 2 2" xfId="21638"/>
    <cellStyle name="Normal 70 6 2 2 2 2 2" xfId="38744"/>
    <cellStyle name="Normal 70 6 2 2 2 3" xfId="38743"/>
    <cellStyle name="Normal 70 6 2 2 2 4" xfId="54407"/>
    <cellStyle name="Normal 70 6 2 2 3" xfId="15095"/>
    <cellStyle name="Normal 70 6 2 2 3 2" xfId="38745"/>
    <cellStyle name="Normal 70 6 2 2 4" xfId="38742"/>
    <cellStyle name="Normal 70 6 2 2 5" xfId="47864"/>
    <cellStyle name="Normal 70 6 2 3" xfId="8538"/>
    <cellStyle name="Normal 70 6 2 3 2" xfId="19457"/>
    <cellStyle name="Normal 70 6 2 3 2 2" xfId="38747"/>
    <cellStyle name="Normal 70 6 2 3 3" xfId="38746"/>
    <cellStyle name="Normal 70 6 2 3 4" xfId="52226"/>
    <cellStyle name="Normal 70 6 2 4" xfId="6357"/>
    <cellStyle name="Normal 70 6 2 4 2" xfId="17276"/>
    <cellStyle name="Normal 70 6 2 4 2 2" xfId="38749"/>
    <cellStyle name="Normal 70 6 2 4 3" xfId="38748"/>
    <cellStyle name="Normal 70 6 2 4 4" xfId="50045"/>
    <cellStyle name="Normal 70 6 2 5" xfId="12914"/>
    <cellStyle name="Normal 70 6 2 5 2" xfId="38750"/>
    <cellStyle name="Normal 70 6 2 6" xfId="38741"/>
    <cellStyle name="Normal 70 6 2 7" xfId="45683"/>
    <cellStyle name="Normal 70 6 3" xfId="3085"/>
    <cellStyle name="Normal 70 6 3 2" xfId="9628"/>
    <cellStyle name="Normal 70 6 3 2 2" xfId="20547"/>
    <cellStyle name="Normal 70 6 3 2 2 2" xfId="38753"/>
    <cellStyle name="Normal 70 6 3 2 3" xfId="38752"/>
    <cellStyle name="Normal 70 6 3 2 4" xfId="53316"/>
    <cellStyle name="Normal 70 6 3 3" xfId="14004"/>
    <cellStyle name="Normal 70 6 3 3 2" xfId="38754"/>
    <cellStyle name="Normal 70 6 3 4" xfId="38751"/>
    <cellStyle name="Normal 70 6 3 5" xfId="46773"/>
    <cellStyle name="Normal 70 6 4" xfId="7447"/>
    <cellStyle name="Normal 70 6 4 2" xfId="18366"/>
    <cellStyle name="Normal 70 6 4 2 2" xfId="38756"/>
    <cellStyle name="Normal 70 6 4 3" xfId="38755"/>
    <cellStyle name="Normal 70 6 4 4" xfId="51135"/>
    <cellStyle name="Normal 70 6 5" xfId="5266"/>
    <cellStyle name="Normal 70 6 5 2" xfId="16185"/>
    <cellStyle name="Normal 70 6 5 2 2" xfId="38758"/>
    <cellStyle name="Normal 70 6 5 3" xfId="38757"/>
    <cellStyle name="Normal 70 6 5 4" xfId="48954"/>
    <cellStyle name="Normal 70 6 6" xfId="11823"/>
    <cellStyle name="Normal 70 6 6 2" xfId="38759"/>
    <cellStyle name="Normal 70 6 7" xfId="38740"/>
    <cellStyle name="Normal 70 6 8" xfId="44592"/>
    <cellStyle name="Normal 70 7" xfId="1006"/>
    <cellStyle name="Normal 70 7 2" xfId="2104"/>
    <cellStyle name="Normal 70 7 2 2" xfId="4287"/>
    <cellStyle name="Normal 70 7 2 2 2" xfId="10830"/>
    <cellStyle name="Normal 70 7 2 2 2 2" xfId="21749"/>
    <cellStyle name="Normal 70 7 2 2 2 2 2" xfId="38764"/>
    <cellStyle name="Normal 70 7 2 2 2 3" xfId="38763"/>
    <cellStyle name="Normal 70 7 2 2 2 4" xfId="54518"/>
    <cellStyle name="Normal 70 7 2 2 3" xfId="15206"/>
    <cellStyle name="Normal 70 7 2 2 3 2" xfId="38765"/>
    <cellStyle name="Normal 70 7 2 2 4" xfId="38762"/>
    <cellStyle name="Normal 70 7 2 2 5" xfId="47975"/>
    <cellStyle name="Normal 70 7 2 3" xfId="8649"/>
    <cellStyle name="Normal 70 7 2 3 2" xfId="19568"/>
    <cellStyle name="Normal 70 7 2 3 2 2" xfId="38767"/>
    <cellStyle name="Normal 70 7 2 3 3" xfId="38766"/>
    <cellStyle name="Normal 70 7 2 3 4" xfId="52337"/>
    <cellStyle name="Normal 70 7 2 4" xfId="6468"/>
    <cellStyle name="Normal 70 7 2 4 2" xfId="17387"/>
    <cellStyle name="Normal 70 7 2 4 2 2" xfId="38769"/>
    <cellStyle name="Normal 70 7 2 4 3" xfId="38768"/>
    <cellStyle name="Normal 70 7 2 4 4" xfId="50156"/>
    <cellStyle name="Normal 70 7 2 5" xfId="13025"/>
    <cellStyle name="Normal 70 7 2 5 2" xfId="38770"/>
    <cellStyle name="Normal 70 7 2 6" xfId="38761"/>
    <cellStyle name="Normal 70 7 2 7" xfId="45794"/>
    <cellStyle name="Normal 70 7 3" xfId="3196"/>
    <cellStyle name="Normal 70 7 3 2" xfId="9739"/>
    <cellStyle name="Normal 70 7 3 2 2" xfId="20658"/>
    <cellStyle name="Normal 70 7 3 2 2 2" xfId="38773"/>
    <cellStyle name="Normal 70 7 3 2 3" xfId="38772"/>
    <cellStyle name="Normal 70 7 3 2 4" xfId="53427"/>
    <cellStyle name="Normal 70 7 3 3" xfId="14115"/>
    <cellStyle name="Normal 70 7 3 3 2" xfId="38774"/>
    <cellStyle name="Normal 70 7 3 4" xfId="38771"/>
    <cellStyle name="Normal 70 7 3 5" xfId="46884"/>
    <cellStyle name="Normal 70 7 4" xfId="7558"/>
    <cellStyle name="Normal 70 7 4 2" xfId="18477"/>
    <cellStyle name="Normal 70 7 4 2 2" xfId="38776"/>
    <cellStyle name="Normal 70 7 4 3" xfId="38775"/>
    <cellStyle name="Normal 70 7 4 4" xfId="51246"/>
    <cellStyle name="Normal 70 7 5" xfId="5377"/>
    <cellStyle name="Normal 70 7 5 2" xfId="16296"/>
    <cellStyle name="Normal 70 7 5 2 2" xfId="38778"/>
    <cellStyle name="Normal 70 7 5 3" xfId="38777"/>
    <cellStyle name="Normal 70 7 5 4" xfId="49065"/>
    <cellStyle name="Normal 70 7 6" xfId="11934"/>
    <cellStyle name="Normal 70 7 6 2" xfId="38779"/>
    <cellStyle name="Normal 70 7 7" xfId="38760"/>
    <cellStyle name="Normal 70 7 8" xfId="44703"/>
    <cellStyle name="Normal 70 8" xfId="1092"/>
    <cellStyle name="Normal 70 8 2" xfId="2190"/>
    <cellStyle name="Normal 70 8 2 2" xfId="4373"/>
    <cellStyle name="Normal 70 8 2 2 2" xfId="10916"/>
    <cellStyle name="Normal 70 8 2 2 2 2" xfId="21835"/>
    <cellStyle name="Normal 70 8 2 2 2 2 2" xfId="38784"/>
    <cellStyle name="Normal 70 8 2 2 2 3" xfId="38783"/>
    <cellStyle name="Normal 70 8 2 2 2 4" xfId="54604"/>
    <cellStyle name="Normal 70 8 2 2 3" xfId="15292"/>
    <cellStyle name="Normal 70 8 2 2 3 2" xfId="38785"/>
    <cellStyle name="Normal 70 8 2 2 4" xfId="38782"/>
    <cellStyle name="Normal 70 8 2 2 5" xfId="48061"/>
    <cellStyle name="Normal 70 8 2 3" xfId="8735"/>
    <cellStyle name="Normal 70 8 2 3 2" xfId="19654"/>
    <cellStyle name="Normal 70 8 2 3 2 2" xfId="38787"/>
    <cellStyle name="Normal 70 8 2 3 3" xfId="38786"/>
    <cellStyle name="Normal 70 8 2 3 4" xfId="52423"/>
    <cellStyle name="Normal 70 8 2 4" xfId="6554"/>
    <cellStyle name="Normal 70 8 2 4 2" xfId="17473"/>
    <cellStyle name="Normal 70 8 2 4 2 2" xfId="38789"/>
    <cellStyle name="Normal 70 8 2 4 3" xfId="38788"/>
    <cellStyle name="Normal 70 8 2 4 4" xfId="50242"/>
    <cellStyle name="Normal 70 8 2 5" xfId="13111"/>
    <cellStyle name="Normal 70 8 2 5 2" xfId="38790"/>
    <cellStyle name="Normal 70 8 2 6" xfId="38781"/>
    <cellStyle name="Normal 70 8 2 7" xfId="45880"/>
    <cellStyle name="Normal 70 8 3" xfId="3282"/>
    <cellStyle name="Normal 70 8 3 2" xfId="9825"/>
    <cellStyle name="Normal 70 8 3 2 2" xfId="20744"/>
    <cellStyle name="Normal 70 8 3 2 2 2" xfId="38793"/>
    <cellStyle name="Normal 70 8 3 2 3" xfId="38792"/>
    <cellStyle name="Normal 70 8 3 2 4" xfId="53513"/>
    <cellStyle name="Normal 70 8 3 3" xfId="14201"/>
    <cellStyle name="Normal 70 8 3 3 2" xfId="38794"/>
    <cellStyle name="Normal 70 8 3 4" xfId="38791"/>
    <cellStyle name="Normal 70 8 3 5" xfId="46970"/>
    <cellStyle name="Normal 70 8 4" xfId="7644"/>
    <cellStyle name="Normal 70 8 4 2" xfId="18563"/>
    <cellStyle name="Normal 70 8 4 2 2" xfId="38796"/>
    <cellStyle name="Normal 70 8 4 3" xfId="38795"/>
    <cellStyle name="Normal 70 8 4 4" xfId="51332"/>
    <cellStyle name="Normal 70 8 5" xfId="5463"/>
    <cellStyle name="Normal 70 8 5 2" xfId="16382"/>
    <cellStyle name="Normal 70 8 5 2 2" xfId="38798"/>
    <cellStyle name="Normal 70 8 5 3" xfId="38797"/>
    <cellStyle name="Normal 70 8 5 4" xfId="49151"/>
    <cellStyle name="Normal 70 8 6" xfId="12020"/>
    <cellStyle name="Normal 70 8 6 2" xfId="38799"/>
    <cellStyle name="Normal 70 8 7" xfId="38780"/>
    <cellStyle name="Normal 70 8 8" xfId="44789"/>
    <cellStyle name="Normal 70 9" xfId="1190"/>
    <cellStyle name="Normal 70 9 2" xfId="2288"/>
    <cellStyle name="Normal 70 9 2 2" xfId="4471"/>
    <cellStyle name="Normal 70 9 2 2 2" xfId="11014"/>
    <cellStyle name="Normal 70 9 2 2 2 2" xfId="21933"/>
    <cellStyle name="Normal 70 9 2 2 2 2 2" xfId="38804"/>
    <cellStyle name="Normal 70 9 2 2 2 3" xfId="38803"/>
    <cellStyle name="Normal 70 9 2 2 2 4" xfId="54702"/>
    <cellStyle name="Normal 70 9 2 2 3" xfId="15390"/>
    <cellStyle name="Normal 70 9 2 2 3 2" xfId="38805"/>
    <cellStyle name="Normal 70 9 2 2 4" xfId="38802"/>
    <cellStyle name="Normal 70 9 2 2 5" xfId="48159"/>
    <cellStyle name="Normal 70 9 2 3" xfId="8833"/>
    <cellStyle name="Normal 70 9 2 3 2" xfId="19752"/>
    <cellStyle name="Normal 70 9 2 3 2 2" xfId="38807"/>
    <cellStyle name="Normal 70 9 2 3 3" xfId="38806"/>
    <cellStyle name="Normal 70 9 2 3 4" xfId="52521"/>
    <cellStyle name="Normal 70 9 2 4" xfId="6652"/>
    <cellStyle name="Normal 70 9 2 4 2" xfId="17571"/>
    <cellStyle name="Normal 70 9 2 4 2 2" xfId="38809"/>
    <cellStyle name="Normal 70 9 2 4 3" xfId="38808"/>
    <cellStyle name="Normal 70 9 2 4 4" xfId="50340"/>
    <cellStyle name="Normal 70 9 2 5" xfId="13209"/>
    <cellStyle name="Normal 70 9 2 5 2" xfId="38810"/>
    <cellStyle name="Normal 70 9 2 6" xfId="38801"/>
    <cellStyle name="Normal 70 9 2 7" xfId="45978"/>
    <cellStyle name="Normal 70 9 3" xfId="3380"/>
    <cellStyle name="Normal 70 9 3 2" xfId="9923"/>
    <cellStyle name="Normal 70 9 3 2 2" xfId="20842"/>
    <cellStyle name="Normal 70 9 3 2 2 2" xfId="38813"/>
    <cellStyle name="Normal 70 9 3 2 3" xfId="38812"/>
    <cellStyle name="Normal 70 9 3 2 4" xfId="53611"/>
    <cellStyle name="Normal 70 9 3 3" xfId="14299"/>
    <cellStyle name="Normal 70 9 3 3 2" xfId="38814"/>
    <cellStyle name="Normal 70 9 3 4" xfId="38811"/>
    <cellStyle name="Normal 70 9 3 5" xfId="47068"/>
    <cellStyle name="Normal 70 9 4" xfId="7742"/>
    <cellStyle name="Normal 70 9 4 2" xfId="18661"/>
    <cellStyle name="Normal 70 9 4 2 2" xfId="38816"/>
    <cellStyle name="Normal 70 9 4 3" xfId="38815"/>
    <cellStyle name="Normal 70 9 4 4" xfId="51430"/>
    <cellStyle name="Normal 70 9 5" xfId="5561"/>
    <cellStyle name="Normal 70 9 5 2" xfId="16480"/>
    <cellStyle name="Normal 70 9 5 2 2" xfId="38818"/>
    <cellStyle name="Normal 70 9 5 3" xfId="38817"/>
    <cellStyle name="Normal 70 9 5 4" xfId="49249"/>
    <cellStyle name="Normal 70 9 6" xfId="12118"/>
    <cellStyle name="Normal 70 9 6 2" xfId="38819"/>
    <cellStyle name="Normal 70 9 7" xfId="38800"/>
    <cellStyle name="Normal 70 9 8" xfId="44887"/>
    <cellStyle name="Normal 71" xfId="212"/>
    <cellStyle name="Normal 71 10" xfId="1295"/>
    <cellStyle name="Normal 71 10 2" xfId="2393"/>
    <cellStyle name="Normal 71 10 2 2" xfId="4574"/>
    <cellStyle name="Normal 71 10 2 2 2" xfId="11117"/>
    <cellStyle name="Normal 71 10 2 2 2 2" xfId="22036"/>
    <cellStyle name="Normal 71 10 2 2 2 2 2" xfId="38825"/>
    <cellStyle name="Normal 71 10 2 2 2 3" xfId="38824"/>
    <cellStyle name="Normal 71 10 2 2 2 4" xfId="54805"/>
    <cellStyle name="Normal 71 10 2 2 3" xfId="15493"/>
    <cellStyle name="Normal 71 10 2 2 3 2" xfId="38826"/>
    <cellStyle name="Normal 71 10 2 2 4" xfId="38823"/>
    <cellStyle name="Normal 71 10 2 2 5" xfId="48262"/>
    <cellStyle name="Normal 71 10 2 3" xfId="8936"/>
    <cellStyle name="Normal 71 10 2 3 2" xfId="19855"/>
    <cellStyle name="Normal 71 10 2 3 2 2" xfId="38828"/>
    <cellStyle name="Normal 71 10 2 3 3" xfId="38827"/>
    <cellStyle name="Normal 71 10 2 3 4" xfId="52624"/>
    <cellStyle name="Normal 71 10 2 4" xfId="6755"/>
    <cellStyle name="Normal 71 10 2 4 2" xfId="17674"/>
    <cellStyle name="Normal 71 10 2 4 2 2" xfId="38830"/>
    <cellStyle name="Normal 71 10 2 4 3" xfId="38829"/>
    <cellStyle name="Normal 71 10 2 4 4" xfId="50443"/>
    <cellStyle name="Normal 71 10 2 5" xfId="13312"/>
    <cellStyle name="Normal 71 10 2 5 2" xfId="38831"/>
    <cellStyle name="Normal 71 10 2 6" xfId="38822"/>
    <cellStyle name="Normal 71 10 2 7" xfId="46081"/>
    <cellStyle name="Normal 71 10 3" xfId="3483"/>
    <cellStyle name="Normal 71 10 3 2" xfId="10026"/>
    <cellStyle name="Normal 71 10 3 2 2" xfId="20945"/>
    <cellStyle name="Normal 71 10 3 2 2 2" xfId="38834"/>
    <cellStyle name="Normal 71 10 3 2 3" xfId="38833"/>
    <cellStyle name="Normal 71 10 3 2 4" xfId="53714"/>
    <cellStyle name="Normal 71 10 3 3" xfId="14402"/>
    <cellStyle name="Normal 71 10 3 3 2" xfId="38835"/>
    <cellStyle name="Normal 71 10 3 4" xfId="38832"/>
    <cellStyle name="Normal 71 10 3 5" xfId="47171"/>
    <cellStyle name="Normal 71 10 4" xfId="7845"/>
    <cellStyle name="Normal 71 10 4 2" xfId="18764"/>
    <cellStyle name="Normal 71 10 4 2 2" xfId="38837"/>
    <cellStyle name="Normal 71 10 4 3" xfId="38836"/>
    <cellStyle name="Normal 71 10 4 4" xfId="51533"/>
    <cellStyle name="Normal 71 10 5" xfId="5664"/>
    <cellStyle name="Normal 71 10 5 2" xfId="16583"/>
    <cellStyle name="Normal 71 10 5 2 2" xfId="38839"/>
    <cellStyle name="Normal 71 10 5 3" xfId="38838"/>
    <cellStyle name="Normal 71 10 5 4" xfId="49352"/>
    <cellStyle name="Normal 71 10 6" xfId="12221"/>
    <cellStyle name="Normal 71 10 6 2" xfId="38840"/>
    <cellStyle name="Normal 71 10 7" xfId="38821"/>
    <cellStyle name="Normal 71 10 8" xfId="44990"/>
    <cellStyle name="Normal 71 11" xfId="1414"/>
    <cellStyle name="Normal 71 11 2" xfId="3597"/>
    <cellStyle name="Normal 71 11 2 2" xfId="10140"/>
    <cellStyle name="Normal 71 11 2 2 2" xfId="21059"/>
    <cellStyle name="Normal 71 11 2 2 2 2" xfId="38844"/>
    <cellStyle name="Normal 71 11 2 2 3" xfId="38843"/>
    <cellStyle name="Normal 71 11 2 2 4" xfId="53828"/>
    <cellStyle name="Normal 71 11 2 3" xfId="14516"/>
    <cellStyle name="Normal 71 11 2 3 2" xfId="38845"/>
    <cellStyle name="Normal 71 11 2 4" xfId="38842"/>
    <cellStyle name="Normal 71 11 2 5" xfId="47285"/>
    <cellStyle name="Normal 71 11 3" xfId="7959"/>
    <cellStyle name="Normal 71 11 3 2" xfId="18878"/>
    <cellStyle name="Normal 71 11 3 2 2" xfId="38847"/>
    <cellStyle name="Normal 71 11 3 3" xfId="38846"/>
    <cellStyle name="Normal 71 11 3 4" xfId="51647"/>
    <cellStyle name="Normal 71 11 4" xfId="5778"/>
    <cellStyle name="Normal 71 11 4 2" xfId="16697"/>
    <cellStyle name="Normal 71 11 4 2 2" xfId="38849"/>
    <cellStyle name="Normal 71 11 4 3" xfId="38848"/>
    <cellStyle name="Normal 71 11 4 4" xfId="49466"/>
    <cellStyle name="Normal 71 11 5" xfId="12335"/>
    <cellStyle name="Normal 71 11 5 2" xfId="38850"/>
    <cellStyle name="Normal 71 11 6" xfId="38841"/>
    <cellStyle name="Normal 71 11 7" xfId="45104"/>
    <cellStyle name="Normal 71 12" xfId="2494"/>
    <cellStyle name="Normal 71 12 2" xfId="9037"/>
    <cellStyle name="Normal 71 12 2 2" xfId="19956"/>
    <cellStyle name="Normal 71 12 2 2 2" xfId="38853"/>
    <cellStyle name="Normal 71 12 2 3" xfId="38852"/>
    <cellStyle name="Normal 71 12 2 4" xfId="52725"/>
    <cellStyle name="Normal 71 12 3" xfId="13413"/>
    <cellStyle name="Normal 71 12 3 2" xfId="38854"/>
    <cellStyle name="Normal 71 12 4" xfId="38851"/>
    <cellStyle name="Normal 71 12 5" xfId="46182"/>
    <cellStyle name="Normal 71 13" xfId="6856"/>
    <cellStyle name="Normal 71 13 2" xfId="17775"/>
    <cellStyle name="Normal 71 13 2 2" xfId="38856"/>
    <cellStyle name="Normal 71 13 3" xfId="38855"/>
    <cellStyle name="Normal 71 13 4" xfId="50544"/>
    <cellStyle name="Normal 71 14" xfId="4675"/>
    <cellStyle name="Normal 71 14 2" xfId="15594"/>
    <cellStyle name="Normal 71 14 2 2" xfId="38858"/>
    <cellStyle name="Normal 71 14 3" xfId="38857"/>
    <cellStyle name="Normal 71 14 4" xfId="48363"/>
    <cellStyle name="Normal 71 15" xfId="11244"/>
    <cellStyle name="Normal 71 15 2" xfId="38859"/>
    <cellStyle name="Normal 71 16" xfId="38820"/>
    <cellStyle name="Normal 71 17" xfId="44001"/>
    <cellStyle name="Normal 71 2" xfId="379"/>
    <cellStyle name="Normal 71 2 2" xfId="612"/>
    <cellStyle name="Normal 71 2 2 2" xfId="1711"/>
    <cellStyle name="Normal 71 2 2 2 2" xfId="3894"/>
    <cellStyle name="Normal 71 2 2 2 2 2" xfId="10437"/>
    <cellStyle name="Normal 71 2 2 2 2 2 2" xfId="21356"/>
    <cellStyle name="Normal 71 2 2 2 2 2 2 2" xfId="38865"/>
    <cellStyle name="Normal 71 2 2 2 2 2 3" xfId="38864"/>
    <cellStyle name="Normal 71 2 2 2 2 2 4" xfId="54125"/>
    <cellStyle name="Normal 71 2 2 2 2 3" xfId="14813"/>
    <cellStyle name="Normal 71 2 2 2 2 3 2" xfId="38866"/>
    <cellStyle name="Normal 71 2 2 2 2 4" xfId="38863"/>
    <cellStyle name="Normal 71 2 2 2 2 5" xfId="47582"/>
    <cellStyle name="Normal 71 2 2 2 3" xfId="8256"/>
    <cellStyle name="Normal 71 2 2 2 3 2" xfId="19175"/>
    <cellStyle name="Normal 71 2 2 2 3 2 2" xfId="38868"/>
    <cellStyle name="Normal 71 2 2 2 3 3" xfId="38867"/>
    <cellStyle name="Normal 71 2 2 2 3 4" xfId="51944"/>
    <cellStyle name="Normal 71 2 2 2 4" xfId="6075"/>
    <cellStyle name="Normal 71 2 2 2 4 2" xfId="16994"/>
    <cellStyle name="Normal 71 2 2 2 4 2 2" xfId="38870"/>
    <cellStyle name="Normal 71 2 2 2 4 3" xfId="38869"/>
    <cellStyle name="Normal 71 2 2 2 4 4" xfId="49763"/>
    <cellStyle name="Normal 71 2 2 2 5" xfId="12632"/>
    <cellStyle name="Normal 71 2 2 2 5 2" xfId="38871"/>
    <cellStyle name="Normal 71 2 2 2 6" xfId="38862"/>
    <cellStyle name="Normal 71 2 2 2 7" xfId="45401"/>
    <cellStyle name="Normal 71 2 2 3" xfId="2803"/>
    <cellStyle name="Normal 71 2 2 3 2" xfId="9346"/>
    <cellStyle name="Normal 71 2 2 3 2 2" xfId="20265"/>
    <cellStyle name="Normal 71 2 2 3 2 2 2" xfId="38874"/>
    <cellStyle name="Normal 71 2 2 3 2 3" xfId="38873"/>
    <cellStyle name="Normal 71 2 2 3 2 4" xfId="53034"/>
    <cellStyle name="Normal 71 2 2 3 3" xfId="13722"/>
    <cellStyle name="Normal 71 2 2 3 3 2" xfId="38875"/>
    <cellStyle name="Normal 71 2 2 3 4" xfId="38872"/>
    <cellStyle name="Normal 71 2 2 3 5" xfId="46491"/>
    <cellStyle name="Normal 71 2 2 4" xfId="7165"/>
    <cellStyle name="Normal 71 2 2 4 2" xfId="18084"/>
    <cellStyle name="Normal 71 2 2 4 2 2" xfId="38877"/>
    <cellStyle name="Normal 71 2 2 4 3" xfId="38876"/>
    <cellStyle name="Normal 71 2 2 4 4" xfId="50853"/>
    <cellStyle name="Normal 71 2 2 5" xfId="4984"/>
    <cellStyle name="Normal 71 2 2 5 2" xfId="15903"/>
    <cellStyle name="Normal 71 2 2 5 2 2" xfId="38879"/>
    <cellStyle name="Normal 71 2 2 5 3" xfId="38878"/>
    <cellStyle name="Normal 71 2 2 5 4" xfId="48672"/>
    <cellStyle name="Normal 71 2 2 6" xfId="11541"/>
    <cellStyle name="Normal 71 2 2 6 2" xfId="38880"/>
    <cellStyle name="Normal 71 2 2 7" xfId="38861"/>
    <cellStyle name="Normal 71 2 2 8" xfId="44310"/>
    <cellStyle name="Normal 71 2 3" xfId="1513"/>
    <cellStyle name="Normal 71 2 3 2" xfId="3696"/>
    <cellStyle name="Normal 71 2 3 2 2" xfId="10239"/>
    <cellStyle name="Normal 71 2 3 2 2 2" xfId="21158"/>
    <cellStyle name="Normal 71 2 3 2 2 2 2" xfId="38884"/>
    <cellStyle name="Normal 71 2 3 2 2 3" xfId="38883"/>
    <cellStyle name="Normal 71 2 3 2 2 4" xfId="53927"/>
    <cellStyle name="Normal 71 2 3 2 3" xfId="14615"/>
    <cellStyle name="Normal 71 2 3 2 3 2" xfId="38885"/>
    <cellStyle name="Normal 71 2 3 2 4" xfId="38882"/>
    <cellStyle name="Normal 71 2 3 2 5" xfId="47384"/>
    <cellStyle name="Normal 71 2 3 3" xfId="8058"/>
    <cellStyle name="Normal 71 2 3 3 2" xfId="18977"/>
    <cellStyle name="Normal 71 2 3 3 2 2" xfId="38887"/>
    <cellStyle name="Normal 71 2 3 3 3" xfId="38886"/>
    <cellStyle name="Normal 71 2 3 3 4" xfId="51746"/>
    <cellStyle name="Normal 71 2 3 4" xfId="5877"/>
    <cellStyle name="Normal 71 2 3 4 2" xfId="16796"/>
    <cellStyle name="Normal 71 2 3 4 2 2" xfId="38889"/>
    <cellStyle name="Normal 71 2 3 4 3" xfId="38888"/>
    <cellStyle name="Normal 71 2 3 4 4" xfId="49565"/>
    <cellStyle name="Normal 71 2 3 5" xfId="12434"/>
    <cellStyle name="Normal 71 2 3 5 2" xfId="38890"/>
    <cellStyle name="Normal 71 2 3 6" xfId="38881"/>
    <cellStyle name="Normal 71 2 3 7" xfId="45203"/>
    <cellStyle name="Normal 71 2 4" xfId="2605"/>
    <cellStyle name="Normal 71 2 4 2" xfId="9148"/>
    <cellStyle name="Normal 71 2 4 2 2" xfId="20067"/>
    <cellStyle name="Normal 71 2 4 2 2 2" xfId="38893"/>
    <cellStyle name="Normal 71 2 4 2 3" xfId="38892"/>
    <cellStyle name="Normal 71 2 4 2 4" xfId="52836"/>
    <cellStyle name="Normal 71 2 4 3" xfId="13524"/>
    <cellStyle name="Normal 71 2 4 3 2" xfId="38894"/>
    <cellStyle name="Normal 71 2 4 4" xfId="38891"/>
    <cellStyle name="Normal 71 2 4 5" xfId="46293"/>
    <cellStyle name="Normal 71 2 5" xfId="6967"/>
    <cellStyle name="Normal 71 2 5 2" xfId="17886"/>
    <cellStyle name="Normal 71 2 5 2 2" xfId="38896"/>
    <cellStyle name="Normal 71 2 5 3" xfId="38895"/>
    <cellStyle name="Normal 71 2 5 4" xfId="50655"/>
    <cellStyle name="Normal 71 2 6" xfId="4786"/>
    <cellStyle name="Normal 71 2 6 2" xfId="15705"/>
    <cellStyle name="Normal 71 2 6 2 2" xfId="38898"/>
    <cellStyle name="Normal 71 2 6 3" xfId="38897"/>
    <cellStyle name="Normal 71 2 6 4" xfId="48474"/>
    <cellStyle name="Normal 71 2 7" xfId="11343"/>
    <cellStyle name="Normal 71 2 7 2" xfId="38899"/>
    <cellStyle name="Normal 71 2 8" xfId="38860"/>
    <cellStyle name="Normal 71 2 9" xfId="44112"/>
    <cellStyle name="Normal 71 3" xfId="512"/>
    <cellStyle name="Normal 71 3 2" xfId="1612"/>
    <cellStyle name="Normal 71 3 2 2" xfId="3795"/>
    <cellStyle name="Normal 71 3 2 2 2" xfId="10338"/>
    <cellStyle name="Normal 71 3 2 2 2 2" xfId="21257"/>
    <cellStyle name="Normal 71 3 2 2 2 2 2" xfId="38904"/>
    <cellStyle name="Normal 71 3 2 2 2 3" xfId="38903"/>
    <cellStyle name="Normal 71 3 2 2 2 4" xfId="54026"/>
    <cellStyle name="Normal 71 3 2 2 3" xfId="14714"/>
    <cellStyle name="Normal 71 3 2 2 3 2" xfId="38905"/>
    <cellStyle name="Normal 71 3 2 2 4" xfId="38902"/>
    <cellStyle name="Normal 71 3 2 2 5" xfId="47483"/>
    <cellStyle name="Normal 71 3 2 3" xfId="8157"/>
    <cellStyle name="Normal 71 3 2 3 2" xfId="19076"/>
    <cellStyle name="Normal 71 3 2 3 2 2" xfId="38907"/>
    <cellStyle name="Normal 71 3 2 3 3" xfId="38906"/>
    <cellStyle name="Normal 71 3 2 3 4" xfId="51845"/>
    <cellStyle name="Normal 71 3 2 4" xfId="5976"/>
    <cellStyle name="Normal 71 3 2 4 2" xfId="16895"/>
    <cellStyle name="Normal 71 3 2 4 2 2" xfId="38909"/>
    <cellStyle name="Normal 71 3 2 4 3" xfId="38908"/>
    <cellStyle name="Normal 71 3 2 4 4" xfId="49664"/>
    <cellStyle name="Normal 71 3 2 5" xfId="12533"/>
    <cellStyle name="Normal 71 3 2 5 2" xfId="38910"/>
    <cellStyle name="Normal 71 3 2 6" xfId="38901"/>
    <cellStyle name="Normal 71 3 2 7" xfId="45302"/>
    <cellStyle name="Normal 71 3 3" xfId="2704"/>
    <cellStyle name="Normal 71 3 3 2" xfId="9247"/>
    <cellStyle name="Normal 71 3 3 2 2" xfId="20166"/>
    <cellStyle name="Normal 71 3 3 2 2 2" xfId="38913"/>
    <cellStyle name="Normal 71 3 3 2 3" xfId="38912"/>
    <cellStyle name="Normal 71 3 3 2 4" xfId="52935"/>
    <cellStyle name="Normal 71 3 3 3" xfId="13623"/>
    <cellStyle name="Normal 71 3 3 3 2" xfId="38914"/>
    <cellStyle name="Normal 71 3 3 4" xfId="38911"/>
    <cellStyle name="Normal 71 3 3 5" xfId="46392"/>
    <cellStyle name="Normal 71 3 4" xfId="7066"/>
    <cellStyle name="Normal 71 3 4 2" xfId="17985"/>
    <cellStyle name="Normal 71 3 4 2 2" xfId="38916"/>
    <cellStyle name="Normal 71 3 4 3" xfId="38915"/>
    <cellStyle name="Normal 71 3 4 4" xfId="50754"/>
    <cellStyle name="Normal 71 3 5" xfId="4885"/>
    <cellStyle name="Normal 71 3 5 2" xfId="15804"/>
    <cellStyle name="Normal 71 3 5 2 2" xfId="38918"/>
    <cellStyle name="Normal 71 3 5 3" xfId="38917"/>
    <cellStyle name="Normal 71 3 5 4" xfId="48573"/>
    <cellStyle name="Normal 71 3 6" xfId="11442"/>
    <cellStyle name="Normal 71 3 6 2" xfId="38919"/>
    <cellStyle name="Normal 71 3 7" xfId="38900"/>
    <cellStyle name="Normal 71 3 8" xfId="44211"/>
    <cellStyle name="Normal 71 4" xfId="699"/>
    <cellStyle name="Normal 71 4 2" xfId="1798"/>
    <cellStyle name="Normal 71 4 2 2" xfId="3981"/>
    <cellStyle name="Normal 71 4 2 2 2" xfId="10524"/>
    <cellStyle name="Normal 71 4 2 2 2 2" xfId="21443"/>
    <cellStyle name="Normal 71 4 2 2 2 2 2" xfId="38924"/>
    <cellStyle name="Normal 71 4 2 2 2 3" xfId="38923"/>
    <cellStyle name="Normal 71 4 2 2 2 4" xfId="54212"/>
    <cellStyle name="Normal 71 4 2 2 3" xfId="14900"/>
    <cellStyle name="Normal 71 4 2 2 3 2" xfId="38925"/>
    <cellStyle name="Normal 71 4 2 2 4" xfId="38922"/>
    <cellStyle name="Normal 71 4 2 2 5" xfId="47669"/>
    <cellStyle name="Normal 71 4 2 3" xfId="8343"/>
    <cellStyle name="Normal 71 4 2 3 2" xfId="19262"/>
    <cellStyle name="Normal 71 4 2 3 2 2" xfId="38927"/>
    <cellStyle name="Normal 71 4 2 3 3" xfId="38926"/>
    <cellStyle name="Normal 71 4 2 3 4" xfId="52031"/>
    <cellStyle name="Normal 71 4 2 4" xfId="6162"/>
    <cellStyle name="Normal 71 4 2 4 2" xfId="17081"/>
    <cellStyle name="Normal 71 4 2 4 2 2" xfId="38929"/>
    <cellStyle name="Normal 71 4 2 4 3" xfId="38928"/>
    <cellStyle name="Normal 71 4 2 4 4" xfId="49850"/>
    <cellStyle name="Normal 71 4 2 5" xfId="12719"/>
    <cellStyle name="Normal 71 4 2 5 2" xfId="38930"/>
    <cellStyle name="Normal 71 4 2 6" xfId="38921"/>
    <cellStyle name="Normal 71 4 2 7" xfId="45488"/>
    <cellStyle name="Normal 71 4 3" xfId="2890"/>
    <cellStyle name="Normal 71 4 3 2" xfId="9433"/>
    <cellStyle name="Normal 71 4 3 2 2" xfId="20352"/>
    <cellStyle name="Normal 71 4 3 2 2 2" xfId="38933"/>
    <cellStyle name="Normal 71 4 3 2 3" xfId="38932"/>
    <cellStyle name="Normal 71 4 3 2 4" xfId="53121"/>
    <cellStyle name="Normal 71 4 3 3" xfId="13809"/>
    <cellStyle name="Normal 71 4 3 3 2" xfId="38934"/>
    <cellStyle name="Normal 71 4 3 4" xfId="38931"/>
    <cellStyle name="Normal 71 4 3 5" xfId="46578"/>
    <cellStyle name="Normal 71 4 4" xfId="7252"/>
    <cellStyle name="Normal 71 4 4 2" xfId="18171"/>
    <cellStyle name="Normal 71 4 4 2 2" xfId="38936"/>
    <cellStyle name="Normal 71 4 4 3" xfId="38935"/>
    <cellStyle name="Normal 71 4 4 4" xfId="50940"/>
    <cellStyle name="Normal 71 4 5" xfId="5071"/>
    <cellStyle name="Normal 71 4 5 2" xfId="15990"/>
    <cellStyle name="Normal 71 4 5 2 2" xfId="38938"/>
    <cellStyle name="Normal 71 4 5 3" xfId="38937"/>
    <cellStyle name="Normal 71 4 5 4" xfId="48759"/>
    <cellStyle name="Normal 71 4 6" xfId="11628"/>
    <cellStyle name="Normal 71 4 6 2" xfId="38939"/>
    <cellStyle name="Normal 71 4 7" xfId="38920"/>
    <cellStyle name="Normal 71 4 8" xfId="44397"/>
    <cellStyle name="Normal 71 5" xfId="797"/>
    <cellStyle name="Normal 71 5 2" xfId="1896"/>
    <cellStyle name="Normal 71 5 2 2" xfId="4079"/>
    <cellStyle name="Normal 71 5 2 2 2" xfId="10622"/>
    <cellStyle name="Normal 71 5 2 2 2 2" xfId="21541"/>
    <cellStyle name="Normal 71 5 2 2 2 2 2" xfId="38944"/>
    <cellStyle name="Normal 71 5 2 2 2 3" xfId="38943"/>
    <cellStyle name="Normal 71 5 2 2 2 4" xfId="54310"/>
    <cellStyle name="Normal 71 5 2 2 3" xfId="14998"/>
    <cellStyle name="Normal 71 5 2 2 3 2" xfId="38945"/>
    <cellStyle name="Normal 71 5 2 2 4" xfId="38942"/>
    <cellStyle name="Normal 71 5 2 2 5" xfId="47767"/>
    <cellStyle name="Normal 71 5 2 3" xfId="8441"/>
    <cellStyle name="Normal 71 5 2 3 2" xfId="19360"/>
    <cellStyle name="Normal 71 5 2 3 2 2" xfId="38947"/>
    <cellStyle name="Normal 71 5 2 3 3" xfId="38946"/>
    <cellStyle name="Normal 71 5 2 3 4" xfId="52129"/>
    <cellStyle name="Normal 71 5 2 4" xfId="6260"/>
    <cellStyle name="Normal 71 5 2 4 2" xfId="17179"/>
    <cellStyle name="Normal 71 5 2 4 2 2" xfId="38949"/>
    <cellStyle name="Normal 71 5 2 4 3" xfId="38948"/>
    <cellStyle name="Normal 71 5 2 4 4" xfId="49948"/>
    <cellStyle name="Normal 71 5 2 5" xfId="12817"/>
    <cellStyle name="Normal 71 5 2 5 2" xfId="38950"/>
    <cellStyle name="Normal 71 5 2 6" xfId="38941"/>
    <cellStyle name="Normal 71 5 2 7" xfId="45586"/>
    <cellStyle name="Normal 71 5 3" xfId="2988"/>
    <cellStyle name="Normal 71 5 3 2" xfId="9531"/>
    <cellStyle name="Normal 71 5 3 2 2" xfId="20450"/>
    <cellStyle name="Normal 71 5 3 2 2 2" xfId="38953"/>
    <cellStyle name="Normal 71 5 3 2 3" xfId="38952"/>
    <cellStyle name="Normal 71 5 3 2 4" xfId="53219"/>
    <cellStyle name="Normal 71 5 3 3" xfId="13907"/>
    <cellStyle name="Normal 71 5 3 3 2" xfId="38954"/>
    <cellStyle name="Normal 71 5 3 4" xfId="38951"/>
    <cellStyle name="Normal 71 5 3 5" xfId="46676"/>
    <cellStyle name="Normal 71 5 4" xfId="7350"/>
    <cellStyle name="Normal 71 5 4 2" xfId="18269"/>
    <cellStyle name="Normal 71 5 4 2 2" xfId="38956"/>
    <cellStyle name="Normal 71 5 4 3" xfId="38955"/>
    <cellStyle name="Normal 71 5 4 4" xfId="51038"/>
    <cellStyle name="Normal 71 5 5" xfId="5169"/>
    <cellStyle name="Normal 71 5 5 2" xfId="16088"/>
    <cellStyle name="Normal 71 5 5 2 2" xfId="38958"/>
    <cellStyle name="Normal 71 5 5 3" xfId="38957"/>
    <cellStyle name="Normal 71 5 5 4" xfId="48857"/>
    <cellStyle name="Normal 71 5 6" xfId="11726"/>
    <cellStyle name="Normal 71 5 6 2" xfId="38959"/>
    <cellStyle name="Normal 71 5 7" xfId="38940"/>
    <cellStyle name="Normal 71 5 8" xfId="44495"/>
    <cellStyle name="Normal 71 6" xfId="895"/>
    <cellStyle name="Normal 71 6 2" xfId="1994"/>
    <cellStyle name="Normal 71 6 2 2" xfId="4177"/>
    <cellStyle name="Normal 71 6 2 2 2" xfId="10720"/>
    <cellStyle name="Normal 71 6 2 2 2 2" xfId="21639"/>
    <cellStyle name="Normal 71 6 2 2 2 2 2" xfId="38964"/>
    <cellStyle name="Normal 71 6 2 2 2 3" xfId="38963"/>
    <cellStyle name="Normal 71 6 2 2 2 4" xfId="54408"/>
    <cellStyle name="Normal 71 6 2 2 3" xfId="15096"/>
    <cellStyle name="Normal 71 6 2 2 3 2" xfId="38965"/>
    <cellStyle name="Normal 71 6 2 2 4" xfId="38962"/>
    <cellStyle name="Normal 71 6 2 2 5" xfId="47865"/>
    <cellStyle name="Normal 71 6 2 3" xfId="8539"/>
    <cellStyle name="Normal 71 6 2 3 2" xfId="19458"/>
    <cellStyle name="Normal 71 6 2 3 2 2" xfId="38967"/>
    <cellStyle name="Normal 71 6 2 3 3" xfId="38966"/>
    <cellStyle name="Normal 71 6 2 3 4" xfId="52227"/>
    <cellStyle name="Normal 71 6 2 4" xfId="6358"/>
    <cellStyle name="Normal 71 6 2 4 2" xfId="17277"/>
    <cellStyle name="Normal 71 6 2 4 2 2" xfId="38969"/>
    <cellStyle name="Normal 71 6 2 4 3" xfId="38968"/>
    <cellStyle name="Normal 71 6 2 4 4" xfId="50046"/>
    <cellStyle name="Normal 71 6 2 5" xfId="12915"/>
    <cellStyle name="Normal 71 6 2 5 2" xfId="38970"/>
    <cellStyle name="Normal 71 6 2 6" xfId="38961"/>
    <cellStyle name="Normal 71 6 2 7" xfId="45684"/>
    <cellStyle name="Normal 71 6 3" xfId="3086"/>
    <cellStyle name="Normal 71 6 3 2" xfId="9629"/>
    <cellStyle name="Normal 71 6 3 2 2" xfId="20548"/>
    <cellStyle name="Normal 71 6 3 2 2 2" xfId="38973"/>
    <cellStyle name="Normal 71 6 3 2 3" xfId="38972"/>
    <cellStyle name="Normal 71 6 3 2 4" xfId="53317"/>
    <cellStyle name="Normal 71 6 3 3" xfId="14005"/>
    <cellStyle name="Normal 71 6 3 3 2" xfId="38974"/>
    <cellStyle name="Normal 71 6 3 4" xfId="38971"/>
    <cellStyle name="Normal 71 6 3 5" xfId="46774"/>
    <cellStyle name="Normal 71 6 4" xfId="7448"/>
    <cellStyle name="Normal 71 6 4 2" xfId="18367"/>
    <cellStyle name="Normal 71 6 4 2 2" xfId="38976"/>
    <cellStyle name="Normal 71 6 4 3" xfId="38975"/>
    <cellStyle name="Normal 71 6 4 4" xfId="51136"/>
    <cellStyle name="Normal 71 6 5" xfId="5267"/>
    <cellStyle name="Normal 71 6 5 2" xfId="16186"/>
    <cellStyle name="Normal 71 6 5 2 2" xfId="38978"/>
    <cellStyle name="Normal 71 6 5 3" xfId="38977"/>
    <cellStyle name="Normal 71 6 5 4" xfId="48955"/>
    <cellStyle name="Normal 71 6 6" xfId="11824"/>
    <cellStyle name="Normal 71 6 6 2" xfId="38979"/>
    <cellStyle name="Normal 71 6 7" xfId="38960"/>
    <cellStyle name="Normal 71 6 8" xfId="44593"/>
    <cellStyle name="Normal 71 7" xfId="1007"/>
    <cellStyle name="Normal 71 7 2" xfId="2105"/>
    <cellStyle name="Normal 71 7 2 2" xfId="4288"/>
    <cellStyle name="Normal 71 7 2 2 2" xfId="10831"/>
    <cellStyle name="Normal 71 7 2 2 2 2" xfId="21750"/>
    <cellStyle name="Normal 71 7 2 2 2 2 2" xfId="38984"/>
    <cellStyle name="Normal 71 7 2 2 2 3" xfId="38983"/>
    <cellStyle name="Normal 71 7 2 2 2 4" xfId="54519"/>
    <cellStyle name="Normal 71 7 2 2 3" xfId="15207"/>
    <cellStyle name="Normal 71 7 2 2 3 2" xfId="38985"/>
    <cellStyle name="Normal 71 7 2 2 4" xfId="38982"/>
    <cellStyle name="Normal 71 7 2 2 5" xfId="47976"/>
    <cellStyle name="Normal 71 7 2 3" xfId="8650"/>
    <cellStyle name="Normal 71 7 2 3 2" xfId="19569"/>
    <cellStyle name="Normal 71 7 2 3 2 2" xfId="38987"/>
    <cellStyle name="Normal 71 7 2 3 3" xfId="38986"/>
    <cellStyle name="Normal 71 7 2 3 4" xfId="52338"/>
    <cellStyle name="Normal 71 7 2 4" xfId="6469"/>
    <cellStyle name="Normal 71 7 2 4 2" xfId="17388"/>
    <cellStyle name="Normal 71 7 2 4 2 2" xfId="38989"/>
    <cellStyle name="Normal 71 7 2 4 3" xfId="38988"/>
    <cellStyle name="Normal 71 7 2 4 4" xfId="50157"/>
    <cellStyle name="Normal 71 7 2 5" xfId="13026"/>
    <cellStyle name="Normal 71 7 2 5 2" xfId="38990"/>
    <cellStyle name="Normal 71 7 2 6" xfId="38981"/>
    <cellStyle name="Normal 71 7 2 7" xfId="45795"/>
    <cellStyle name="Normal 71 7 3" xfId="3197"/>
    <cellStyle name="Normal 71 7 3 2" xfId="9740"/>
    <cellStyle name="Normal 71 7 3 2 2" xfId="20659"/>
    <cellStyle name="Normal 71 7 3 2 2 2" xfId="38993"/>
    <cellStyle name="Normal 71 7 3 2 3" xfId="38992"/>
    <cellStyle name="Normal 71 7 3 2 4" xfId="53428"/>
    <cellStyle name="Normal 71 7 3 3" xfId="14116"/>
    <cellStyle name="Normal 71 7 3 3 2" xfId="38994"/>
    <cellStyle name="Normal 71 7 3 4" xfId="38991"/>
    <cellStyle name="Normal 71 7 3 5" xfId="46885"/>
    <cellStyle name="Normal 71 7 4" xfId="7559"/>
    <cellStyle name="Normal 71 7 4 2" xfId="18478"/>
    <cellStyle name="Normal 71 7 4 2 2" xfId="38996"/>
    <cellStyle name="Normal 71 7 4 3" xfId="38995"/>
    <cellStyle name="Normal 71 7 4 4" xfId="51247"/>
    <cellStyle name="Normal 71 7 5" xfId="5378"/>
    <cellStyle name="Normal 71 7 5 2" xfId="16297"/>
    <cellStyle name="Normal 71 7 5 2 2" xfId="38998"/>
    <cellStyle name="Normal 71 7 5 3" xfId="38997"/>
    <cellStyle name="Normal 71 7 5 4" xfId="49066"/>
    <cellStyle name="Normal 71 7 6" xfId="11935"/>
    <cellStyle name="Normal 71 7 6 2" xfId="38999"/>
    <cellStyle name="Normal 71 7 7" xfId="38980"/>
    <cellStyle name="Normal 71 7 8" xfId="44704"/>
    <cellStyle name="Normal 71 8" xfId="1093"/>
    <cellStyle name="Normal 71 8 2" xfId="2191"/>
    <cellStyle name="Normal 71 8 2 2" xfId="4374"/>
    <cellStyle name="Normal 71 8 2 2 2" xfId="10917"/>
    <cellStyle name="Normal 71 8 2 2 2 2" xfId="21836"/>
    <cellStyle name="Normal 71 8 2 2 2 2 2" xfId="39004"/>
    <cellStyle name="Normal 71 8 2 2 2 3" xfId="39003"/>
    <cellStyle name="Normal 71 8 2 2 2 4" xfId="54605"/>
    <cellStyle name="Normal 71 8 2 2 3" xfId="15293"/>
    <cellStyle name="Normal 71 8 2 2 3 2" xfId="39005"/>
    <cellStyle name="Normal 71 8 2 2 4" xfId="39002"/>
    <cellStyle name="Normal 71 8 2 2 5" xfId="48062"/>
    <cellStyle name="Normal 71 8 2 3" xfId="8736"/>
    <cellStyle name="Normal 71 8 2 3 2" xfId="19655"/>
    <cellStyle name="Normal 71 8 2 3 2 2" xfId="39007"/>
    <cellStyle name="Normal 71 8 2 3 3" xfId="39006"/>
    <cellStyle name="Normal 71 8 2 3 4" xfId="52424"/>
    <cellStyle name="Normal 71 8 2 4" xfId="6555"/>
    <cellStyle name="Normal 71 8 2 4 2" xfId="17474"/>
    <cellStyle name="Normal 71 8 2 4 2 2" xfId="39009"/>
    <cellStyle name="Normal 71 8 2 4 3" xfId="39008"/>
    <cellStyle name="Normal 71 8 2 4 4" xfId="50243"/>
    <cellStyle name="Normal 71 8 2 5" xfId="13112"/>
    <cellStyle name="Normal 71 8 2 5 2" xfId="39010"/>
    <cellStyle name="Normal 71 8 2 6" xfId="39001"/>
    <cellStyle name="Normal 71 8 2 7" xfId="45881"/>
    <cellStyle name="Normal 71 8 3" xfId="3283"/>
    <cellStyle name="Normal 71 8 3 2" xfId="9826"/>
    <cellStyle name="Normal 71 8 3 2 2" xfId="20745"/>
    <cellStyle name="Normal 71 8 3 2 2 2" xfId="39013"/>
    <cellStyle name="Normal 71 8 3 2 3" xfId="39012"/>
    <cellStyle name="Normal 71 8 3 2 4" xfId="53514"/>
    <cellStyle name="Normal 71 8 3 3" xfId="14202"/>
    <cellStyle name="Normal 71 8 3 3 2" xfId="39014"/>
    <cellStyle name="Normal 71 8 3 4" xfId="39011"/>
    <cellStyle name="Normal 71 8 3 5" xfId="46971"/>
    <cellStyle name="Normal 71 8 4" xfId="7645"/>
    <cellStyle name="Normal 71 8 4 2" xfId="18564"/>
    <cellStyle name="Normal 71 8 4 2 2" xfId="39016"/>
    <cellStyle name="Normal 71 8 4 3" xfId="39015"/>
    <cellStyle name="Normal 71 8 4 4" xfId="51333"/>
    <cellStyle name="Normal 71 8 5" xfId="5464"/>
    <cellStyle name="Normal 71 8 5 2" xfId="16383"/>
    <cellStyle name="Normal 71 8 5 2 2" xfId="39018"/>
    <cellStyle name="Normal 71 8 5 3" xfId="39017"/>
    <cellStyle name="Normal 71 8 5 4" xfId="49152"/>
    <cellStyle name="Normal 71 8 6" xfId="12021"/>
    <cellStyle name="Normal 71 8 6 2" xfId="39019"/>
    <cellStyle name="Normal 71 8 7" xfId="39000"/>
    <cellStyle name="Normal 71 8 8" xfId="44790"/>
    <cellStyle name="Normal 71 9" xfId="1191"/>
    <cellStyle name="Normal 71 9 2" xfId="2289"/>
    <cellStyle name="Normal 71 9 2 2" xfId="4472"/>
    <cellStyle name="Normal 71 9 2 2 2" xfId="11015"/>
    <cellStyle name="Normal 71 9 2 2 2 2" xfId="21934"/>
    <cellStyle name="Normal 71 9 2 2 2 2 2" xfId="39024"/>
    <cellStyle name="Normal 71 9 2 2 2 3" xfId="39023"/>
    <cellStyle name="Normal 71 9 2 2 2 4" xfId="54703"/>
    <cellStyle name="Normal 71 9 2 2 3" xfId="15391"/>
    <cellStyle name="Normal 71 9 2 2 3 2" xfId="39025"/>
    <cellStyle name="Normal 71 9 2 2 4" xfId="39022"/>
    <cellStyle name="Normal 71 9 2 2 5" xfId="48160"/>
    <cellStyle name="Normal 71 9 2 3" xfId="8834"/>
    <cellStyle name="Normal 71 9 2 3 2" xfId="19753"/>
    <cellStyle name="Normal 71 9 2 3 2 2" xfId="39027"/>
    <cellStyle name="Normal 71 9 2 3 3" xfId="39026"/>
    <cellStyle name="Normal 71 9 2 3 4" xfId="52522"/>
    <cellStyle name="Normal 71 9 2 4" xfId="6653"/>
    <cellStyle name="Normal 71 9 2 4 2" xfId="17572"/>
    <cellStyle name="Normal 71 9 2 4 2 2" xfId="39029"/>
    <cellStyle name="Normal 71 9 2 4 3" xfId="39028"/>
    <cellStyle name="Normal 71 9 2 4 4" xfId="50341"/>
    <cellStyle name="Normal 71 9 2 5" xfId="13210"/>
    <cellStyle name="Normal 71 9 2 5 2" xfId="39030"/>
    <cellStyle name="Normal 71 9 2 6" xfId="39021"/>
    <cellStyle name="Normal 71 9 2 7" xfId="45979"/>
    <cellStyle name="Normal 71 9 3" xfId="3381"/>
    <cellStyle name="Normal 71 9 3 2" xfId="9924"/>
    <cellStyle name="Normal 71 9 3 2 2" xfId="20843"/>
    <cellStyle name="Normal 71 9 3 2 2 2" xfId="39033"/>
    <cellStyle name="Normal 71 9 3 2 3" xfId="39032"/>
    <cellStyle name="Normal 71 9 3 2 4" xfId="53612"/>
    <cellStyle name="Normal 71 9 3 3" xfId="14300"/>
    <cellStyle name="Normal 71 9 3 3 2" xfId="39034"/>
    <cellStyle name="Normal 71 9 3 4" xfId="39031"/>
    <cellStyle name="Normal 71 9 3 5" xfId="47069"/>
    <cellStyle name="Normal 71 9 4" xfId="7743"/>
    <cellStyle name="Normal 71 9 4 2" xfId="18662"/>
    <cellStyle name="Normal 71 9 4 2 2" xfId="39036"/>
    <cellStyle name="Normal 71 9 4 3" xfId="39035"/>
    <cellStyle name="Normal 71 9 4 4" xfId="51431"/>
    <cellStyle name="Normal 71 9 5" xfId="5562"/>
    <cellStyle name="Normal 71 9 5 2" xfId="16481"/>
    <cellStyle name="Normal 71 9 5 2 2" xfId="39038"/>
    <cellStyle name="Normal 71 9 5 3" xfId="39037"/>
    <cellStyle name="Normal 71 9 5 4" xfId="49250"/>
    <cellStyle name="Normal 71 9 6" xfId="12119"/>
    <cellStyle name="Normal 71 9 6 2" xfId="39039"/>
    <cellStyle name="Normal 71 9 7" xfId="39020"/>
    <cellStyle name="Normal 71 9 8" xfId="44888"/>
    <cellStyle name="Normal 72" xfId="213"/>
    <cellStyle name="Normal 72 2" xfId="380"/>
    <cellStyle name="Normal 73" xfId="214"/>
    <cellStyle name="Normal 73 2" xfId="381"/>
    <cellStyle name="Normal 74" xfId="215"/>
    <cellStyle name="Normal 74 2" xfId="382"/>
    <cellStyle name="Normal 75" xfId="216"/>
    <cellStyle name="Normal 75 2" xfId="383"/>
    <cellStyle name="Normal 76" xfId="217"/>
    <cellStyle name="Normal 76 2" xfId="384"/>
    <cellStyle name="Normal 77" xfId="218"/>
    <cellStyle name="Normal 77 2" xfId="385"/>
    <cellStyle name="Normal 78" xfId="219"/>
    <cellStyle name="Normal 78 2" xfId="386"/>
    <cellStyle name="Normal 79" xfId="220"/>
    <cellStyle name="Normal 79 2" xfId="387"/>
    <cellStyle name="Normal 8" xfId="84"/>
    <cellStyle name="Normal 8 2" xfId="85"/>
    <cellStyle name="Normal 8 2 2" xfId="39041"/>
    <cellStyle name="Normal 8 3" xfId="39040"/>
    <cellStyle name="Normal 8 4" xfId="54980"/>
    <cellStyle name="Normal 8 5" xfId="55280"/>
    <cellStyle name="Normal 80" xfId="221"/>
    <cellStyle name="Normal 80 2" xfId="388"/>
    <cellStyle name="Normal 81" xfId="222"/>
    <cellStyle name="Normal 81 2" xfId="389"/>
    <cellStyle name="Normal 82" xfId="223"/>
    <cellStyle name="Normal 82 2" xfId="390"/>
    <cellStyle name="Normal 83" xfId="224"/>
    <cellStyle name="Normal 83 2" xfId="391"/>
    <cellStyle name="Normal 84" xfId="225"/>
    <cellStyle name="Normal 84 2" xfId="392"/>
    <cellStyle name="Normal 85" xfId="226"/>
    <cellStyle name="Normal 85 2" xfId="393"/>
    <cellStyle name="Normal 86" xfId="227"/>
    <cellStyle name="Normal 86 2" xfId="394"/>
    <cellStyle name="Normal 87" xfId="228"/>
    <cellStyle name="Normal 87 2" xfId="395"/>
    <cellStyle name="Normal 88" xfId="229"/>
    <cellStyle name="Normal 88 2" xfId="396"/>
    <cellStyle name="Normal 89" xfId="230"/>
    <cellStyle name="Normal 89 2" xfId="397"/>
    <cellStyle name="Normal 9" xfId="87"/>
    <cellStyle name="Normal 9 10" xfId="928"/>
    <cellStyle name="Normal 9 10 2" xfId="2026"/>
    <cellStyle name="Normal 9 10 2 2" xfId="4209"/>
    <cellStyle name="Normal 9 10 2 2 2" xfId="10752"/>
    <cellStyle name="Normal 9 10 2 2 2 2" xfId="21671"/>
    <cellStyle name="Normal 9 10 2 2 2 2 2" xfId="39047"/>
    <cellStyle name="Normal 9 10 2 2 2 3" xfId="39046"/>
    <cellStyle name="Normal 9 10 2 2 2 4" xfId="54440"/>
    <cellStyle name="Normal 9 10 2 2 3" xfId="15128"/>
    <cellStyle name="Normal 9 10 2 2 3 2" xfId="39048"/>
    <cellStyle name="Normal 9 10 2 2 4" xfId="39045"/>
    <cellStyle name="Normal 9 10 2 2 5" xfId="47897"/>
    <cellStyle name="Normal 9 10 2 3" xfId="8571"/>
    <cellStyle name="Normal 9 10 2 3 2" xfId="19490"/>
    <cellStyle name="Normal 9 10 2 3 2 2" xfId="39050"/>
    <cellStyle name="Normal 9 10 2 3 3" xfId="39049"/>
    <cellStyle name="Normal 9 10 2 3 4" xfId="52259"/>
    <cellStyle name="Normal 9 10 2 4" xfId="6390"/>
    <cellStyle name="Normal 9 10 2 4 2" xfId="17309"/>
    <cellStyle name="Normal 9 10 2 4 2 2" xfId="39052"/>
    <cellStyle name="Normal 9 10 2 4 3" xfId="39051"/>
    <cellStyle name="Normal 9 10 2 4 4" xfId="50078"/>
    <cellStyle name="Normal 9 10 2 5" xfId="12947"/>
    <cellStyle name="Normal 9 10 2 5 2" xfId="39053"/>
    <cellStyle name="Normal 9 10 2 6" xfId="39044"/>
    <cellStyle name="Normal 9 10 2 7" xfId="45716"/>
    <cellStyle name="Normal 9 10 3" xfId="3118"/>
    <cellStyle name="Normal 9 10 3 2" xfId="9661"/>
    <cellStyle name="Normal 9 10 3 2 2" xfId="20580"/>
    <cellStyle name="Normal 9 10 3 2 2 2" xfId="39056"/>
    <cellStyle name="Normal 9 10 3 2 3" xfId="39055"/>
    <cellStyle name="Normal 9 10 3 2 4" xfId="53349"/>
    <cellStyle name="Normal 9 10 3 3" xfId="14037"/>
    <cellStyle name="Normal 9 10 3 3 2" xfId="39057"/>
    <cellStyle name="Normal 9 10 3 4" xfId="39054"/>
    <cellStyle name="Normal 9 10 3 5" xfId="46806"/>
    <cellStyle name="Normal 9 10 4" xfId="7480"/>
    <cellStyle name="Normal 9 10 4 2" xfId="18399"/>
    <cellStyle name="Normal 9 10 4 2 2" xfId="39059"/>
    <cellStyle name="Normal 9 10 4 3" xfId="39058"/>
    <cellStyle name="Normal 9 10 4 4" xfId="51168"/>
    <cellStyle name="Normal 9 10 5" xfId="5299"/>
    <cellStyle name="Normal 9 10 5 2" xfId="16218"/>
    <cellStyle name="Normal 9 10 5 2 2" xfId="39061"/>
    <cellStyle name="Normal 9 10 5 3" xfId="39060"/>
    <cellStyle name="Normal 9 10 5 4" xfId="48987"/>
    <cellStyle name="Normal 9 10 6" xfId="11856"/>
    <cellStyle name="Normal 9 10 6 2" xfId="39062"/>
    <cellStyle name="Normal 9 10 7" xfId="39043"/>
    <cellStyle name="Normal 9 10 8" xfId="44625"/>
    <cellStyle name="Normal 9 11" xfId="1014"/>
    <cellStyle name="Normal 9 11 2" xfId="2112"/>
    <cellStyle name="Normal 9 11 2 2" xfId="4295"/>
    <cellStyle name="Normal 9 11 2 2 2" xfId="10838"/>
    <cellStyle name="Normal 9 11 2 2 2 2" xfId="21757"/>
    <cellStyle name="Normal 9 11 2 2 2 2 2" xfId="39067"/>
    <cellStyle name="Normal 9 11 2 2 2 3" xfId="39066"/>
    <cellStyle name="Normal 9 11 2 2 2 4" xfId="54526"/>
    <cellStyle name="Normal 9 11 2 2 3" xfId="15214"/>
    <cellStyle name="Normal 9 11 2 2 3 2" xfId="39068"/>
    <cellStyle name="Normal 9 11 2 2 4" xfId="39065"/>
    <cellStyle name="Normal 9 11 2 2 5" xfId="47983"/>
    <cellStyle name="Normal 9 11 2 3" xfId="8657"/>
    <cellStyle name="Normal 9 11 2 3 2" xfId="19576"/>
    <cellStyle name="Normal 9 11 2 3 2 2" xfId="39070"/>
    <cellStyle name="Normal 9 11 2 3 3" xfId="39069"/>
    <cellStyle name="Normal 9 11 2 3 4" xfId="52345"/>
    <cellStyle name="Normal 9 11 2 4" xfId="6476"/>
    <cellStyle name="Normal 9 11 2 4 2" xfId="17395"/>
    <cellStyle name="Normal 9 11 2 4 2 2" xfId="39072"/>
    <cellStyle name="Normal 9 11 2 4 3" xfId="39071"/>
    <cellStyle name="Normal 9 11 2 4 4" xfId="50164"/>
    <cellStyle name="Normal 9 11 2 5" xfId="13033"/>
    <cellStyle name="Normal 9 11 2 5 2" xfId="39073"/>
    <cellStyle name="Normal 9 11 2 6" xfId="39064"/>
    <cellStyle name="Normal 9 11 2 7" xfId="45802"/>
    <cellStyle name="Normal 9 11 3" xfId="3204"/>
    <cellStyle name="Normal 9 11 3 2" xfId="9747"/>
    <cellStyle name="Normal 9 11 3 2 2" xfId="20666"/>
    <cellStyle name="Normal 9 11 3 2 2 2" xfId="39076"/>
    <cellStyle name="Normal 9 11 3 2 3" xfId="39075"/>
    <cellStyle name="Normal 9 11 3 2 4" xfId="53435"/>
    <cellStyle name="Normal 9 11 3 3" xfId="14123"/>
    <cellStyle name="Normal 9 11 3 3 2" xfId="39077"/>
    <cellStyle name="Normal 9 11 3 4" xfId="39074"/>
    <cellStyle name="Normal 9 11 3 5" xfId="46892"/>
    <cellStyle name="Normal 9 11 4" xfId="7566"/>
    <cellStyle name="Normal 9 11 4 2" xfId="18485"/>
    <cellStyle name="Normal 9 11 4 2 2" xfId="39079"/>
    <cellStyle name="Normal 9 11 4 3" xfId="39078"/>
    <cellStyle name="Normal 9 11 4 4" xfId="51254"/>
    <cellStyle name="Normal 9 11 5" xfId="5385"/>
    <cellStyle name="Normal 9 11 5 2" xfId="16304"/>
    <cellStyle name="Normal 9 11 5 2 2" xfId="39081"/>
    <cellStyle name="Normal 9 11 5 3" xfId="39080"/>
    <cellStyle name="Normal 9 11 5 4" xfId="49073"/>
    <cellStyle name="Normal 9 11 6" xfId="11942"/>
    <cellStyle name="Normal 9 11 6 2" xfId="39082"/>
    <cellStyle name="Normal 9 11 7" xfId="39063"/>
    <cellStyle name="Normal 9 11 8" xfId="44711"/>
    <cellStyle name="Normal 9 12" xfId="1112"/>
    <cellStyle name="Normal 9 12 2" xfId="2210"/>
    <cellStyle name="Normal 9 12 2 2" xfId="4393"/>
    <cellStyle name="Normal 9 12 2 2 2" xfId="10936"/>
    <cellStyle name="Normal 9 12 2 2 2 2" xfId="21855"/>
    <cellStyle name="Normal 9 12 2 2 2 2 2" xfId="39087"/>
    <cellStyle name="Normal 9 12 2 2 2 3" xfId="39086"/>
    <cellStyle name="Normal 9 12 2 2 2 4" xfId="54624"/>
    <cellStyle name="Normal 9 12 2 2 3" xfId="15312"/>
    <cellStyle name="Normal 9 12 2 2 3 2" xfId="39088"/>
    <cellStyle name="Normal 9 12 2 2 4" xfId="39085"/>
    <cellStyle name="Normal 9 12 2 2 5" xfId="48081"/>
    <cellStyle name="Normal 9 12 2 3" xfId="8755"/>
    <cellStyle name="Normal 9 12 2 3 2" xfId="19674"/>
    <cellStyle name="Normal 9 12 2 3 2 2" xfId="39090"/>
    <cellStyle name="Normal 9 12 2 3 3" xfId="39089"/>
    <cellStyle name="Normal 9 12 2 3 4" xfId="52443"/>
    <cellStyle name="Normal 9 12 2 4" xfId="6574"/>
    <cellStyle name="Normal 9 12 2 4 2" xfId="17493"/>
    <cellStyle name="Normal 9 12 2 4 2 2" xfId="39092"/>
    <cellStyle name="Normal 9 12 2 4 3" xfId="39091"/>
    <cellStyle name="Normal 9 12 2 4 4" xfId="50262"/>
    <cellStyle name="Normal 9 12 2 5" xfId="13131"/>
    <cellStyle name="Normal 9 12 2 5 2" xfId="39093"/>
    <cellStyle name="Normal 9 12 2 6" xfId="39084"/>
    <cellStyle name="Normal 9 12 2 7" xfId="45900"/>
    <cellStyle name="Normal 9 12 3" xfId="3302"/>
    <cellStyle name="Normal 9 12 3 2" xfId="9845"/>
    <cellStyle name="Normal 9 12 3 2 2" xfId="20764"/>
    <cellStyle name="Normal 9 12 3 2 2 2" xfId="39096"/>
    <cellStyle name="Normal 9 12 3 2 3" xfId="39095"/>
    <cellStyle name="Normal 9 12 3 2 4" xfId="53533"/>
    <cellStyle name="Normal 9 12 3 3" xfId="14221"/>
    <cellStyle name="Normal 9 12 3 3 2" xfId="39097"/>
    <cellStyle name="Normal 9 12 3 4" xfId="39094"/>
    <cellStyle name="Normal 9 12 3 5" xfId="46990"/>
    <cellStyle name="Normal 9 12 4" xfId="7664"/>
    <cellStyle name="Normal 9 12 4 2" xfId="18583"/>
    <cellStyle name="Normal 9 12 4 2 2" xfId="39099"/>
    <cellStyle name="Normal 9 12 4 3" xfId="39098"/>
    <cellStyle name="Normal 9 12 4 4" xfId="51352"/>
    <cellStyle name="Normal 9 12 5" xfId="5483"/>
    <cellStyle name="Normal 9 12 5 2" xfId="16402"/>
    <cellStyle name="Normal 9 12 5 2 2" xfId="39101"/>
    <cellStyle name="Normal 9 12 5 3" xfId="39100"/>
    <cellStyle name="Normal 9 12 5 4" xfId="49171"/>
    <cellStyle name="Normal 9 12 6" xfId="12040"/>
    <cellStyle name="Normal 9 12 6 2" xfId="39102"/>
    <cellStyle name="Normal 9 12 7" xfId="39083"/>
    <cellStyle name="Normal 9 12 8" xfId="44809"/>
    <cellStyle name="Normal 9 13" xfId="1216"/>
    <cellStyle name="Normal 9 13 2" xfId="2314"/>
    <cellStyle name="Normal 9 13 2 2" xfId="4495"/>
    <cellStyle name="Normal 9 13 2 2 2" xfId="11038"/>
    <cellStyle name="Normal 9 13 2 2 2 2" xfId="21957"/>
    <cellStyle name="Normal 9 13 2 2 2 2 2" xfId="39107"/>
    <cellStyle name="Normal 9 13 2 2 2 3" xfId="39106"/>
    <cellStyle name="Normal 9 13 2 2 2 4" xfId="54726"/>
    <cellStyle name="Normal 9 13 2 2 3" xfId="15414"/>
    <cellStyle name="Normal 9 13 2 2 3 2" xfId="39108"/>
    <cellStyle name="Normal 9 13 2 2 4" xfId="39105"/>
    <cellStyle name="Normal 9 13 2 2 5" xfId="48183"/>
    <cellStyle name="Normal 9 13 2 3" xfId="8857"/>
    <cellStyle name="Normal 9 13 2 3 2" xfId="19776"/>
    <cellStyle name="Normal 9 13 2 3 2 2" xfId="39110"/>
    <cellStyle name="Normal 9 13 2 3 3" xfId="39109"/>
    <cellStyle name="Normal 9 13 2 3 4" xfId="52545"/>
    <cellStyle name="Normal 9 13 2 4" xfId="6676"/>
    <cellStyle name="Normal 9 13 2 4 2" xfId="17595"/>
    <cellStyle name="Normal 9 13 2 4 2 2" xfId="39112"/>
    <cellStyle name="Normal 9 13 2 4 3" xfId="39111"/>
    <cellStyle name="Normal 9 13 2 4 4" xfId="50364"/>
    <cellStyle name="Normal 9 13 2 5" xfId="13233"/>
    <cellStyle name="Normal 9 13 2 5 2" xfId="39113"/>
    <cellStyle name="Normal 9 13 2 6" xfId="39104"/>
    <cellStyle name="Normal 9 13 2 7" xfId="46002"/>
    <cellStyle name="Normal 9 13 3" xfId="3404"/>
    <cellStyle name="Normal 9 13 3 2" xfId="9947"/>
    <cellStyle name="Normal 9 13 3 2 2" xfId="20866"/>
    <cellStyle name="Normal 9 13 3 2 2 2" xfId="39116"/>
    <cellStyle name="Normal 9 13 3 2 3" xfId="39115"/>
    <cellStyle name="Normal 9 13 3 2 4" xfId="53635"/>
    <cellStyle name="Normal 9 13 3 3" xfId="14323"/>
    <cellStyle name="Normal 9 13 3 3 2" xfId="39117"/>
    <cellStyle name="Normal 9 13 3 4" xfId="39114"/>
    <cellStyle name="Normal 9 13 3 5" xfId="47092"/>
    <cellStyle name="Normal 9 13 4" xfId="7766"/>
    <cellStyle name="Normal 9 13 4 2" xfId="18685"/>
    <cellStyle name="Normal 9 13 4 2 2" xfId="39119"/>
    <cellStyle name="Normal 9 13 4 3" xfId="39118"/>
    <cellStyle name="Normal 9 13 4 4" xfId="51454"/>
    <cellStyle name="Normal 9 13 5" xfId="5585"/>
    <cellStyle name="Normal 9 13 5 2" xfId="16504"/>
    <cellStyle name="Normal 9 13 5 2 2" xfId="39121"/>
    <cellStyle name="Normal 9 13 5 3" xfId="39120"/>
    <cellStyle name="Normal 9 13 5 4" xfId="49273"/>
    <cellStyle name="Normal 9 13 6" xfId="12142"/>
    <cellStyle name="Normal 9 13 6 2" xfId="39122"/>
    <cellStyle name="Normal 9 13 7" xfId="39103"/>
    <cellStyle name="Normal 9 13 8" xfId="44911"/>
    <cellStyle name="Normal 9 14" xfId="1335"/>
    <cellStyle name="Normal 9 14 2" xfId="3518"/>
    <cellStyle name="Normal 9 14 2 2" xfId="10061"/>
    <cellStyle name="Normal 9 14 2 2 2" xfId="20980"/>
    <cellStyle name="Normal 9 14 2 2 2 2" xfId="39126"/>
    <cellStyle name="Normal 9 14 2 2 3" xfId="39125"/>
    <cellStyle name="Normal 9 14 2 2 4" xfId="53749"/>
    <cellStyle name="Normal 9 14 2 3" xfId="14437"/>
    <cellStyle name="Normal 9 14 2 3 2" xfId="39127"/>
    <cellStyle name="Normal 9 14 2 4" xfId="39124"/>
    <cellStyle name="Normal 9 14 2 5" xfId="47206"/>
    <cellStyle name="Normal 9 14 3" xfId="7880"/>
    <cellStyle name="Normal 9 14 3 2" xfId="18799"/>
    <cellStyle name="Normal 9 14 3 2 2" xfId="39129"/>
    <cellStyle name="Normal 9 14 3 3" xfId="39128"/>
    <cellStyle name="Normal 9 14 3 4" xfId="51568"/>
    <cellStyle name="Normal 9 14 4" xfId="5699"/>
    <cellStyle name="Normal 9 14 4 2" xfId="16618"/>
    <cellStyle name="Normal 9 14 4 2 2" xfId="39131"/>
    <cellStyle name="Normal 9 14 4 3" xfId="39130"/>
    <cellStyle name="Normal 9 14 4 4" xfId="49387"/>
    <cellStyle name="Normal 9 14 5" xfId="12256"/>
    <cellStyle name="Normal 9 14 5 2" xfId="39132"/>
    <cellStyle name="Normal 9 14 6" xfId="39123"/>
    <cellStyle name="Normal 9 14 7" xfId="45025"/>
    <cellStyle name="Normal 9 15" xfId="2415"/>
    <cellStyle name="Normal 9 15 2" xfId="8958"/>
    <cellStyle name="Normal 9 15 2 2" xfId="19877"/>
    <cellStyle name="Normal 9 15 2 2 2" xfId="39135"/>
    <cellStyle name="Normal 9 15 2 3" xfId="39134"/>
    <cellStyle name="Normal 9 15 2 4" xfId="52646"/>
    <cellStyle name="Normal 9 15 3" xfId="13334"/>
    <cellStyle name="Normal 9 15 3 2" xfId="39136"/>
    <cellStyle name="Normal 9 15 4" xfId="39133"/>
    <cellStyle name="Normal 9 15 5" xfId="46103"/>
    <cellStyle name="Normal 9 16" xfId="6777"/>
    <cellStyle name="Normal 9 16 2" xfId="17696"/>
    <cellStyle name="Normal 9 16 2 2" xfId="39138"/>
    <cellStyle name="Normal 9 16 3" xfId="39137"/>
    <cellStyle name="Normal 9 16 4" xfId="50465"/>
    <cellStyle name="Normal 9 17" xfId="4596"/>
    <cellStyle name="Normal 9 17 2" xfId="15515"/>
    <cellStyle name="Normal 9 17 2 2" xfId="39140"/>
    <cellStyle name="Normal 9 17 3" xfId="39139"/>
    <cellStyle name="Normal 9 17 4" xfId="48284"/>
    <cellStyle name="Normal 9 18" xfId="11165"/>
    <cellStyle name="Normal 9 18 2" xfId="39141"/>
    <cellStyle name="Normal 9 19" xfId="39042"/>
    <cellStyle name="Normal 9 2" xfId="94"/>
    <cellStyle name="Normal 9 2 10" xfId="1019"/>
    <cellStyle name="Normal 9 2 10 2" xfId="2117"/>
    <cellStyle name="Normal 9 2 10 2 2" xfId="4300"/>
    <cellStyle name="Normal 9 2 10 2 2 2" xfId="10843"/>
    <cellStyle name="Normal 9 2 10 2 2 2 2" xfId="21762"/>
    <cellStyle name="Normal 9 2 10 2 2 2 2 2" xfId="39147"/>
    <cellStyle name="Normal 9 2 10 2 2 2 3" xfId="39146"/>
    <cellStyle name="Normal 9 2 10 2 2 2 4" xfId="54531"/>
    <cellStyle name="Normal 9 2 10 2 2 3" xfId="15219"/>
    <cellStyle name="Normal 9 2 10 2 2 3 2" xfId="39148"/>
    <cellStyle name="Normal 9 2 10 2 2 4" xfId="39145"/>
    <cellStyle name="Normal 9 2 10 2 2 5" xfId="47988"/>
    <cellStyle name="Normal 9 2 10 2 3" xfId="8662"/>
    <cellStyle name="Normal 9 2 10 2 3 2" xfId="19581"/>
    <cellStyle name="Normal 9 2 10 2 3 2 2" xfId="39150"/>
    <cellStyle name="Normal 9 2 10 2 3 3" xfId="39149"/>
    <cellStyle name="Normal 9 2 10 2 3 4" xfId="52350"/>
    <cellStyle name="Normal 9 2 10 2 4" xfId="6481"/>
    <cellStyle name="Normal 9 2 10 2 4 2" xfId="17400"/>
    <cellStyle name="Normal 9 2 10 2 4 2 2" xfId="39152"/>
    <cellStyle name="Normal 9 2 10 2 4 3" xfId="39151"/>
    <cellStyle name="Normal 9 2 10 2 4 4" xfId="50169"/>
    <cellStyle name="Normal 9 2 10 2 5" xfId="13038"/>
    <cellStyle name="Normal 9 2 10 2 5 2" xfId="39153"/>
    <cellStyle name="Normal 9 2 10 2 6" xfId="39144"/>
    <cellStyle name="Normal 9 2 10 2 7" xfId="45807"/>
    <cellStyle name="Normal 9 2 10 3" xfId="3209"/>
    <cellStyle name="Normal 9 2 10 3 2" xfId="9752"/>
    <cellStyle name="Normal 9 2 10 3 2 2" xfId="20671"/>
    <cellStyle name="Normal 9 2 10 3 2 2 2" xfId="39156"/>
    <cellStyle name="Normal 9 2 10 3 2 3" xfId="39155"/>
    <cellStyle name="Normal 9 2 10 3 2 4" xfId="53440"/>
    <cellStyle name="Normal 9 2 10 3 3" xfId="14128"/>
    <cellStyle name="Normal 9 2 10 3 3 2" xfId="39157"/>
    <cellStyle name="Normal 9 2 10 3 4" xfId="39154"/>
    <cellStyle name="Normal 9 2 10 3 5" xfId="46897"/>
    <cellStyle name="Normal 9 2 10 4" xfId="7571"/>
    <cellStyle name="Normal 9 2 10 4 2" xfId="18490"/>
    <cellStyle name="Normal 9 2 10 4 2 2" xfId="39159"/>
    <cellStyle name="Normal 9 2 10 4 3" xfId="39158"/>
    <cellStyle name="Normal 9 2 10 4 4" xfId="51259"/>
    <cellStyle name="Normal 9 2 10 5" xfId="5390"/>
    <cellStyle name="Normal 9 2 10 5 2" xfId="16309"/>
    <cellStyle name="Normal 9 2 10 5 2 2" xfId="39161"/>
    <cellStyle name="Normal 9 2 10 5 3" xfId="39160"/>
    <cellStyle name="Normal 9 2 10 5 4" xfId="49078"/>
    <cellStyle name="Normal 9 2 10 6" xfId="11947"/>
    <cellStyle name="Normal 9 2 10 6 2" xfId="39162"/>
    <cellStyle name="Normal 9 2 10 7" xfId="39143"/>
    <cellStyle name="Normal 9 2 10 8" xfId="44716"/>
    <cellStyle name="Normal 9 2 11" xfId="1117"/>
    <cellStyle name="Normal 9 2 11 2" xfId="2215"/>
    <cellStyle name="Normal 9 2 11 2 2" xfId="4398"/>
    <cellStyle name="Normal 9 2 11 2 2 2" xfId="10941"/>
    <cellStyle name="Normal 9 2 11 2 2 2 2" xfId="21860"/>
    <cellStyle name="Normal 9 2 11 2 2 2 2 2" xfId="39167"/>
    <cellStyle name="Normal 9 2 11 2 2 2 3" xfId="39166"/>
    <cellStyle name="Normal 9 2 11 2 2 2 4" xfId="54629"/>
    <cellStyle name="Normal 9 2 11 2 2 3" xfId="15317"/>
    <cellStyle name="Normal 9 2 11 2 2 3 2" xfId="39168"/>
    <cellStyle name="Normal 9 2 11 2 2 4" xfId="39165"/>
    <cellStyle name="Normal 9 2 11 2 2 5" xfId="48086"/>
    <cellStyle name="Normal 9 2 11 2 3" xfId="8760"/>
    <cellStyle name="Normal 9 2 11 2 3 2" xfId="19679"/>
    <cellStyle name="Normal 9 2 11 2 3 2 2" xfId="39170"/>
    <cellStyle name="Normal 9 2 11 2 3 3" xfId="39169"/>
    <cellStyle name="Normal 9 2 11 2 3 4" xfId="52448"/>
    <cellStyle name="Normal 9 2 11 2 4" xfId="6579"/>
    <cellStyle name="Normal 9 2 11 2 4 2" xfId="17498"/>
    <cellStyle name="Normal 9 2 11 2 4 2 2" xfId="39172"/>
    <cellStyle name="Normal 9 2 11 2 4 3" xfId="39171"/>
    <cellStyle name="Normal 9 2 11 2 4 4" xfId="50267"/>
    <cellStyle name="Normal 9 2 11 2 5" xfId="13136"/>
    <cellStyle name="Normal 9 2 11 2 5 2" xfId="39173"/>
    <cellStyle name="Normal 9 2 11 2 6" xfId="39164"/>
    <cellStyle name="Normal 9 2 11 2 7" xfId="45905"/>
    <cellStyle name="Normal 9 2 11 3" xfId="3307"/>
    <cellStyle name="Normal 9 2 11 3 2" xfId="9850"/>
    <cellStyle name="Normal 9 2 11 3 2 2" xfId="20769"/>
    <cellStyle name="Normal 9 2 11 3 2 2 2" xfId="39176"/>
    <cellStyle name="Normal 9 2 11 3 2 3" xfId="39175"/>
    <cellStyle name="Normal 9 2 11 3 2 4" xfId="53538"/>
    <cellStyle name="Normal 9 2 11 3 3" xfId="14226"/>
    <cellStyle name="Normal 9 2 11 3 3 2" xfId="39177"/>
    <cellStyle name="Normal 9 2 11 3 4" xfId="39174"/>
    <cellStyle name="Normal 9 2 11 3 5" xfId="46995"/>
    <cellStyle name="Normal 9 2 11 4" xfId="7669"/>
    <cellStyle name="Normal 9 2 11 4 2" xfId="18588"/>
    <cellStyle name="Normal 9 2 11 4 2 2" xfId="39179"/>
    <cellStyle name="Normal 9 2 11 4 3" xfId="39178"/>
    <cellStyle name="Normal 9 2 11 4 4" xfId="51357"/>
    <cellStyle name="Normal 9 2 11 5" xfId="5488"/>
    <cellStyle name="Normal 9 2 11 5 2" xfId="16407"/>
    <cellStyle name="Normal 9 2 11 5 2 2" xfId="39181"/>
    <cellStyle name="Normal 9 2 11 5 3" xfId="39180"/>
    <cellStyle name="Normal 9 2 11 5 4" xfId="49176"/>
    <cellStyle name="Normal 9 2 11 6" xfId="12045"/>
    <cellStyle name="Normal 9 2 11 6 2" xfId="39182"/>
    <cellStyle name="Normal 9 2 11 7" xfId="39163"/>
    <cellStyle name="Normal 9 2 11 8" xfId="44814"/>
    <cellStyle name="Normal 9 2 12" xfId="1221"/>
    <cellStyle name="Normal 9 2 12 2" xfId="2319"/>
    <cellStyle name="Normal 9 2 12 2 2" xfId="4500"/>
    <cellStyle name="Normal 9 2 12 2 2 2" xfId="11043"/>
    <cellStyle name="Normal 9 2 12 2 2 2 2" xfId="21962"/>
    <cellStyle name="Normal 9 2 12 2 2 2 2 2" xfId="39187"/>
    <cellStyle name="Normal 9 2 12 2 2 2 3" xfId="39186"/>
    <cellStyle name="Normal 9 2 12 2 2 2 4" xfId="54731"/>
    <cellStyle name="Normal 9 2 12 2 2 3" xfId="15419"/>
    <cellStyle name="Normal 9 2 12 2 2 3 2" xfId="39188"/>
    <cellStyle name="Normal 9 2 12 2 2 4" xfId="39185"/>
    <cellStyle name="Normal 9 2 12 2 2 5" xfId="48188"/>
    <cellStyle name="Normal 9 2 12 2 3" xfId="8862"/>
    <cellStyle name="Normal 9 2 12 2 3 2" xfId="19781"/>
    <cellStyle name="Normal 9 2 12 2 3 2 2" xfId="39190"/>
    <cellStyle name="Normal 9 2 12 2 3 3" xfId="39189"/>
    <cellStyle name="Normal 9 2 12 2 3 4" xfId="52550"/>
    <cellStyle name="Normal 9 2 12 2 4" xfId="6681"/>
    <cellStyle name="Normal 9 2 12 2 4 2" xfId="17600"/>
    <cellStyle name="Normal 9 2 12 2 4 2 2" xfId="39192"/>
    <cellStyle name="Normal 9 2 12 2 4 3" xfId="39191"/>
    <cellStyle name="Normal 9 2 12 2 4 4" xfId="50369"/>
    <cellStyle name="Normal 9 2 12 2 5" xfId="13238"/>
    <cellStyle name="Normal 9 2 12 2 5 2" xfId="39193"/>
    <cellStyle name="Normal 9 2 12 2 6" xfId="39184"/>
    <cellStyle name="Normal 9 2 12 2 7" xfId="46007"/>
    <cellStyle name="Normal 9 2 12 3" xfId="3409"/>
    <cellStyle name="Normal 9 2 12 3 2" xfId="9952"/>
    <cellStyle name="Normal 9 2 12 3 2 2" xfId="20871"/>
    <cellStyle name="Normal 9 2 12 3 2 2 2" xfId="39196"/>
    <cellStyle name="Normal 9 2 12 3 2 3" xfId="39195"/>
    <cellStyle name="Normal 9 2 12 3 2 4" xfId="53640"/>
    <cellStyle name="Normal 9 2 12 3 3" xfId="14328"/>
    <cellStyle name="Normal 9 2 12 3 3 2" xfId="39197"/>
    <cellStyle name="Normal 9 2 12 3 4" xfId="39194"/>
    <cellStyle name="Normal 9 2 12 3 5" xfId="47097"/>
    <cellStyle name="Normal 9 2 12 4" xfId="7771"/>
    <cellStyle name="Normal 9 2 12 4 2" xfId="18690"/>
    <cellStyle name="Normal 9 2 12 4 2 2" xfId="39199"/>
    <cellStyle name="Normal 9 2 12 4 3" xfId="39198"/>
    <cellStyle name="Normal 9 2 12 4 4" xfId="51459"/>
    <cellStyle name="Normal 9 2 12 5" xfId="5590"/>
    <cellStyle name="Normal 9 2 12 5 2" xfId="16509"/>
    <cellStyle name="Normal 9 2 12 5 2 2" xfId="39201"/>
    <cellStyle name="Normal 9 2 12 5 3" xfId="39200"/>
    <cellStyle name="Normal 9 2 12 5 4" xfId="49278"/>
    <cellStyle name="Normal 9 2 12 6" xfId="12147"/>
    <cellStyle name="Normal 9 2 12 6 2" xfId="39202"/>
    <cellStyle name="Normal 9 2 12 7" xfId="39183"/>
    <cellStyle name="Normal 9 2 12 8" xfId="44916"/>
    <cellStyle name="Normal 9 2 13" xfId="1340"/>
    <cellStyle name="Normal 9 2 13 2" xfId="3523"/>
    <cellStyle name="Normal 9 2 13 2 2" xfId="10066"/>
    <cellStyle name="Normal 9 2 13 2 2 2" xfId="20985"/>
    <cellStyle name="Normal 9 2 13 2 2 2 2" xfId="39206"/>
    <cellStyle name="Normal 9 2 13 2 2 3" xfId="39205"/>
    <cellStyle name="Normal 9 2 13 2 2 4" xfId="53754"/>
    <cellStyle name="Normal 9 2 13 2 3" xfId="14442"/>
    <cellStyle name="Normal 9 2 13 2 3 2" xfId="39207"/>
    <cellStyle name="Normal 9 2 13 2 4" xfId="39204"/>
    <cellStyle name="Normal 9 2 13 2 5" xfId="47211"/>
    <cellStyle name="Normal 9 2 13 3" xfId="7885"/>
    <cellStyle name="Normal 9 2 13 3 2" xfId="18804"/>
    <cellStyle name="Normal 9 2 13 3 2 2" xfId="39209"/>
    <cellStyle name="Normal 9 2 13 3 3" xfId="39208"/>
    <cellStyle name="Normal 9 2 13 3 4" xfId="51573"/>
    <cellStyle name="Normal 9 2 13 4" xfId="5704"/>
    <cellStyle name="Normal 9 2 13 4 2" xfId="16623"/>
    <cellStyle name="Normal 9 2 13 4 2 2" xfId="39211"/>
    <cellStyle name="Normal 9 2 13 4 3" xfId="39210"/>
    <cellStyle name="Normal 9 2 13 4 4" xfId="49392"/>
    <cellStyle name="Normal 9 2 13 5" xfId="12261"/>
    <cellStyle name="Normal 9 2 13 5 2" xfId="39212"/>
    <cellStyle name="Normal 9 2 13 6" xfId="39203"/>
    <cellStyle name="Normal 9 2 13 7" xfId="45030"/>
    <cellStyle name="Normal 9 2 14" xfId="2420"/>
    <cellStyle name="Normal 9 2 14 2" xfId="8963"/>
    <cellStyle name="Normal 9 2 14 2 2" xfId="19882"/>
    <cellStyle name="Normal 9 2 14 2 2 2" xfId="39215"/>
    <cellStyle name="Normal 9 2 14 2 3" xfId="39214"/>
    <cellStyle name="Normal 9 2 14 2 4" xfId="52651"/>
    <cellStyle name="Normal 9 2 14 3" xfId="13339"/>
    <cellStyle name="Normal 9 2 14 3 2" xfId="39216"/>
    <cellStyle name="Normal 9 2 14 4" xfId="39213"/>
    <cellStyle name="Normal 9 2 14 5" xfId="46108"/>
    <cellStyle name="Normal 9 2 15" xfId="6782"/>
    <cellStyle name="Normal 9 2 15 2" xfId="17701"/>
    <cellStyle name="Normal 9 2 15 2 2" xfId="39218"/>
    <cellStyle name="Normal 9 2 15 3" xfId="39217"/>
    <cellStyle name="Normal 9 2 15 4" xfId="50470"/>
    <cellStyle name="Normal 9 2 16" xfId="4601"/>
    <cellStyle name="Normal 9 2 16 2" xfId="15520"/>
    <cellStyle name="Normal 9 2 16 2 2" xfId="39220"/>
    <cellStyle name="Normal 9 2 16 3" xfId="39219"/>
    <cellStyle name="Normal 9 2 16 4" xfId="48289"/>
    <cellStyle name="Normal 9 2 17" xfId="11170"/>
    <cellStyle name="Normal 9 2 17 2" xfId="39221"/>
    <cellStyle name="Normal 9 2 18" xfId="39142"/>
    <cellStyle name="Normal 9 2 19" xfId="43927"/>
    <cellStyle name="Normal 9 2 2" xfId="119"/>
    <cellStyle name="Normal 9 2 2 10" xfId="1135"/>
    <cellStyle name="Normal 9 2 2 10 2" xfId="2233"/>
    <cellStyle name="Normal 9 2 2 10 2 2" xfId="4416"/>
    <cellStyle name="Normal 9 2 2 10 2 2 2" xfId="10959"/>
    <cellStyle name="Normal 9 2 2 10 2 2 2 2" xfId="21878"/>
    <cellStyle name="Normal 9 2 2 10 2 2 2 2 2" xfId="39227"/>
    <cellStyle name="Normal 9 2 2 10 2 2 2 3" xfId="39226"/>
    <cellStyle name="Normal 9 2 2 10 2 2 2 4" xfId="54647"/>
    <cellStyle name="Normal 9 2 2 10 2 2 3" xfId="15335"/>
    <cellStyle name="Normal 9 2 2 10 2 2 3 2" xfId="39228"/>
    <cellStyle name="Normal 9 2 2 10 2 2 4" xfId="39225"/>
    <cellStyle name="Normal 9 2 2 10 2 2 5" xfId="48104"/>
    <cellStyle name="Normal 9 2 2 10 2 3" xfId="8778"/>
    <cellStyle name="Normal 9 2 2 10 2 3 2" xfId="19697"/>
    <cellStyle name="Normal 9 2 2 10 2 3 2 2" xfId="39230"/>
    <cellStyle name="Normal 9 2 2 10 2 3 3" xfId="39229"/>
    <cellStyle name="Normal 9 2 2 10 2 3 4" xfId="52466"/>
    <cellStyle name="Normal 9 2 2 10 2 4" xfId="6597"/>
    <cellStyle name="Normal 9 2 2 10 2 4 2" xfId="17516"/>
    <cellStyle name="Normal 9 2 2 10 2 4 2 2" xfId="39232"/>
    <cellStyle name="Normal 9 2 2 10 2 4 3" xfId="39231"/>
    <cellStyle name="Normal 9 2 2 10 2 4 4" xfId="50285"/>
    <cellStyle name="Normal 9 2 2 10 2 5" xfId="13154"/>
    <cellStyle name="Normal 9 2 2 10 2 5 2" xfId="39233"/>
    <cellStyle name="Normal 9 2 2 10 2 6" xfId="39224"/>
    <cellStyle name="Normal 9 2 2 10 2 7" xfId="45923"/>
    <cellStyle name="Normal 9 2 2 10 3" xfId="3325"/>
    <cellStyle name="Normal 9 2 2 10 3 2" xfId="9868"/>
    <cellStyle name="Normal 9 2 2 10 3 2 2" xfId="20787"/>
    <cellStyle name="Normal 9 2 2 10 3 2 2 2" xfId="39236"/>
    <cellStyle name="Normal 9 2 2 10 3 2 3" xfId="39235"/>
    <cellStyle name="Normal 9 2 2 10 3 2 4" xfId="53556"/>
    <cellStyle name="Normal 9 2 2 10 3 3" xfId="14244"/>
    <cellStyle name="Normal 9 2 2 10 3 3 2" xfId="39237"/>
    <cellStyle name="Normal 9 2 2 10 3 4" xfId="39234"/>
    <cellStyle name="Normal 9 2 2 10 3 5" xfId="47013"/>
    <cellStyle name="Normal 9 2 2 10 4" xfId="7687"/>
    <cellStyle name="Normal 9 2 2 10 4 2" xfId="18606"/>
    <cellStyle name="Normal 9 2 2 10 4 2 2" xfId="39239"/>
    <cellStyle name="Normal 9 2 2 10 4 3" xfId="39238"/>
    <cellStyle name="Normal 9 2 2 10 4 4" xfId="51375"/>
    <cellStyle name="Normal 9 2 2 10 5" xfId="5506"/>
    <cellStyle name="Normal 9 2 2 10 5 2" xfId="16425"/>
    <cellStyle name="Normal 9 2 2 10 5 2 2" xfId="39241"/>
    <cellStyle name="Normal 9 2 2 10 5 3" xfId="39240"/>
    <cellStyle name="Normal 9 2 2 10 5 4" xfId="49194"/>
    <cellStyle name="Normal 9 2 2 10 6" xfId="12063"/>
    <cellStyle name="Normal 9 2 2 10 6 2" xfId="39242"/>
    <cellStyle name="Normal 9 2 2 10 7" xfId="39223"/>
    <cellStyle name="Normal 9 2 2 10 8" xfId="44832"/>
    <cellStyle name="Normal 9 2 2 11" xfId="1239"/>
    <cellStyle name="Normal 9 2 2 11 2" xfId="2337"/>
    <cellStyle name="Normal 9 2 2 11 2 2" xfId="4518"/>
    <cellStyle name="Normal 9 2 2 11 2 2 2" xfId="11061"/>
    <cellStyle name="Normal 9 2 2 11 2 2 2 2" xfId="21980"/>
    <cellStyle name="Normal 9 2 2 11 2 2 2 2 2" xfId="39247"/>
    <cellStyle name="Normal 9 2 2 11 2 2 2 3" xfId="39246"/>
    <cellStyle name="Normal 9 2 2 11 2 2 2 4" xfId="54749"/>
    <cellStyle name="Normal 9 2 2 11 2 2 3" xfId="15437"/>
    <cellStyle name="Normal 9 2 2 11 2 2 3 2" xfId="39248"/>
    <cellStyle name="Normal 9 2 2 11 2 2 4" xfId="39245"/>
    <cellStyle name="Normal 9 2 2 11 2 2 5" xfId="48206"/>
    <cellStyle name="Normal 9 2 2 11 2 3" xfId="8880"/>
    <cellStyle name="Normal 9 2 2 11 2 3 2" xfId="19799"/>
    <cellStyle name="Normal 9 2 2 11 2 3 2 2" xfId="39250"/>
    <cellStyle name="Normal 9 2 2 11 2 3 3" xfId="39249"/>
    <cellStyle name="Normal 9 2 2 11 2 3 4" xfId="52568"/>
    <cellStyle name="Normal 9 2 2 11 2 4" xfId="6699"/>
    <cellStyle name="Normal 9 2 2 11 2 4 2" xfId="17618"/>
    <cellStyle name="Normal 9 2 2 11 2 4 2 2" xfId="39252"/>
    <cellStyle name="Normal 9 2 2 11 2 4 3" xfId="39251"/>
    <cellStyle name="Normal 9 2 2 11 2 4 4" xfId="50387"/>
    <cellStyle name="Normal 9 2 2 11 2 5" xfId="13256"/>
    <cellStyle name="Normal 9 2 2 11 2 5 2" xfId="39253"/>
    <cellStyle name="Normal 9 2 2 11 2 6" xfId="39244"/>
    <cellStyle name="Normal 9 2 2 11 2 7" xfId="46025"/>
    <cellStyle name="Normal 9 2 2 11 3" xfId="3427"/>
    <cellStyle name="Normal 9 2 2 11 3 2" xfId="9970"/>
    <cellStyle name="Normal 9 2 2 11 3 2 2" xfId="20889"/>
    <cellStyle name="Normal 9 2 2 11 3 2 2 2" xfId="39256"/>
    <cellStyle name="Normal 9 2 2 11 3 2 3" xfId="39255"/>
    <cellStyle name="Normal 9 2 2 11 3 2 4" xfId="53658"/>
    <cellStyle name="Normal 9 2 2 11 3 3" xfId="14346"/>
    <cellStyle name="Normal 9 2 2 11 3 3 2" xfId="39257"/>
    <cellStyle name="Normal 9 2 2 11 3 4" xfId="39254"/>
    <cellStyle name="Normal 9 2 2 11 3 5" xfId="47115"/>
    <cellStyle name="Normal 9 2 2 11 4" xfId="7789"/>
    <cellStyle name="Normal 9 2 2 11 4 2" xfId="18708"/>
    <cellStyle name="Normal 9 2 2 11 4 2 2" xfId="39259"/>
    <cellStyle name="Normal 9 2 2 11 4 3" xfId="39258"/>
    <cellStyle name="Normal 9 2 2 11 4 4" xfId="51477"/>
    <cellStyle name="Normal 9 2 2 11 5" xfId="5608"/>
    <cellStyle name="Normal 9 2 2 11 5 2" xfId="16527"/>
    <cellStyle name="Normal 9 2 2 11 5 2 2" xfId="39261"/>
    <cellStyle name="Normal 9 2 2 11 5 3" xfId="39260"/>
    <cellStyle name="Normal 9 2 2 11 5 4" xfId="49296"/>
    <cellStyle name="Normal 9 2 2 11 6" xfId="12165"/>
    <cellStyle name="Normal 9 2 2 11 6 2" xfId="39262"/>
    <cellStyle name="Normal 9 2 2 11 7" xfId="39243"/>
    <cellStyle name="Normal 9 2 2 11 8" xfId="44934"/>
    <cellStyle name="Normal 9 2 2 12" xfId="1358"/>
    <cellStyle name="Normal 9 2 2 12 2" xfId="3541"/>
    <cellStyle name="Normal 9 2 2 12 2 2" xfId="10084"/>
    <cellStyle name="Normal 9 2 2 12 2 2 2" xfId="21003"/>
    <cellStyle name="Normal 9 2 2 12 2 2 2 2" xfId="39266"/>
    <cellStyle name="Normal 9 2 2 12 2 2 3" xfId="39265"/>
    <cellStyle name="Normal 9 2 2 12 2 2 4" xfId="53772"/>
    <cellStyle name="Normal 9 2 2 12 2 3" xfId="14460"/>
    <cellStyle name="Normal 9 2 2 12 2 3 2" xfId="39267"/>
    <cellStyle name="Normal 9 2 2 12 2 4" xfId="39264"/>
    <cellStyle name="Normal 9 2 2 12 2 5" xfId="47229"/>
    <cellStyle name="Normal 9 2 2 12 3" xfId="7903"/>
    <cellStyle name="Normal 9 2 2 12 3 2" xfId="18822"/>
    <cellStyle name="Normal 9 2 2 12 3 2 2" xfId="39269"/>
    <cellStyle name="Normal 9 2 2 12 3 3" xfId="39268"/>
    <cellStyle name="Normal 9 2 2 12 3 4" xfId="51591"/>
    <cellStyle name="Normal 9 2 2 12 4" xfId="5722"/>
    <cellStyle name="Normal 9 2 2 12 4 2" xfId="16641"/>
    <cellStyle name="Normal 9 2 2 12 4 2 2" xfId="39271"/>
    <cellStyle name="Normal 9 2 2 12 4 3" xfId="39270"/>
    <cellStyle name="Normal 9 2 2 12 4 4" xfId="49410"/>
    <cellStyle name="Normal 9 2 2 12 5" xfId="12279"/>
    <cellStyle name="Normal 9 2 2 12 5 2" xfId="39272"/>
    <cellStyle name="Normal 9 2 2 12 6" xfId="39263"/>
    <cellStyle name="Normal 9 2 2 12 7" xfId="45048"/>
    <cellStyle name="Normal 9 2 2 13" xfId="2438"/>
    <cellStyle name="Normal 9 2 2 13 2" xfId="8981"/>
    <cellStyle name="Normal 9 2 2 13 2 2" xfId="19900"/>
    <cellStyle name="Normal 9 2 2 13 2 2 2" xfId="39275"/>
    <cellStyle name="Normal 9 2 2 13 2 3" xfId="39274"/>
    <cellStyle name="Normal 9 2 2 13 2 4" xfId="52669"/>
    <cellStyle name="Normal 9 2 2 13 3" xfId="13357"/>
    <cellStyle name="Normal 9 2 2 13 3 2" xfId="39276"/>
    <cellStyle name="Normal 9 2 2 13 4" xfId="39273"/>
    <cellStyle name="Normal 9 2 2 13 5" xfId="46126"/>
    <cellStyle name="Normal 9 2 2 14" xfId="6800"/>
    <cellStyle name="Normal 9 2 2 14 2" xfId="17719"/>
    <cellStyle name="Normal 9 2 2 14 2 2" xfId="39278"/>
    <cellStyle name="Normal 9 2 2 14 3" xfId="39277"/>
    <cellStyle name="Normal 9 2 2 14 4" xfId="50488"/>
    <cellStyle name="Normal 9 2 2 15" xfId="4619"/>
    <cellStyle name="Normal 9 2 2 15 2" xfId="15538"/>
    <cellStyle name="Normal 9 2 2 15 2 2" xfId="39280"/>
    <cellStyle name="Normal 9 2 2 15 3" xfId="39279"/>
    <cellStyle name="Normal 9 2 2 15 4" xfId="48307"/>
    <cellStyle name="Normal 9 2 2 16" xfId="11188"/>
    <cellStyle name="Normal 9 2 2 16 2" xfId="39281"/>
    <cellStyle name="Normal 9 2 2 17" xfId="39222"/>
    <cellStyle name="Normal 9 2 2 18" xfId="43945"/>
    <cellStyle name="Normal 9 2 2 2" xfId="161"/>
    <cellStyle name="Normal 9 2 2 2 10" xfId="1275"/>
    <cellStyle name="Normal 9 2 2 2 10 2" xfId="2373"/>
    <cellStyle name="Normal 9 2 2 2 10 2 2" xfId="4554"/>
    <cellStyle name="Normal 9 2 2 2 10 2 2 2" xfId="11097"/>
    <cellStyle name="Normal 9 2 2 2 10 2 2 2 2" xfId="22016"/>
    <cellStyle name="Normal 9 2 2 2 10 2 2 2 2 2" xfId="39287"/>
    <cellStyle name="Normal 9 2 2 2 10 2 2 2 3" xfId="39286"/>
    <cellStyle name="Normal 9 2 2 2 10 2 2 2 4" xfId="54785"/>
    <cellStyle name="Normal 9 2 2 2 10 2 2 3" xfId="15473"/>
    <cellStyle name="Normal 9 2 2 2 10 2 2 3 2" xfId="39288"/>
    <cellStyle name="Normal 9 2 2 2 10 2 2 4" xfId="39285"/>
    <cellStyle name="Normal 9 2 2 2 10 2 2 5" xfId="48242"/>
    <cellStyle name="Normal 9 2 2 2 10 2 3" xfId="8916"/>
    <cellStyle name="Normal 9 2 2 2 10 2 3 2" xfId="19835"/>
    <cellStyle name="Normal 9 2 2 2 10 2 3 2 2" xfId="39290"/>
    <cellStyle name="Normal 9 2 2 2 10 2 3 3" xfId="39289"/>
    <cellStyle name="Normal 9 2 2 2 10 2 3 4" xfId="52604"/>
    <cellStyle name="Normal 9 2 2 2 10 2 4" xfId="6735"/>
    <cellStyle name="Normal 9 2 2 2 10 2 4 2" xfId="17654"/>
    <cellStyle name="Normal 9 2 2 2 10 2 4 2 2" xfId="39292"/>
    <cellStyle name="Normal 9 2 2 2 10 2 4 3" xfId="39291"/>
    <cellStyle name="Normal 9 2 2 2 10 2 4 4" xfId="50423"/>
    <cellStyle name="Normal 9 2 2 2 10 2 5" xfId="13292"/>
    <cellStyle name="Normal 9 2 2 2 10 2 5 2" xfId="39293"/>
    <cellStyle name="Normal 9 2 2 2 10 2 6" xfId="39284"/>
    <cellStyle name="Normal 9 2 2 2 10 2 7" xfId="46061"/>
    <cellStyle name="Normal 9 2 2 2 10 3" xfId="3463"/>
    <cellStyle name="Normal 9 2 2 2 10 3 2" xfId="10006"/>
    <cellStyle name="Normal 9 2 2 2 10 3 2 2" xfId="20925"/>
    <cellStyle name="Normal 9 2 2 2 10 3 2 2 2" xfId="39296"/>
    <cellStyle name="Normal 9 2 2 2 10 3 2 3" xfId="39295"/>
    <cellStyle name="Normal 9 2 2 2 10 3 2 4" xfId="53694"/>
    <cellStyle name="Normal 9 2 2 2 10 3 3" xfId="14382"/>
    <cellStyle name="Normal 9 2 2 2 10 3 3 2" xfId="39297"/>
    <cellStyle name="Normal 9 2 2 2 10 3 4" xfId="39294"/>
    <cellStyle name="Normal 9 2 2 2 10 3 5" xfId="47151"/>
    <cellStyle name="Normal 9 2 2 2 10 4" xfId="7825"/>
    <cellStyle name="Normal 9 2 2 2 10 4 2" xfId="18744"/>
    <cellStyle name="Normal 9 2 2 2 10 4 2 2" xfId="39299"/>
    <cellStyle name="Normal 9 2 2 2 10 4 3" xfId="39298"/>
    <cellStyle name="Normal 9 2 2 2 10 4 4" xfId="51513"/>
    <cellStyle name="Normal 9 2 2 2 10 5" xfId="5644"/>
    <cellStyle name="Normal 9 2 2 2 10 5 2" xfId="16563"/>
    <cellStyle name="Normal 9 2 2 2 10 5 2 2" xfId="39301"/>
    <cellStyle name="Normal 9 2 2 2 10 5 3" xfId="39300"/>
    <cellStyle name="Normal 9 2 2 2 10 5 4" xfId="49332"/>
    <cellStyle name="Normal 9 2 2 2 10 6" xfId="12201"/>
    <cellStyle name="Normal 9 2 2 2 10 6 2" xfId="39302"/>
    <cellStyle name="Normal 9 2 2 2 10 7" xfId="39283"/>
    <cellStyle name="Normal 9 2 2 2 10 8" xfId="44970"/>
    <cellStyle name="Normal 9 2 2 2 11" xfId="1394"/>
    <cellStyle name="Normal 9 2 2 2 11 2" xfId="3577"/>
    <cellStyle name="Normal 9 2 2 2 11 2 2" xfId="10120"/>
    <cellStyle name="Normal 9 2 2 2 11 2 2 2" xfId="21039"/>
    <cellStyle name="Normal 9 2 2 2 11 2 2 2 2" xfId="39306"/>
    <cellStyle name="Normal 9 2 2 2 11 2 2 3" xfId="39305"/>
    <cellStyle name="Normal 9 2 2 2 11 2 2 4" xfId="53808"/>
    <cellStyle name="Normal 9 2 2 2 11 2 3" xfId="14496"/>
    <cellStyle name="Normal 9 2 2 2 11 2 3 2" xfId="39307"/>
    <cellStyle name="Normal 9 2 2 2 11 2 4" xfId="39304"/>
    <cellStyle name="Normal 9 2 2 2 11 2 5" xfId="47265"/>
    <cellStyle name="Normal 9 2 2 2 11 3" xfId="7939"/>
    <cellStyle name="Normal 9 2 2 2 11 3 2" xfId="18858"/>
    <cellStyle name="Normal 9 2 2 2 11 3 2 2" xfId="39309"/>
    <cellStyle name="Normal 9 2 2 2 11 3 3" xfId="39308"/>
    <cellStyle name="Normal 9 2 2 2 11 3 4" xfId="51627"/>
    <cellStyle name="Normal 9 2 2 2 11 4" xfId="5758"/>
    <cellStyle name="Normal 9 2 2 2 11 4 2" xfId="16677"/>
    <cellStyle name="Normal 9 2 2 2 11 4 2 2" xfId="39311"/>
    <cellStyle name="Normal 9 2 2 2 11 4 3" xfId="39310"/>
    <cellStyle name="Normal 9 2 2 2 11 4 4" xfId="49446"/>
    <cellStyle name="Normal 9 2 2 2 11 5" xfId="12315"/>
    <cellStyle name="Normal 9 2 2 2 11 5 2" xfId="39312"/>
    <cellStyle name="Normal 9 2 2 2 11 6" xfId="39303"/>
    <cellStyle name="Normal 9 2 2 2 11 7" xfId="45084"/>
    <cellStyle name="Normal 9 2 2 2 12" xfId="2474"/>
    <cellStyle name="Normal 9 2 2 2 12 2" xfId="9017"/>
    <cellStyle name="Normal 9 2 2 2 12 2 2" xfId="19936"/>
    <cellStyle name="Normal 9 2 2 2 12 2 2 2" xfId="39315"/>
    <cellStyle name="Normal 9 2 2 2 12 2 3" xfId="39314"/>
    <cellStyle name="Normal 9 2 2 2 12 2 4" xfId="52705"/>
    <cellStyle name="Normal 9 2 2 2 12 3" xfId="13393"/>
    <cellStyle name="Normal 9 2 2 2 12 3 2" xfId="39316"/>
    <cellStyle name="Normal 9 2 2 2 12 4" xfId="39313"/>
    <cellStyle name="Normal 9 2 2 2 12 5" xfId="46162"/>
    <cellStyle name="Normal 9 2 2 2 13" xfId="6836"/>
    <cellStyle name="Normal 9 2 2 2 13 2" xfId="17755"/>
    <cellStyle name="Normal 9 2 2 2 13 2 2" xfId="39318"/>
    <cellStyle name="Normal 9 2 2 2 13 3" xfId="39317"/>
    <cellStyle name="Normal 9 2 2 2 13 4" xfId="50524"/>
    <cellStyle name="Normal 9 2 2 2 14" xfId="4655"/>
    <cellStyle name="Normal 9 2 2 2 14 2" xfId="15574"/>
    <cellStyle name="Normal 9 2 2 2 14 2 2" xfId="39320"/>
    <cellStyle name="Normal 9 2 2 2 14 3" xfId="39319"/>
    <cellStyle name="Normal 9 2 2 2 14 4" xfId="48343"/>
    <cellStyle name="Normal 9 2 2 2 15" xfId="11224"/>
    <cellStyle name="Normal 9 2 2 2 15 2" xfId="39321"/>
    <cellStyle name="Normal 9 2 2 2 16" xfId="39282"/>
    <cellStyle name="Normal 9 2 2 2 17" xfId="43981"/>
    <cellStyle name="Normal 9 2 2 2 2" xfId="329"/>
    <cellStyle name="Normal 9 2 2 2 2 2" xfId="592"/>
    <cellStyle name="Normal 9 2 2 2 2 2 2" xfId="1691"/>
    <cellStyle name="Normal 9 2 2 2 2 2 2 2" xfId="3874"/>
    <cellStyle name="Normal 9 2 2 2 2 2 2 2 2" xfId="10417"/>
    <cellStyle name="Normal 9 2 2 2 2 2 2 2 2 2" xfId="21336"/>
    <cellStyle name="Normal 9 2 2 2 2 2 2 2 2 2 2" xfId="39327"/>
    <cellStyle name="Normal 9 2 2 2 2 2 2 2 2 3" xfId="39326"/>
    <cellStyle name="Normal 9 2 2 2 2 2 2 2 2 4" xfId="54105"/>
    <cellStyle name="Normal 9 2 2 2 2 2 2 2 3" xfId="14793"/>
    <cellStyle name="Normal 9 2 2 2 2 2 2 2 3 2" xfId="39328"/>
    <cellStyle name="Normal 9 2 2 2 2 2 2 2 4" xfId="39325"/>
    <cellStyle name="Normal 9 2 2 2 2 2 2 2 5" xfId="47562"/>
    <cellStyle name="Normal 9 2 2 2 2 2 2 3" xfId="8236"/>
    <cellStyle name="Normal 9 2 2 2 2 2 2 3 2" xfId="19155"/>
    <cellStyle name="Normal 9 2 2 2 2 2 2 3 2 2" xfId="39330"/>
    <cellStyle name="Normal 9 2 2 2 2 2 2 3 3" xfId="39329"/>
    <cellStyle name="Normal 9 2 2 2 2 2 2 3 4" xfId="51924"/>
    <cellStyle name="Normal 9 2 2 2 2 2 2 4" xfId="6055"/>
    <cellStyle name="Normal 9 2 2 2 2 2 2 4 2" xfId="16974"/>
    <cellStyle name="Normal 9 2 2 2 2 2 2 4 2 2" xfId="39332"/>
    <cellStyle name="Normal 9 2 2 2 2 2 2 4 3" xfId="39331"/>
    <cellStyle name="Normal 9 2 2 2 2 2 2 4 4" xfId="49743"/>
    <cellStyle name="Normal 9 2 2 2 2 2 2 5" xfId="12612"/>
    <cellStyle name="Normal 9 2 2 2 2 2 2 5 2" xfId="39333"/>
    <cellStyle name="Normal 9 2 2 2 2 2 2 6" xfId="39324"/>
    <cellStyle name="Normal 9 2 2 2 2 2 2 7" xfId="45381"/>
    <cellStyle name="Normal 9 2 2 2 2 2 3" xfId="2783"/>
    <cellStyle name="Normal 9 2 2 2 2 2 3 2" xfId="9326"/>
    <cellStyle name="Normal 9 2 2 2 2 2 3 2 2" xfId="20245"/>
    <cellStyle name="Normal 9 2 2 2 2 2 3 2 2 2" xfId="39336"/>
    <cellStyle name="Normal 9 2 2 2 2 2 3 2 3" xfId="39335"/>
    <cellStyle name="Normal 9 2 2 2 2 2 3 2 4" xfId="53014"/>
    <cellStyle name="Normal 9 2 2 2 2 2 3 3" xfId="13702"/>
    <cellStyle name="Normal 9 2 2 2 2 2 3 3 2" xfId="39337"/>
    <cellStyle name="Normal 9 2 2 2 2 2 3 4" xfId="39334"/>
    <cellStyle name="Normal 9 2 2 2 2 2 3 5" xfId="46471"/>
    <cellStyle name="Normal 9 2 2 2 2 2 4" xfId="7145"/>
    <cellStyle name="Normal 9 2 2 2 2 2 4 2" xfId="18064"/>
    <cellStyle name="Normal 9 2 2 2 2 2 4 2 2" xfId="39339"/>
    <cellStyle name="Normal 9 2 2 2 2 2 4 3" xfId="39338"/>
    <cellStyle name="Normal 9 2 2 2 2 2 4 4" xfId="50833"/>
    <cellStyle name="Normal 9 2 2 2 2 2 5" xfId="4964"/>
    <cellStyle name="Normal 9 2 2 2 2 2 5 2" xfId="15883"/>
    <cellStyle name="Normal 9 2 2 2 2 2 5 2 2" xfId="39341"/>
    <cellStyle name="Normal 9 2 2 2 2 2 5 3" xfId="39340"/>
    <cellStyle name="Normal 9 2 2 2 2 2 5 4" xfId="48652"/>
    <cellStyle name="Normal 9 2 2 2 2 2 6" xfId="11521"/>
    <cellStyle name="Normal 9 2 2 2 2 2 6 2" xfId="39342"/>
    <cellStyle name="Normal 9 2 2 2 2 2 7" xfId="39323"/>
    <cellStyle name="Normal 9 2 2 2 2 2 8" xfId="44290"/>
    <cellStyle name="Normal 9 2 2 2 2 3" xfId="1493"/>
    <cellStyle name="Normal 9 2 2 2 2 3 2" xfId="3676"/>
    <cellStyle name="Normal 9 2 2 2 2 3 2 2" xfId="10219"/>
    <cellStyle name="Normal 9 2 2 2 2 3 2 2 2" xfId="21138"/>
    <cellStyle name="Normal 9 2 2 2 2 3 2 2 2 2" xfId="39346"/>
    <cellStyle name="Normal 9 2 2 2 2 3 2 2 3" xfId="39345"/>
    <cellStyle name="Normal 9 2 2 2 2 3 2 2 4" xfId="53907"/>
    <cellStyle name="Normal 9 2 2 2 2 3 2 3" xfId="14595"/>
    <cellStyle name="Normal 9 2 2 2 2 3 2 3 2" xfId="39347"/>
    <cellStyle name="Normal 9 2 2 2 2 3 2 4" xfId="39344"/>
    <cellStyle name="Normal 9 2 2 2 2 3 2 5" xfId="47364"/>
    <cellStyle name="Normal 9 2 2 2 2 3 3" xfId="8038"/>
    <cellStyle name="Normal 9 2 2 2 2 3 3 2" xfId="18957"/>
    <cellStyle name="Normal 9 2 2 2 2 3 3 2 2" xfId="39349"/>
    <cellStyle name="Normal 9 2 2 2 2 3 3 3" xfId="39348"/>
    <cellStyle name="Normal 9 2 2 2 2 3 3 4" xfId="51726"/>
    <cellStyle name="Normal 9 2 2 2 2 3 4" xfId="5857"/>
    <cellStyle name="Normal 9 2 2 2 2 3 4 2" xfId="16776"/>
    <cellStyle name="Normal 9 2 2 2 2 3 4 2 2" xfId="39351"/>
    <cellStyle name="Normal 9 2 2 2 2 3 4 3" xfId="39350"/>
    <cellStyle name="Normal 9 2 2 2 2 3 4 4" xfId="49545"/>
    <cellStyle name="Normal 9 2 2 2 2 3 5" xfId="12414"/>
    <cellStyle name="Normal 9 2 2 2 2 3 5 2" xfId="39352"/>
    <cellStyle name="Normal 9 2 2 2 2 3 6" xfId="39343"/>
    <cellStyle name="Normal 9 2 2 2 2 3 7" xfId="45183"/>
    <cellStyle name="Normal 9 2 2 2 2 4" xfId="2585"/>
    <cellStyle name="Normal 9 2 2 2 2 4 2" xfId="9128"/>
    <cellStyle name="Normal 9 2 2 2 2 4 2 2" xfId="20047"/>
    <cellStyle name="Normal 9 2 2 2 2 4 2 2 2" xfId="39355"/>
    <cellStyle name="Normal 9 2 2 2 2 4 2 3" xfId="39354"/>
    <cellStyle name="Normal 9 2 2 2 2 4 2 4" xfId="52816"/>
    <cellStyle name="Normal 9 2 2 2 2 4 3" xfId="13504"/>
    <cellStyle name="Normal 9 2 2 2 2 4 3 2" xfId="39356"/>
    <cellStyle name="Normal 9 2 2 2 2 4 4" xfId="39353"/>
    <cellStyle name="Normal 9 2 2 2 2 4 5" xfId="46273"/>
    <cellStyle name="Normal 9 2 2 2 2 5" xfId="6947"/>
    <cellStyle name="Normal 9 2 2 2 2 5 2" xfId="17866"/>
    <cellStyle name="Normal 9 2 2 2 2 5 2 2" xfId="39358"/>
    <cellStyle name="Normal 9 2 2 2 2 5 3" xfId="39357"/>
    <cellStyle name="Normal 9 2 2 2 2 5 4" xfId="50635"/>
    <cellStyle name="Normal 9 2 2 2 2 6" xfId="4766"/>
    <cellStyle name="Normal 9 2 2 2 2 6 2" xfId="15685"/>
    <cellStyle name="Normal 9 2 2 2 2 6 2 2" xfId="39360"/>
    <cellStyle name="Normal 9 2 2 2 2 6 3" xfId="39359"/>
    <cellStyle name="Normal 9 2 2 2 2 6 4" xfId="48454"/>
    <cellStyle name="Normal 9 2 2 2 2 7" xfId="11323"/>
    <cellStyle name="Normal 9 2 2 2 2 7 2" xfId="39361"/>
    <cellStyle name="Normal 9 2 2 2 2 8" xfId="39322"/>
    <cellStyle name="Normal 9 2 2 2 2 9" xfId="44092"/>
    <cellStyle name="Normal 9 2 2 2 3" xfId="492"/>
    <cellStyle name="Normal 9 2 2 2 3 2" xfId="1592"/>
    <cellStyle name="Normal 9 2 2 2 3 2 2" xfId="3775"/>
    <cellStyle name="Normal 9 2 2 2 3 2 2 2" xfId="10318"/>
    <cellStyle name="Normal 9 2 2 2 3 2 2 2 2" xfId="21237"/>
    <cellStyle name="Normal 9 2 2 2 3 2 2 2 2 2" xfId="39366"/>
    <cellStyle name="Normal 9 2 2 2 3 2 2 2 3" xfId="39365"/>
    <cellStyle name="Normal 9 2 2 2 3 2 2 2 4" xfId="54006"/>
    <cellStyle name="Normal 9 2 2 2 3 2 2 3" xfId="14694"/>
    <cellStyle name="Normal 9 2 2 2 3 2 2 3 2" xfId="39367"/>
    <cellStyle name="Normal 9 2 2 2 3 2 2 4" xfId="39364"/>
    <cellStyle name="Normal 9 2 2 2 3 2 2 5" xfId="47463"/>
    <cellStyle name="Normal 9 2 2 2 3 2 3" xfId="8137"/>
    <cellStyle name="Normal 9 2 2 2 3 2 3 2" xfId="19056"/>
    <cellStyle name="Normal 9 2 2 2 3 2 3 2 2" xfId="39369"/>
    <cellStyle name="Normal 9 2 2 2 3 2 3 3" xfId="39368"/>
    <cellStyle name="Normal 9 2 2 2 3 2 3 4" xfId="51825"/>
    <cellStyle name="Normal 9 2 2 2 3 2 4" xfId="5956"/>
    <cellStyle name="Normal 9 2 2 2 3 2 4 2" xfId="16875"/>
    <cellStyle name="Normal 9 2 2 2 3 2 4 2 2" xfId="39371"/>
    <cellStyle name="Normal 9 2 2 2 3 2 4 3" xfId="39370"/>
    <cellStyle name="Normal 9 2 2 2 3 2 4 4" xfId="49644"/>
    <cellStyle name="Normal 9 2 2 2 3 2 5" xfId="12513"/>
    <cellStyle name="Normal 9 2 2 2 3 2 5 2" xfId="39372"/>
    <cellStyle name="Normal 9 2 2 2 3 2 6" xfId="39363"/>
    <cellStyle name="Normal 9 2 2 2 3 2 7" xfId="45282"/>
    <cellStyle name="Normal 9 2 2 2 3 3" xfId="2684"/>
    <cellStyle name="Normal 9 2 2 2 3 3 2" xfId="9227"/>
    <cellStyle name="Normal 9 2 2 2 3 3 2 2" xfId="20146"/>
    <cellStyle name="Normal 9 2 2 2 3 3 2 2 2" xfId="39375"/>
    <cellStyle name="Normal 9 2 2 2 3 3 2 3" xfId="39374"/>
    <cellStyle name="Normal 9 2 2 2 3 3 2 4" xfId="52915"/>
    <cellStyle name="Normal 9 2 2 2 3 3 3" xfId="13603"/>
    <cellStyle name="Normal 9 2 2 2 3 3 3 2" xfId="39376"/>
    <cellStyle name="Normal 9 2 2 2 3 3 4" xfId="39373"/>
    <cellStyle name="Normal 9 2 2 2 3 3 5" xfId="46372"/>
    <cellStyle name="Normal 9 2 2 2 3 4" xfId="7046"/>
    <cellStyle name="Normal 9 2 2 2 3 4 2" xfId="17965"/>
    <cellStyle name="Normal 9 2 2 2 3 4 2 2" xfId="39378"/>
    <cellStyle name="Normal 9 2 2 2 3 4 3" xfId="39377"/>
    <cellStyle name="Normal 9 2 2 2 3 4 4" xfId="50734"/>
    <cellStyle name="Normal 9 2 2 2 3 5" xfId="4865"/>
    <cellStyle name="Normal 9 2 2 2 3 5 2" xfId="15784"/>
    <cellStyle name="Normal 9 2 2 2 3 5 2 2" xfId="39380"/>
    <cellStyle name="Normal 9 2 2 2 3 5 3" xfId="39379"/>
    <cellStyle name="Normal 9 2 2 2 3 5 4" xfId="48553"/>
    <cellStyle name="Normal 9 2 2 2 3 6" xfId="11422"/>
    <cellStyle name="Normal 9 2 2 2 3 6 2" xfId="39381"/>
    <cellStyle name="Normal 9 2 2 2 3 7" xfId="39362"/>
    <cellStyle name="Normal 9 2 2 2 3 8" xfId="44191"/>
    <cellStyle name="Normal 9 2 2 2 4" xfId="679"/>
    <cellStyle name="Normal 9 2 2 2 4 2" xfId="1778"/>
    <cellStyle name="Normal 9 2 2 2 4 2 2" xfId="3961"/>
    <cellStyle name="Normal 9 2 2 2 4 2 2 2" xfId="10504"/>
    <cellStyle name="Normal 9 2 2 2 4 2 2 2 2" xfId="21423"/>
    <cellStyle name="Normal 9 2 2 2 4 2 2 2 2 2" xfId="39386"/>
    <cellStyle name="Normal 9 2 2 2 4 2 2 2 3" xfId="39385"/>
    <cellStyle name="Normal 9 2 2 2 4 2 2 2 4" xfId="54192"/>
    <cellStyle name="Normal 9 2 2 2 4 2 2 3" xfId="14880"/>
    <cellStyle name="Normal 9 2 2 2 4 2 2 3 2" xfId="39387"/>
    <cellStyle name="Normal 9 2 2 2 4 2 2 4" xfId="39384"/>
    <cellStyle name="Normal 9 2 2 2 4 2 2 5" xfId="47649"/>
    <cellStyle name="Normal 9 2 2 2 4 2 3" xfId="8323"/>
    <cellStyle name="Normal 9 2 2 2 4 2 3 2" xfId="19242"/>
    <cellStyle name="Normal 9 2 2 2 4 2 3 2 2" xfId="39389"/>
    <cellStyle name="Normal 9 2 2 2 4 2 3 3" xfId="39388"/>
    <cellStyle name="Normal 9 2 2 2 4 2 3 4" xfId="52011"/>
    <cellStyle name="Normal 9 2 2 2 4 2 4" xfId="6142"/>
    <cellStyle name="Normal 9 2 2 2 4 2 4 2" xfId="17061"/>
    <cellStyle name="Normal 9 2 2 2 4 2 4 2 2" xfId="39391"/>
    <cellStyle name="Normal 9 2 2 2 4 2 4 3" xfId="39390"/>
    <cellStyle name="Normal 9 2 2 2 4 2 4 4" xfId="49830"/>
    <cellStyle name="Normal 9 2 2 2 4 2 5" xfId="12699"/>
    <cellStyle name="Normal 9 2 2 2 4 2 5 2" xfId="39392"/>
    <cellStyle name="Normal 9 2 2 2 4 2 6" xfId="39383"/>
    <cellStyle name="Normal 9 2 2 2 4 2 7" xfId="45468"/>
    <cellStyle name="Normal 9 2 2 2 4 3" xfId="2870"/>
    <cellStyle name="Normal 9 2 2 2 4 3 2" xfId="9413"/>
    <cellStyle name="Normal 9 2 2 2 4 3 2 2" xfId="20332"/>
    <cellStyle name="Normal 9 2 2 2 4 3 2 2 2" xfId="39395"/>
    <cellStyle name="Normal 9 2 2 2 4 3 2 3" xfId="39394"/>
    <cellStyle name="Normal 9 2 2 2 4 3 2 4" xfId="53101"/>
    <cellStyle name="Normal 9 2 2 2 4 3 3" xfId="13789"/>
    <cellStyle name="Normal 9 2 2 2 4 3 3 2" xfId="39396"/>
    <cellStyle name="Normal 9 2 2 2 4 3 4" xfId="39393"/>
    <cellStyle name="Normal 9 2 2 2 4 3 5" xfId="46558"/>
    <cellStyle name="Normal 9 2 2 2 4 4" xfId="7232"/>
    <cellStyle name="Normal 9 2 2 2 4 4 2" xfId="18151"/>
    <cellStyle name="Normal 9 2 2 2 4 4 2 2" xfId="39398"/>
    <cellStyle name="Normal 9 2 2 2 4 4 3" xfId="39397"/>
    <cellStyle name="Normal 9 2 2 2 4 4 4" xfId="50920"/>
    <cellStyle name="Normal 9 2 2 2 4 5" xfId="5051"/>
    <cellStyle name="Normal 9 2 2 2 4 5 2" xfId="15970"/>
    <cellStyle name="Normal 9 2 2 2 4 5 2 2" xfId="39400"/>
    <cellStyle name="Normal 9 2 2 2 4 5 3" xfId="39399"/>
    <cellStyle name="Normal 9 2 2 2 4 5 4" xfId="48739"/>
    <cellStyle name="Normal 9 2 2 2 4 6" xfId="11608"/>
    <cellStyle name="Normal 9 2 2 2 4 6 2" xfId="39401"/>
    <cellStyle name="Normal 9 2 2 2 4 7" xfId="39382"/>
    <cellStyle name="Normal 9 2 2 2 4 8" xfId="44377"/>
    <cellStyle name="Normal 9 2 2 2 5" xfId="777"/>
    <cellStyle name="Normal 9 2 2 2 5 2" xfId="1876"/>
    <cellStyle name="Normal 9 2 2 2 5 2 2" xfId="4059"/>
    <cellStyle name="Normal 9 2 2 2 5 2 2 2" xfId="10602"/>
    <cellStyle name="Normal 9 2 2 2 5 2 2 2 2" xfId="21521"/>
    <cellStyle name="Normal 9 2 2 2 5 2 2 2 2 2" xfId="39406"/>
    <cellStyle name="Normal 9 2 2 2 5 2 2 2 3" xfId="39405"/>
    <cellStyle name="Normal 9 2 2 2 5 2 2 2 4" xfId="54290"/>
    <cellStyle name="Normal 9 2 2 2 5 2 2 3" xfId="14978"/>
    <cellStyle name="Normal 9 2 2 2 5 2 2 3 2" xfId="39407"/>
    <cellStyle name="Normal 9 2 2 2 5 2 2 4" xfId="39404"/>
    <cellStyle name="Normal 9 2 2 2 5 2 2 5" xfId="47747"/>
    <cellStyle name="Normal 9 2 2 2 5 2 3" xfId="8421"/>
    <cellStyle name="Normal 9 2 2 2 5 2 3 2" xfId="19340"/>
    <cellStyle name="Normal 9 2 2 2 5 2 3 2 2" xfId="39409"/>
    <cellStyle name="Normal 9 2 2 2 5 2 3 3" xfId="39408"/>
    <cellStyle name="Normal 9 2 2 2 5 2 3 4" xfId="52109"/>
    <cellStyle name="Normal 9 2 2 2 5 2 4" xfId="6240"/>
    <cellStyle name="Normal 9 2 2 2 5 2 4 2" xfId="17159"/>
    <cellStyle name="Normal 9 2 2 2 5 2 4 2 2" xfId="39411"/>
    <cellStyle name="Normal 9 2 2 2 5 2 4 3" xfId="39410"/>
    <cellStyle name="Normal 9 2 2 2 5 2 4 4" xfId="49928"/>
    <cellStyle name="Normal 9 2 2 2 5 2 5" xfId="12797"/>
    <cellStyle name="Normal 9 2 2 2 5 2 5 2" xfId="39412"/>
    <cellStyle name="Normal 9 2 2 2 5 2 6" xfId="39403"/>
    <cellStyle name="Normal 9 2 2 2 5 2 7" xfId="45566"/>
    <cellStyle name="Normal 9 2 2 2 5 3" xfId="2968"/>
    <cellStyle name="Normal 9 2 2 2 5 3 2" xfId="9511"/>
    <cellStyle name="Normal 9 2 2 2 5 3 2 2" xfId="20430"/>
    <cellStyle name="Normal 9 2 2 2 5 3 2 2 2" xfId="39415"/>
    <cellStyle name="Normal 9 2 2 2 5 3 2 3" xfId="39414"/>
    <cellStyle name="Normal 9 2 2 2 5 3 2 4" xfId="53199"/>
    <cellStyle name="Normal 9 2 2 2 5 3 3" xfId="13887"/>
    <cellStyle name="Normal 9 2 2 2 5 3 3 2" xfId="39416"/>
    <cellStyle name="Normal 9 2 2 2 5 3 4" xfId="39413"/>
    <cellStyle name="Normal 9 2 2 2 5 3 5" xfId="46656"/>
    <cellStyle name="Normal 9 2 2 2 5 4" xfId="7330"/>
    <cellStyle name="Normal 9 2 2 2 5 4 2" xfId="18249"/>
    <cellStyle name="Normal 9 2 2 2 5 4 2 2" xfId="39418"/>
    <cellStyle name="Normal 9 2 2 2 5 4 3" xfId="39417"/>
    <cellStyle name="Normal 9 2 2 2 5 4 4" xfId="51018"/>
    <cellStyle name="Normal 9 2 2 2 5 5" xfId="5149"/>
    <cellStyle name="Normal 9 2 2 2 5 5 2" xfId="16068"/>
    <cellStyle name="Normal 9 2 2 2 5 5 2 2" xfId="39420"/>
    <cellStyle name="Normal 9 2 2 2 5 5 3" xfId="39419"/>
    <cellStyle name="Normal 9 2 2 2 5 5 4" xfId="48837"/>
    <cellStyle name="Normal 9 2 2 2 5 6" xfId="11706"/>
    <cellStyle name="Normal 9 2 2 2 5 6 2" xfId="39421"/>
    <cellStyle name="Normal 9 2 2 2 5 7" xfId="39402"/>
    <cellStyle name="Normal 9 2 2 2 5 8" xfId="44475"/>
    <cellStyle name="Normal 9 2 2 2 6" xfId="875"/>
    <cellStyle name="Normal 9 2 2 2 6 2" xfId="1974"/>
    <cellStyle name="Normal 9 2 2 2 6 2 2" xfId="4157"/>
    <cellStyle name="Normal 9 2 2 2 6 2 2 2" xfId="10700"/>
    <cellStyle name="Normal 9 2 2 2 6 2 2 2 2" xfId="21619"/>
    <cellStyle name="Normal 9 2 2 2 6 2 2 2 2 2" xfId="39426"/>
    <cellStyle name="Normal 9 2 2 2 6 2 2 2 3" xfId="39425"/>
    <cellStyle name="Normal 9 2 2 2 6 2 2 2 4" xfId="54388"/>
    <cellStyle name="Normal 9 2 2 2 6 2 2 3" xfId="15076"/>
    <cellStyle name="Normal 9 2 2 2 6 2 2 3 2" xfId="39427"/>
    <cellStyle name="Normal 9 2 2 2 6 2 2 4" xfId="39424"/>
    <cellStyle name="Normal 9 2 2 2 6 2 2 5" xfId="47845"/>
    <cellStyle name="Normal 9 2 2 2 6 2 3" xfId="8519"/>
    <cellStyle name="Normal 9 2 2 2 6 2 3 2" xfId="19438"/>
    <cellStyle name="Normal 9 2 2 2 6 2 3 2 2" xfId="39429"/>
    <cellStyle name="Normal 9 2 2 2 6 2 3 3" xfId="39428"/>
    <cellStyle name="Normal 9 2 2 2 6 2 3 4" xfId="52207"/>
    <cellStyle name="Normal 9 2 2 2 6 2 4" xfId="6338"/>
    <cellStyle name="Normal 9 2 2 2 6 2 4 2" xfId="17257"/>
    <cellStyle name="Normal 9 2 2 2 6 2 4 2 2" xfId="39431"/>
    <cellStyle name="Normal 9 2 2 2 6 2 4 3" xfId="39430"/>
    <cellStyle name="Normal 9 2 2 2 6 2 4 4" xfId="50026"/>
    <cellStyle name="Normal 9 2 2 2 6 2 5" xfId="12895"/>
    <cellStyle name="Normal 9 2 2 2 6 2 5 2" xfId="39432"/>
    <cellStyle name="Normal 9 2 2 2 6 2 6" xfId="39423"/>
    <cellStyle name="Normal 9 2 2 2 6 2 7" xfId="45664"/>
    <cellStyle name="Normal 9 2 2 2 6 3" xfId="3066"/>
    <cellStyle name="Normal 9 2 2 2 6 3 2" xfId="9609"/>
    <cellStyle name="Normal 9 2 2 2 6 3 2 2" xfId="20528"/>
    <cellStyle name="Normal 9 2 2 2 6 3 2 2 2" xfId="39435"/>
    <cellStyle name="Normal 9 2 2 2 6 3 2 3" xfId="39434"/>
    <cellStyle name="Normal 9 2 2 2 6 3 2 4" xfId="53297"/>
    <cellStyle name="Normal 9 2 2 2 6 3 3" xfId="13985"/>
    <cellStyle name="Normal 9 2 2 2 6 3 3 2" xfId="39436"/>
    <cellStyle name="Normal 9 2 2 2 6 3 4" xfId="39433"/>
    <cellStyle name="Normal 9 2 2 2 6 3 5" xfId="46754"/>
    <cellStyle name="Normal 9 2 2 2 6 4" xfId="7428"/>
    <cellStyle name="Normal 9 2 2 2 6 4 2" xfId="18347"/>
    <cellStyle name="Normal 9 2 2 2 6 4 2 2" xfId="39438"/>
    <cellStyle name="Normal 9 2 2 2 6 4 3" xfId="39437"/>
    <cellStyle name="Normal 9 2 2 2 6 4 4" xfId="51116"/>
    <cellStyle name="Normal 9 2 2 2 6 5" xfId="5247"/>
    <cellStyle name="Normal 9 2 2 2 6 5 2" xfId="16166"/>
    <cellStyle name="Normal 9 2 2 2 6 5 2 2" xfId="39440"/>
    <cellStyle name="Normal 9 2 2 2 6 5 3" xfId="39439"/>
    <cellStyle name="Normal 9 2 2 2 6 5 4" xfId="48935"/>
    <cellStyle name="Normal 9 2 2 2 6 6" xfId="11804"/>
    <cellStyle name="Normal 9 2 2 2 6 6 2" xfId="39441"/>
    <cellStyle name="Normal 9 2 2 2 6 7" xfId="39422"/>
    <cellStyle name="Normal 9 2 2 2 6 8" xfId="44573"/>
    <cellStyle name="Normal 9 2 2 2 7" xfId="987"/>
    <cellStyle name="Normal 9 2 2 2 7 2" xfId="2085"/>
    <cellStyle name="Normal 9 2 2 2 7 2 2" xfId="4268"/>
    <cellStyle name="Normal 9 2 2 2 7 2 2 2" xfId="10811"/>
    <cellStyle name="Normal 9 2 2 2 7 2 2 2 2" xfId="21730"/>
    <cellStyle name="Normal 9 2 2 2 7 2 2 2 2 2" xfId="39446"/>
    <cellStyle name="Normal 9 2 2 2 7 2 2 2 3" xfId="39445"/>
    <cellStyle name="Normal 9 2 2 2 7 2 2 2 4" xfId="54499"/>
    <cellStyle name="Normal 9 2 2 2 7 2 2 3" xfId="15187"/>
    <cellStyle name="Normal 9 2 2 2 7 2 2 3 2" xfId="39447"/>
    <cellStyle name="Normal 9 2 2 2 7 2 2 4" xfId="39444"/>
    <cellStyle name="Normal 9 2 2 2 7 2 2 5" xfId="47956"/>
    <cellStyle name="Normal 9 2 2 2 7 2 3" xfId="8630"/>
    <cellStyle name="Normal 9 2 2 2 7 2 3 2" xfId="19549"/>
    <cellStyle name="Normal 9 2 2 2 7 2 3 2 2" xfId="39449"/>
    <cellStyle name="Normal 9 2 2 2 7 2 3 3" xfId="39448"/>
    <cellStyle name="Normal 9 2 2 2 7 2 3 4" xfId="52318"/>
    <cellStyle name="Normal 9 2 2 2 7 2 4" xfId="6449"/>
    <cellStyle name="Normal 9 2 2 2 7 2 4 2" xfId="17368"/>
    <cellStyle name="Normal 9 2 2 2 7 2 4 2 2" xfId="39451"/>
    <cellStyle name="Normal 9 2 2 2 7 2 4 3" xfId="39450"/>
    <cellStyle name="Normal 9 2 2 2 7 2 4 4" xfId="50137"/>
    <cellStyle name="Normal 9 2 2 2 7 2 5" xfId="13006"/>
    <cellStyle name="Normal 9 2 2 2 7 2 5 2" xfId="39452"/>
    <cellStyle name="Normal 9 2 2 2 7 2 6" xfId="39443"/>
    <cellStyle name="Normal 9 2 2 2 7 2 7" xfId="45775"/>
    <cellStyle name="Normal 9 2 2 2 7 3" xfId="3177"/>
    <cellStyle name="Normal 9 2 2 2 7 3 2" xfId="9720"/>
    <cellStyle name="Normal 9 2 2 2 7 3 2 2" xfId="20639"/>
    <cellStyle name="Normal 9 2 2 2 7 3 2 2 2" xfId="39455"/>
    <cellStyle name="Normal 9 2 2 2 7 3 2 3" xfId="39454"/>
    <cellStyle name="Normal 9 2 2 2 7 3 2 4" xfId="53408"/>
    <cellStyle name="Normal 9 2 2 2 7 3 3" xfId="14096"/>
    <cellStyle name="Normal 9 2 2 2 7 3 3 2" xfId="39456"/>
    <cellStyle name="Normal 9 2 2 2 7 3 4" xfId="39453"/>
    <cellStyle name="Normal 9 2 2 2 7 3 5" xfId="46865"/>
    <cellStyle name="Normal 9 2 2 2 7 4" xfId="7539"/>
    <cellStyle name="Normal 9 2 2 2 7 4 2" xfId="18458"/>
    <cellStyle name="Normal 9 2 2 2 7 4 2 2" xfId="39458"/>
    <cellStyle name="Normal 9 2 2 2 7 4 3" xfId="39457"/>
    <cellStyle name="Normal 9 2 2 2 7 4 4" xfId="51227"/>
    <cellStyle name="Normal 9 2 2 2 7 5" xfId="5358"/>
    <cellStyle name="Normal 9 2 2 2 7 5 2" xfId="16277"/>
    <cellStyle name="Normal 9 2 2 2 7 5 2 2" xfId="39460"/>
    <cellStyle name="Normal 9 2 2 2 7 5 3" xfId="39459"/>
    <cellStyle name="Normal 9 2 2 2 7 5 4" xfId="49046"/>
    <cellStyle name="Normal 9 2 2 2 7 6" xfId="11915"/>
    <cellStyle name="Normal 9 2 2 2 7 6 2" xfId="39461"/>
    <cellStyle name="Normal 9 2 2 2 7 7" xfId="39442"/>
    <cellStyle name="Normal 9 2 2 2 7 8" xfId="44684"/>
    <cellStyle name="Normal 9 2 2 2 8" xfId="1073"/>
    <cellStyle name="Normal 9 2 2 2 8 2" xfId="2171"/>
    <cellStyle name="Normal 9 2 2 2 8 2 2" xfId="4354"/>
    <cellStyle name="Normal 9 2 2 2 8 2 2 2" xfId="10897"/>
    <cellStyle name="Normal 9 2 2 2 8 2 2 2 2" xfId="21816"/>
    <cellStyle name="Normal 9 2 2 2 8 2 2 2 2 2" xfId="39466"/>
    <cellStyle name="Normal 9 2 2 2 8 2 2 2 3" xfId="39465"/>
    <cellStyle name="Normal 9 2 2 2 8 2 2 2 4" xfId="54585"/>
    <cellStyle name="Normal 9 2 2 2 8 2 2 3" xfId="15273"/>
    <cellStyle name="Normal 9 2 2 2 8 2 2 3 2" xfId="39467"/>
    <cellStyle name="Normal 9 2 2 2 8 2 2 4" xfId="39464"/>
    <cellStyle name="Normal 9 2 2 2 8 2 2 5" xfId="48042"/>
    <cellStyle name="Normal 9 2 2 2 8 2 3" xfId="8716"/>
    <cellStyle name="Normal 9 2 2 2 8 2 3 2" xfId="19635"/>
    <cellStyle name="Normal 9 2 2 2 8 2 3 2 2" xfId="39469"/>
    <cellStyle name="Normal 9 2 2 2 8 2 3 3" xfId="39468"/>
    <cellStyle name="Normal 9 2 2 2 8 2 3 4" xfId="52404"/>
    <cellStyle name="Normal 9 2 2 2 8 2 4" xfId="6535"/>
    <cellStyle name="Normal 9 2 2 2 8 2 4 2" xfId="17454"/>
    <cellStyle name="Normal 9 2 2 2 8 2 4 2 2" xfId="39471"/>
    <cellStyle name="Normal 9 2 2 2 8 2 4 3" xfId="39470"/>
    <cellStyle name="Normal 9 2 2 2 8 2 4 4" xfId="50223"/>
    <cellStyle name="Normal 9 2 2 2 8 2 5" xfId="13092"/>
    <cellStyle name="Normal 9 2 2 2 8 2 5 2" xfId="39472"/>
    <cellStyle name="Normal 9 2 2 2 8 2 6" xfId="39463"/>
    <cellStyle name="Normal 9 2 2 2 8 2 7" xfId="45861"/>
    <cellStyle name="Normal 9 2 2 2 8 3" xfId="3263"/>
    <cellStyle name="Normal 9 2 2 2 8 3 2" xfId="9806"/>
    <cellStyle name="Normal 9 2 2 2 8 3 2 2" xfId="20725"/>
    <cellStyle name="Normal 9 2 2 2 8 3 2 2 2" xfId="39475"/>
    <cellStyle name="Normal 9 2 2 2 8 3 2 3" xfId="39474"/>
    <cellStyle name="Normal 9 2 2 2 8 3 2 4" xfId="53494"/>
    <cellStyle name="Normal 9 2 2 2 8 3 3" xfId="14182"/>
    <cellStyle name="Normal 9 2 2 2 8 3 3 2" xfId="39476"/>
    <cellStyle name="Normal 9 2 2 2 8 3 4" xfId="39473"/>
    <cellStyle name="Normal 9 2 2 2 8 3 5" xfId="46951"/>
    <cellStyle name="Normal 9 2 2 2 8 4" xfId="7625"/>
    <cellStyle name="Normal 9 2 2 2 8 4 2" xfId="18544"/>
    <cellStyle name="Normal 9 2 2 2 8 4 2 2" xfId="39478"/>
    <cellStyle name="Normal 9 2 2 2 8 4 3" xfId="39477"/>
    <cellStyle name="Normal 9 2 2 2 8 4 4" xfId="51313"/>
    <cellStyle name="Normal 9 2 2 2 8 5" xfId="5444"/>
    <cellStyle name="Normal 9 2 2 2 8 5 2" xfId="16363"/>
    <cellStyle name="Normal 9 2 2 2 8 5 2 2" xfId="39480"/>
    <cellStyle name="Normal 9 2 2 2 8 5 3" xfId="39479"/>
    <cellStyle name="Normal 9 2 2 2 8 5 4" xfId="49132"/>
    <cellStyle name="Normal 9 2 2 2 8 6" xfId="12001"/>
    <cellStyle name="Normal 9 2 2 2 8 6 2" xfId="39481"/>
    <cellStyle name="Normal 9 2 2 2 8 7" xfId="39462"/>
    <cellStyle name="Normal 9 2 2 2 8 8" xfId="44770"/>
    <cellStyle name="Normal 9 2 2 2 9" xfId="1171"/>
    <cellStyle name="Normal 9 2 2 2 9 2" xfId="2269"/>
    <cellStyle name="Normal 9 2 2 2 9 2 2" xfId="4452"/>
    <cellStyle name="Normal 9 2 2 2 9 2 2 2" xfId="10995"/>
    <cellStyle name="Normal 9 2 2 2 9 2 2 2 2" xfId="21914"/>
    <cellStyle name="Normal 9 2 2 2 9 2 2 2 2 2" xfId="39486"/>
    <cellStyle name="Normal 9 2 2 2 9 2 2 2 3" xfId="39485"/>
    <cellStyle name="Normal 9 2 2 2 9 2 2 2 4" xfId="54683"/>
    <cellStyle name="Normal 9 2 2 2 9 2 2 3" xfId="15371"/>
    <cellStyle name="Normal 9 2 2 2 9 2 2 3 2" xfId="39487"/>
    <cellStyle name="Normal 9 2 2 2 9 2 2 4" xfId="39484"/>
    <cellStyle name="Normal 9 2 2 2 9 2 2 5" xfId="48140"/>
    <cellStyle name="Normal 9 2 2 2 9 2 3" xfId="8814"/>
    <cellStyle name="Normal 9 2 2 2 9 2 3 2" xfId="19733"/>
    <cellStyle name="Normal 9 2 2 2 9 2 3 2 2" xfId="39489"/>
    <cellStyle name="Normal 9 2 2 2 9 2 3 3" xfId="39488"/>
    <cellStyle name="Normal 9 2 2 2 9 2 3 4" xfId="52502"/>
    <cellStyle name="Normal 9 2 2 2 9 2 4" xfId="6633"/>
    <cellStyle name="Normal 9 2 2 2 9 2 4 2" xfId="17552"/>
    <cellStyle name="Normal 9 2 2 2 9 2 4 2 2" xfId="39491"/>
    <cellStyle name="Normal 9 2 2 2 9 2 4 3" xfId="39490"/>
    <cellStyle name="Normal 9 2 2 2 9 2 4 4" xfId="50321"/>
    <cellStyle name="Normal 9 2 2 2 9 2 5" xfId="13190"/>
    <cellStyle name="Normal 9 2 2 2 9 2 5 2" xfId="39492"/>
    <cellStyle name="Normal 9 2 2 2 9 2 6" xfId="39483"/>
    <cellStyle name="Normal 9 2 2 2 9 2 7" xfId="45959"/>
    <cellStyle name="Normal 9 2 2 2 9 3" xfId="3361"/>
    <cellStyle name="Normal 9 2 2 2 9 3 2" xfId="9904"/>
    <cellStyle name="Normal 9 2 2 2 9 3 2 2" xfId="20823"/>
    <cellStyle name="Normal 9 2 2 2 9 3 2 2 2" xfId="39495"/>
    <cellStyle name="Normal 9 2 2 2 9 3 2 3" xfId="39494"/>
    <cellStyle name="Normal 9 2 2 2 9 3 2 4" xfId="53592"/>
    <cellStyle name="Normal 9 2 2 2 9 3 3" xfId="14280"/>
    <cellStyle name="Normal 9 2 2 2 9 3 3 2" xfId="39496"/>
    <cellStyle name="Normal 9 2 2 2 9 3 4" xfId="39493"/>
    <cellStyle name="Normal 9 2 2 2 9 3 5" xfId="47049"/>
    <cellStyle name="Normal 9 2 2 2 9 4" xfId="7723"/>
    <cellStyle name="Normal 9 2 2 2 9 4 2" xfId="18642"/>
    <cellStyle name="Normal 9 2 2 2 9 4 2 2" xfId="39498"/>
    <cellStyle name="Normal 9 2 2 2 9 4 3" xfId="39497"/>
    <cellStyle name="Normal 9 2 2 2 9 4 4" xfId="51411"/>
    <cellStyle name="Normal 9 2 2 2 9 5" xfId="5542"/>
    <cellStyle name="Normal 9 2 2 2 9 5 2" xfId="16461"/>
    <cellStyle name="Normal 9 2 2 2 9 5 2 2" xfId="39500"/>
    <cellStyle name="Normal 9 2 2 2 9 5 3" xfId="39499"/>
    <cellStyle name="Normal 9 2 2 2 9 5 4" xfId="49230"/>
    <cellStyle name="Normal 9 2 2 2 9 6" xfId="12099"/>
    <cellStyle name="Normal 9 2 2 2 9 6 2" xfId="39501"/>
    <cellStyle name="Normal 9 2 2 2 9 7" xfId="39482"/>
    <cellStyle name="Normal 9 2 2 2 9 8" xfId="44868"/>
    <cellStyle name="Normal 9 2 2 3" xfId="290"/>
    <cellStyle name="Normal 9 2 2 3 2" xfId="556"/>
    <cellStyle name="Normal 9 2 2 3 2 2" xfId="1655"/>
    <cellStyle name="Normal 9 2 2 3 2 2 2" xfId="3838"/>
    <cellStyle name="Normal 9 2 2 3 2 2 2 2" xfId="10381"/>
    <cellStyle name="Normal 9 2 2 3 2 2 2 2 2" xfId="21300"/>
    <cellStyle name="Normal 9 2 2 3 2 2 2 2 2 2" xfId="39507"/>
    <cellStyle name="Normal 9 2 2 3 2 2 2 2 3" xfId="39506"/>
    <cellStyle name="Normal 9 2 2 3 2 2 2 2 4" xfId="54069"/>
    <cellStyle name="Normal 9 2 2 3 2 2 2 3" xfId="14757"/>
    <cellStyle name="Normal 9 2 2 3 2 2 2 3 2" xfId="39508"/>
    <cellStyle name="Normal 9 2 2 3 2 2 2 4" xfId="39505"/>
    <cellStyle name="Normal 9 2 2 3 2 2 2 5" xfId="47526"/>
    <cellStyle name="Normal 9 2 2 3 2 2 3" xfId="8200"/>
    <cellStyle name="Normal 9 2 2 3 2 2 3 2" xfId="19119"/>
    <cellStyle name="Normal 9 2 2 3 2 2 3 2 2" xfId="39510"/>
    <cellStyle name="Normal 9 2 2 3 2 2 3 3" xfId="39509"/>
    <cellStyle name="Normal 9 2 2 3 2 2 3 4" xfId="51888"/>
    <cellStyle name="Normal 9 2 2 3 2 2 4" xfId="6019"/>
    <cellStyle name="Normal 9 2 2 3 2 2 4 2" xfId="16938"/>
    <cellStyle name="Normal 9 2 2 3 2 2 4 2 2" xfId="39512"/>
    <cellStyle name="Normal 9 2 2 3 2 2 4 3" xfId="39511"/>
    <cellStyle name="Normal 9 2 2 3 2 2 4 4" xfId="49707"/>
    <cellStyle name="Normal 9 2 2 3 2 2 5" xfId="12576"/>
    <cellStyle name="Normal 9 2 2 3 2 2 5 2" xfId="39513"/>
    <cellStyle name="Normal 9 2 2 3 2 2 6" xfId="39504"/>
    <cellStyle name="Normal 9 2 2 3 2 2 7" xfId="45345"/>
    <cellStyle name="Normal 9 2 2 3 2 3" xfId="2747"/>
    <cellStyle name="Normal 9 2 2 3 2 3 2" xfId="9290"/>
    <cellStyle name="Normal 9 2 2 3 2 3 2 2" xfId="20209"/>
    <cellStyle name="Normal 9 2 2 3 2 3 2 2 2" xfId="39516"/>
    <cellStyle name="Normal 9 2 2 3 2 3 2 3" xfId="39515"/>
    <cellStyle name="Normal 9 2 2 3 2 3 2 4" xfId="52978"/>
    <cellStyle name="Normal 9 2 2 3 2 3 3" xfId="13666"/>
    <cellStyle name="Normal 9 2 2 3 2 3 3 2" xfId="39517"/>
    <cellStyle name="Normal 9 2 2 3 2 3 4" xfId="39514"/>
    <cellStyle name="Normal 9 2 2 3 2 3 5" xfId="46435"/>
    <cellStyle name="Normal 9 2 2 3 2 4" xfId="7109"/>
    <cellStyle name="Normal 9 2 2 3 2 4 2" xfId="18028"/>
    <cellStyle name="Normal 9 2 2 3 2 4 2 2" xfId="39519"/>
    <cellStyle name="Normal 9 2 2 3 2 4 3" xfId="39518"/>
    <cellStyle name="Normal 9 2 2 3 2 4 4" xfId="50797"/>
    <cellStyle name="Normal 9 2 2 3 2 5" xfId="4928"/>
    <cellStyle name="Normal 9 2 2 3 2 5 2" xfId="15847"/>
    <cellStyle name="Normal 9 2 2 3 2 5 2 2" xfId="39521"/>
    <cellStyle name="Normal 9 2 2 3 2 5 3" xfId="39520"/>
    <cellStyle name="Normal 9 2 2 3 2 5 4" xfId="48616"/>
    <cellStyle name="Normal 9 2 2 3 2 6" xfId="11485"/>
    <cellStyle name="Normal 9 2 2 3 2 6 2" xfId="39522"/>
    <cellStyle name="Normal 9 2 2 3 2 7" xfId="39503"/>
    <cellStyle name="Normal 9 2 2 3 2 8" xfId="44254"/>
    <cellStyle name="Normal 9 2 2 3 3" xfId="1457"/>
    <cellStyle name="Normal 9 2 2 3 3 2" xfId="3640"/>
    <cellStyle name="Normal 9 2 2 3 3 2 2" xfId="10183"/>
    <cellStyle name="Normal 9 2 2 3 3 2 2 2" xfId="21102"/>
    <cellStyle name="Normal 9 2 2 3 3 2 2 2 2" xfId="39526"/>
    <cellStyle name="Normal 9 2 2 3 3 2 2 3" xfId="39525"/>
    <cellStyle name="Normal 9 2 2 3 3 2 2 4" xfId="53871"/>
    <cellStyle name="Normal 9 2 2 3 3 2 3" xfId="14559"/>
    <cellStyle name="Normal 9 2 2 3 3 2 3 2" xfId="39527"/>
    <cellStyle name="Normal 9 2 2 3 3 2 4" xfId="39524"/>
    <cellStyle name="Normal 9 2 2 3 3 2 5" xfId="47328"/>
    <cellStyle name="Normal 9 2 2 3 3 3" xfId="8002"/>
    <cellStyle name="Normal 9 2 2 3 3 3 2" xfId="18921"/>
    <cellStyle name="Normal 9 2 2 3 3 3 2 2" xfId="39529"/>
    <cellStyle name="Normal 9 2 2 3 3 3 3" xfId="39528"/>
    <cellStyle name="Normal 9 2 2 3 3 3 4" xfId="51690"/>
    <cellStyle name="Normal 9 2 2 3 3 4" xfId="5821"/>
    <cellStyle name="Normal 9 2 2 3 3 4 2" xfId="16740"/>
    <cellStyle name="Normal 9 2 2 3 3 4 2 2" xfId="39531"/>
    <cellStyle name="Normal 9 2 2 3 3 4 3" xfId="39530"/>
    <cellStyle name="Normal 9 2 2 3 3 4 4" xfId="49509"/>
    <cellStyle name="Normal 9 2 2 3 3 5" xfId="12378"/>
    <cellStyle name="Normal 9 2 2 3 3 5 2" xfId="39532"/>
    <cellStyle name="Normal 9 2 2 3 3 6" xfId="39523"/>
    <cellStyle name="Normal 9 2 2 3 3 7" xfId="45147"/>
    <cellStyle name="Normal 9 2 2 3 4" xfId="2549"/>
    <cellStyle name="Normal 9 2 2 3 4 2" xfId="9092"/>
    <cellStyle name="Normal 9 2 2 3 4 2 2" xfId="20011"/>
    <cellStyle name="Normal 9 2 2 3 4 2 2 2" xfId="39535"/>
    <cellStyle name="Normal 9 2 2 3 4 2 3" xfId="39534"/>
    <cellStyle name="Normal 9 2 2 3 4 2 4" xfId="52780"/>
    <cellStyle name="Normal 9 2 2 3 4 3" xfId="13468"/>
    <cellStyle name="Normal 9 2 2 3 4 3 2" xfId="39536"/>
    <cellStyle name="Normal 9 2 2 3 4 4" xfId="39533"/>
    <cellStyle name="Normal 9 2 2 3 4 5" xfId="46237"/>
    <cellStyle name="Normal 9 2 2 3 5" xfId="6911"/>
    <cellStyle name="Normal 9 2 2 3 5 2" xfId="17830"/>
    <cellStyle name="Normal 9 2 2 3 5 2 2" xfId="39538"/>
    <cellStyle name="Normal 9 2 2 3 5 3" xfId="39537"/>
    <cellStyle name="Normal 9 2 2 3 5 4" xfId="50599"/>
    <cellStyle name="Normal 9 2 2 3 6" xfId="4730"/>
    <cellStyle name="Normal 9 2 2 3 6 2" xfId="15649"/>
    <cellStyle name="Normal 9 2 2 3 6 2 2" xfId="39540"/>
    <cellStyle name="Normal 9 2 2 3 6 3" xfId="39539"/>
    <cellStyle name="Normal 9 2 2 3 6 4" xfId="48418"/>
    <cellStyle name="Normal 9 2 2 3 7" xfId="11287"/>
    <cellStyle name="Normal 9 2 2 3 7 2" xfId="39541"/>
    <cellStyle name="Normal 9 2 2 3 8" xfId="39502"/>
    <cellStyle name="Normal 9 2 2 3 9" xfId="44056"/>
    <cellStyle name="Normal 9 2 2 4" xfId="456"/>
    <cellStyle name="Normal 9 2 2 4 2" xfId="1556"/>
    <cellStyle name="Normal 9 2 2 4 2 2" xfId="3739"/>
    <cellStyle name="Normal 9 2 2 4 2 2 2" xfId="10282"/>
    <cellStyle name="Normal 9 2 2 4 2 2 2 2" xfId="21201"/>
    <cellStyle name="Normal 9 2 2 4 2 2 2 2 2" xfId="39546"/>
    <cellStyle name="Normal 9 2 2 4 2 2 2 3" xfId="39545"/>
    <cellStyle name="Normal 9 2 2 4 2 2 2 4" xfId="53970"/>
    <cellStyle name="Normal 9 2 2 4 2 2 3" xfId="14658"/>
    <cellStyle name="Normal 9 2 2 4 2 2 3 2" xfId="39547"/>
    <cellStyle name="Normal 9 2 2 4 2 2 4" xfId="39544"/>
    <cellStyle name="Normal 9 2 2 4 2 2 5" xfId="47427"/>
    <cellStyle name="Normal 9 2 2 4 2 3" xfId="8101"/>
    <cellStyle name="Normal 9 2 2 4 2 3 2" xfId="19020"/>
    <cellStyle name="Normal 9 2 2 4 2 3 2 2" xfId="39549"/>
    <cellStyle name="Normal 9 2 2 4 2 3 3" xfId="39548"/>
    <cellStyle name="Normal 9 2 2 4 2 3 4" xfId="51789"/>
    <cellStyle name="Normal 9 2 2 4 2 4" xfId="5920"/>
    <cellStyle name="Normal 9 2 2 4 2 4 2" xfId="16839"/>
    <cellStyle name="Normal 9 2 2 4 2 4 2 2" xfId="39551"/>
    <cellStyle name="Normal 9 2 2 4 2 4 3" xfId="39550"/>
    <cellStyle name="Normal 9 2 2 4 2 4 4" xfId="49608"/>
    <cellStyle name="Normal 9 2 2 4 2 5" xfId="12477"/>
    <cellStyle name="Normal 9 2 2 4 2 5 2" xfId="39552"/>
    <cellStyle name="Normal 9 2 2 4 2 6" xfId="39543"/>
    <cellStyle name="Normal 9 2 2 4 2 7" xfId="45246"/>
    <cellStyle name="Normal 9 2 2 4 3" xfId="2648"/>
    <cellStyle name="Normal 9 2 2 4 3 2" xfId="9191"/>
    <cellStyle name="Normal 9 2 2 4 3 2 2" xfId="20110"/>
    <cellStyle name="Normal 9 2 2 4 3 2 2 2" xfId="39555"/>
    <cellStyle name="Normal 9 2 2 4 3 2 3" xfId="39554"/>
    <cellStyle name="Normal 9 2 2 4 3 2 4" xfId="52879"/>
    <cellStyle name="Normal 9 2 2 4 3 3" xfId="13567"/>
    <cellStyle name="Normal 9 2 2 4 3 3 2" xfId="39556"/>
    <cellStyle name="Normal 9 2 2 4 3 4" xfId="39553"/>
    <cellStyle name="Normal 9 2 2 4 3 5" xfId="46336"/>
    <cellStyle name="Normal 9 2 2 4 4" xfId="7010"/>
    <cellStyle name="Normal 9 2 2 4 4 2" xfId="17929"/>
    <cellStyle name="Normal 9 2 2 4 4 2 2" xfId="39558"/>
    <cellStyle name="Normal 9 2 2 4 4 3" xfId="39557"/>
    <cellStyle name="Normal 9 2 2 4 4 4" xfId="50698"/>
    <cellStyle name="Normal 9 2 2 4 5" xfId="4829"/>
    <cellStyle name="Normal 9 2 2 4 5 2" xfId="15748"/>
    <cellStyle name="Normal 9 2 2 4 5 2 2" xfId="39560"/>
    <cellStyle name="Normal 9 2 2 4 5 3" xfId="39559"/>
    <cellStyle name="Normal 9 2 2 4 5 4" xfId="48517"/>
    <cellStyle name="Normal 9 2 2 4 6" xfId="11386"/>
    <cellStyle name="Normal 9 2 2 4 6 2" xfId="39561"/>
    <cellStyle name="Normal 9 2 2 4 7" xfId="39542"/>
    <cellStyle name="Normal 9 2 2 4 8" xfId="44155"/>
    <cellStyle name="Normal 9 2 2 5" xfId="643"/>
    <cellStyle name="Normal 9 2 2 5 2" xfId="1742"/>
    <cellStyle name="Normal 9 2 2 5 2 2" xfId="3925"/>
    <cellStyle name="Normal 9 2 2 5 2 2 2" xfId="10468"/>
    <cellStyle name="Normal 9 2 2 5 2 2 2 2" xfId="21387"/>
    <cellStyle name="Normal 9 2 2 5 2 2 2 2 2" xfId="39566"/>
    <cellStyle name="Normal 9 2 2 5 2 2 2 3" xfId="39565"/>
    <cellStyle name="Normal 9 2 2 5 2 2 2 4" xfId="54156"/>
    <cellStyle name="Normal 9 2 2 5 2 2 3" xfId="14844"/>
    <cellStyle name="Normal 9 2 2 5 2 2 3 2" xfId="39567"/>
    <cellStyle name="Normal 9 2 2 5 2 2 4" xfId="39564"/>
    <cellStyle name="Normal 9 2 2 5 2 2 5" xfId="47613"/>
    <cellStyle name="Normal 9 2 2 5 2 3" xfId="8287"/>
    <cellStyle name="Normal 9 2 2 5 2 3 2" xfId="19206"/>
    <cellStyle name="Normal 9 2 2 5 2 3 2 2" xfId="39569"/>
    <cellStyle name="Normal 9 2 2 5 2 3 3" xfId="39568"/>
    <cellStyle name="Normal 9 2 2 5 2 3 4" xfId="51975"/>
    <cellStyle name="Normal 9 2 2 5 2 4" xfId="6106"/>
    <cellStyle name="Normal 9 2 2 5 2 4 2" xfId="17025"/>
    <cellStyle name="Normal 9 2 2 5 2 4 2 2" xfId="39571"/>
    <cellStyle name="Normal 9 2 2 5 2 4 3" xfId="39570"/>
    <cellStyle name="Normal 9 2 2 5 2 4 4" xfId="49794"/>
    <cellStyle name="Normal 9 2 2 5 2 5" xfId="12663"/>
    <cellStyle name="Normal 9 2 2 5 2 5 2" xfId="39572"/>
    <cellStyle name="Normal 9 2 2 5 2 6" xfId="39563"/>
    <cellStyle name="Normal 9 2 2 5 2 7" xfId="45432"/>
    <cellStyle name="Normal 9 2 2 5 3" xfId="2834"/>
    <cellStyle name="Normal 9 2 2 5 3 2" xfId="9377"/>
    <cellStyle name="Normal 9 2 2 5 3 2 2" xfId="20296"/>
    <cellStyle name="Normal 9 2 2 5 3 2 2 2" xfId="39575"/>
    <cellStyle name="Normal 9 2 2 5 3 2 3" xfId="39574"/>
    <cellStyle name="Normal 9 2 2 5 3 2 4" xfId="53065"/>
    <cellStyle name="Normal 9 2 2 5 3 3" xfId="13753"/>
    <cellStyle name="Normal 9 2 2 5 3 3 2" xfId="39576"/>
    <cellStyle name="Normal 9 2 2 5 3 4" xfId="39573"/>
    <cellStyle name="Normal 9 2 2 5 3 5" xfId="46522"/>
    <cellStyle name="Normal 9 2 2 5 4" xfId="7196"/>
    <cellStyle name="Normal 9 2 2 5 4 2" xfId="18115"/>
    <cellStyle name="Normal 9 2 2 5 4 2 2" xfId="39578"/>
    <cellStyle name="Normal 9 2 2 5 4 3" xfId="39577"/>
    <cellStyle name="Normal 9 2 2 5 4 4" xfId="50884"/>
    <cellStyle name="Normal 9 2 2 5 5" xfId="5015"/>
    <cellStyle name="Normal 9 2 2 5 5 2" xfId="15934"/>
    <cellStyle name="Normal 9 2 2 5 5 2 2" xfId="39580"/>
    <cellStyle name="Normal 9 2 2 5 5 3" xfId="39579"/>
    <cellStyle name="Normal 9 2 2 5 5 4" xfId="48703"/>
    <cellStyle name="Normal 9 2 2 5 6" xfId="11572"/>
    <cellStyle name="Normal 9 2 2 5 6 2" xfId="39581"/>
    <cellStyle name="Normal 9 2 2 5 7" xfId="39562"/>
    <cellStyle name="Normal 9 2 2 5 8" xfId="44341"/>
    <cellStyle name="Normal 9 2 2 6" xfId="741"/>
    <cellStyle name="Normal 9 2 2 6 2" xfId="1840"/>
    <cellStyle name="Normal 9 2 2 6 2 2" xfId="4023"/>
    <cellStyle name="Normal 9 2 2 6 2 2 2" xfId="10566"/>
    <cellStyle name="Normal 9 2 2 6 2 2 2 2" xfId="21485"/>
    <cellStyle name="Normal 9 2 2 6 2 2 2 2 2" xfId="39586"/>
    <cellStyle name="Normal 9 2 2 6 2 2 2 3" xfId="39585"/>
    <cellStyle name="Normal 9 2 2 6 2 2 2 4" xfId="54254"/>
    <cellStyle name="Normal 9 2 2 6 2 2 3" xfId="14942"/>
    <cellStyle name="Normal 9 2 2 6 2 2 3 2" xfId="39587"/>
    <cellStyle name="Normal 9 2 2 6 2 2 4" xfId="39584"/>
    <cellStyle name="Normal 9 2 2 6 2 2 5" xfId="47711"/>
    <cellStyle name="Normal 9 2 2 6 2 3" xfId="8385"/>
    <cellStyle name="Normal 9 2 2 6 2 3 2" xfId="19304"/>
    <cellStyle name="Normal 9 2 2 6 2 3 2 2" xfId="39589"/>
    <cellStyle name="Normal 9 2 2 6 2 3 3" xfId="39588"/>
    <cellStyle name="Normal 9 2 2 6 2 3 4" xfId="52073"/>
    <cellStyle name="Normal 9 2 2 6 2 4" xfId="6204"/>
    <cellStyle name="Normal 9 2 2 6 2 4 2" xfId="17123"/>
    <cellStyle name="Normal 9 2 2 6 2 4 2 2" xfId="39591"/>
    <cellStyle name="Normal 9 2 2 6 2 4 3" xfId="39590"/>
    <cellStyle name="Normal 9 2 2 6 2 4 4" xfId="49892"/>
    <cellStyle name="Normal 9 2 2 6 2 5" xfId="12761"/>
    <cellStyle name="Normal 9 2 2 6 2 5 2" xfId="39592"/>
    <cellStyle name="Normal 9 2 2 6 2 6" xfId="39583"/>
    <cellStyle name="Normal 9 2 2 6 2 7" xfId="45530"/>
    <cellStyle name="Normal 9 2 2 6 3" xfId="2932"/>
    <cellStyle name="Normal 9 2 2 6 3 2" xfId="9475"/>
    <cellStyle name="Normal 9 2 2 6 3 2 2" xfId="20394"/>
    <cellStyle name="Normal 9 2 2 6 3 2 2 2" xfId="39595"/>
    <cellStyle name="Normal 9 2 2 6 3 2 3" xfId="39594"/>
    <cellStyle name="Normal 9 2 2 6 3 2 4" xfId="53163"/>
    <cellStyle name="Normal 9 2 2 6 3 3" xfId="13851"/>
    <cellStyle name="Normal 9 2 2 6 3 3 2" xfId="39596"/>
    <cellStyle name="Normal 9 2 2 6 3 4" xfId="39593"/>
    <cellStyle name="Normal 9 2 2 6 3 5" xfId="46620"/>
    <cellStyle name="Normal 9 2 2 6 4" xfId="7294"/>
    <cellStyle name="Normal 9 2 2 6 4 2" xfId="18213"/>
    <cellStyle name="Normal 9 2 2 6 4 2 2" xfId="39598"/>
    <cellStyle name="Normal 9 2 2 6 4 3" xfId="39597"/>
    <cellStyle name="Normal 9 2 2 6 4 4" xfId="50982"/>
    <cellStyle name="Normal 9 2 2 6 5" xfId="5113"/>
    <cellStyle name="Normal 9 2 2 6 5 2" xfId="16032"/>
    <cellStyle name="Normal 9 2 2 6 5 2 2" xfId="39600"/>
    <cellStyle name="Normal 9 2 2 6 5 3" xfId="39599"/>
    <cellStyle name="Normal 9 2 2 6 5 4" xfId="48801"/>
    <cellStyle name="Normal 9 2 2 6 6" xfId="11670"/>
    <cellStyle name="Normal 9 2 2 6 6 2" xfId="39601"/>
    <cellStyle name="Normal 9 2 2 6 7" xfId="39582"/>
    <cellStyle name="Normal 9 2 2 6 8" xfId="44439"/>
    <cellStyle name="Normal 9 2 2 7" xfId="839"/>
    <cellStyle name="Normal 9 2 2 7 2" xfId="1938"/>
    <cellStyle name="Normal 9 2 2 7 2 2" xfId="4121"/>
    <cellStyle name="Normal 9 2 2 7 2 2 2" xfId="10664"/>
    <cellStyle name="Normal 9 2 2 7 2 2 2 2" xfId="21583"/>
    <cellStyle name="Normal 9 2 2 7 2 2 2 2 2" xfId="39606"/>
    <cellStyle name="Normal 9 2 2 7 2 2 2 3" xfId="39605"/>
    <cellStyle name="Normal 9 2 2 7 2 2 2 4" xfId="54352"/>
    <cellStyle name="Normal 9 2 2 7 2 2 3" xfId="15040"/>
    <cellStyle name="Normal 9 2 2 7 2 2 3 2" xfId="39607"/>
    <cellStyle name="Normal 9 2 2 7 2 2 4" xfId="39604"/>
    <cellStyle name="Normal 9 2 2 7 2 2 5" xfId="47809"/>
    <cellStyle name="Normal 9 2 2 7 2 3" xfId="8483"/>
    <cellStyle name="Normal 9 2 2 7 2 3 2" xfId="19402"/>
    <cellStyle name="Normal 9 2 2 7 2 3 2 2" xfId="39609"/>
    <cellStyle name="Normal 9 2 2 7 2 3 3" xfId="39608"/>
    <cellStyle name="Normal 9 2 2 7 2 3 4" xfId="52171"/>
    <cellStyle name="Normal 9 2 2 7 2 4" xfId="6302"/>
    <cellStyle name="Normal 9 2 2 7 2 4 2" xfId="17221"/>
    <cellStyle name="Normal 9 2 2 7 2 4 2 2" xfId="39611"/>
    <cellStyle name="Normal 9 2 2 7 2 4 3" xfId="39610"/>
    <cellStyle name="Normal 9 2 2 7 2 4 4" xfId="49990"/>
    <cellStyle name="Normal 9 2 2 7 2 5" xfId="12859"/>
    <cellStyle name="Normal 9 2 2 7 2 5 2" xfId="39612"/>
    <cellStyle name="Normal 9 2 2 7 2 6" xfId="39603"/>
    <cellStyle name="Normal 9 2 2 7 2 7" xfId="45628"/>
    <cellStyle name="Normal 9 2 2 7 3" xfId="3030"/>
    <cellStyle name="Normal 9 2 2 7 3 2" xfId="9573"/>
    <cellStyle name="Normal 9 2 2 7 3 2 2" xfId="20492"/>
    <cellStyle name="Normal 9 2 2 7 3 2 2 2" xfId="39615"/>
    <cellStyle name="Normal 9 2 2 7 3 2 3" xfId="39614"/>
    <cellStyle name="Normal 9 2 2 7 3 2 4" xfId="53261"/>
    <cellStyle name="Normal 9 2 2 7 3 3" xfId="13949"/>
    <cellStyle name="Normal 9 2 2 7 3 3 2" xfId="39616"/>
    <cellStyle name="Normal 9 2 2 7 3 4" xfId="39613"/>
    <cellStyle name="Normal 9 2 2 7 3 5" xfId="46718"/>
    <cellStyle name="Normal 9 2 2 7 4" xfId="7392"/>
    <cellStyle name="Normal 9 2 2 7 4 2" xfId="18311"/>
    <cellStyle name="Normal 9 2 2 7 4 2 2" xfId="39618"/>
    <cellStyle name="Normal 9 2 2 7 4 3" xfId="39617"/>
    <cellStyle name="Normal 9 2 2 7 4 4" xfId="51080"/>
    <cellStyle name="Normal 9 2 2 7 5" xfId="5211"/>
    <cellStyle name="Normal 9 2 2 7 5 2" xfId="16130"/>
    <cellStyle name="Normal 9 2 2 7 5 2 2" xfId="39620"/>
    <cellStyle name="Normal 9 2 2 7 5 3" xfId="39619"/>
    <cellStyle name="Normal 9 2 2 7 5 4" xfId="48899"/>
    <cellStyle name="Normal 9 2 2 7 6" xfId="11768"/>
    <cellStyle name="Normal 9 2 2 7 6 2" xfId="39621"/>
    <cellStyle name="Normal 9 2 2 7 7" xfId="39602"/>
    <cellStyle name="Normal 9 2 2 7 8" xfId="44537"/>
    <cellStyle name="Normal 9 2 2 8" xfId="951"/>
    <cellStyle name="Normal 9 2 2 8 2" xfId="2049"/>
    <cellStyle name="Normal 9 2 2 8 2 2" xfId="4232"/>
    <cellStyle name="Normal 9 2 2 8 2 2 2" xfId="10775"/>
    <cellStyle name="Normal 9 2 2 8 2 2 2 2" xfId="21694"/>
    <cellStyle name="Normal 9 2 2 8 2 2 2 2 2" xfId="39626"/>
    <cellStyle name="Normal 9 2 2 8 2 2 2 3" xfId="39625"/>
    <cellStyle name="Normal 9 2 2 8 2 2 2 4" xfId="54463"/>
    <cellStyle name="Normal 9 2 2 8 2 2 3" xfId="15151"/>
    <cellStyle name="Normal 9 2 2 8 2 2 3 2" xfId="39627"/>
    <cellStyle name="Normal 9 2 2 8 2 2 4" xfId="39624"/>
    <cellStyle name="Normal 9 2 2 8 2 2 5" xfId="47920"/>
    <cellStyle name="Normal 9 2 2 8 2 3" xfId="8594"/>
    <cellStyle name="Normal 9 2 2 8 2 3 2" xfId="19513"/>
    <cellStyle name="Normal 9 2 2 8 2 3 2 2" xfId="39629"/>
    <cellStyle name="Normal 9 2 2 8 2 3 3" xfId="39628"/>
    <cellStyle name="Normal 9 2 2 8 2 3 4" xfId="52282"/>
    <cellStyle name="Normal 9 2 2 8 2 4" xfId="6413"/>
    <cellStyle name="Normal 9 2 2 8 2 4 2" xfId="17332"/>
    <cellStyle name="Normal 9 2 2 8 2 4 2 2" xfId="39631"/>
    <cellStyle name="Normal 9 2 2 8 2 4 3" xfId="39630"/>
    <cellStyle name="Normal 9 2 2 8 2 4 4" xfId="50101"/>
    <cellStyle name="Normal 9 2 2 8 2 5" xfId="12970"/>
    <cellStyle name="Normal 9 2 2 8 2 5 2" xfId="39632"/>
    <cellStyle name="Normal 9 2 2 8 2 6" xfId="39623"/>
    <cellStyle name="Normal 9 2 2 8 2 7" xfId="45739"/>
    <cellStyle name="Normal 9 2 2 8 3" xfId="3141"/>
    <cellStyle name="Normal 9 2 2 8 3 2" xfId="9684"/>
    <cellStyle name="Normal 9 2 2 8 3 2 2" xfId="20603"/>
    <cellStyle name="Normal 9 2 2 8 3 2 2 2" xfId="39635"/>
    <cellStyle name="Normal 9 2 2 8 3 2 3" xfId="39634"/>
    <cellStyle name="Normal 9 2 2 8 3 2 4" xfId="53372"/>
    <cellStyle name="Normal 9 2 2 8 3 3" xfId="14060"/>
    <cellStyle name="Normal 9 2 2 8 3 3 2" xfId="39636"/>
    <cellStyle name="Normal 9 2 2 8 3 4" xfId="39633"/>
    <cellStyle name="Normal 9 2 2 8 3 5" xfId="46829"/>
    <cellStyle name="Normal 9 2 2 8 4" xfId="7503"/>
    <cellStyle name="Normal 9 2 2 8 4 2" xfId="18422"/>
    <cellStyle name="Normal 9 2 2 8 4 2 2" xfId="39638"/>
    <cellStyle name="Normal 9 2 2 8 4 3" xfId="39637"/>
    <cellStyle name="Normal 9 2 2 8 4 4" xfId="51191"/>
    <cellStyle name="Normal 9 2 2 8 5" xfId="5322"/>
    <cellStyle name="Normal 9 2 2 8 5 2" xfId="16241"/>
    <cellStyle name="Normal 9 2 2 8 5 2 2" xfId="39640"/>
    <cellStyle name="Normal 9 2 2 8 5 3" xfId="39639"/>
    <cellStyle name="Normal 9 2 2 8 5 4" xfId="49010"/>
    <cellStyle name="Normal 9 2 2 8 6" xfId="11879"/>
    <cellStyle name="Normal 9 2 2 8 6 2" xfId="39641"/>
    <cellStyle name="Normal 9 2 2 8 7" xfId="39622"/>
    <cellStyle name="Normal 9 2 2 8 8" xfId="44648"/>
    <cellStyle name="Normal 9 2 2 9" xfId="1037"/>
    <cellStyle name="Normal 9 2 2 9 2" xfId="2135"/>
    <cellStyle name="Normal 9 2 2 9 2 2" xfId="4318"/>
    <cellStyle name="Normal 9 2 2 9 2 2 2" xfId="10861"/>
    <cellStyle name="Normal 9 2 2 9 2 2 2 2" xfId="21780"/>
    <cellStyle name="Normal 9 2 2 9 2 2 2 2 2" xfId="39646"/>
    <cellStyle name="Normal 9 2 2 9 2 2 2 3" xfId="39645"/>
    <cellStyle name="Normal 9 2 2 9 2 2 2 4" xfId="54549"/>
    <cellStyle name="Normal 9 2 2 9 2 2 3" xfId="15237"/>
    <cellStyle name="Normal 9 2 2 9 2 2 3 2" xfId="39647"/>
    <cellStyle name="Normal 9 2 2 9 2 2 4" xfId="39644"/>
    <cellStyle name="Normal 9 2 2 9 2 2 5" xfId="48006"/>
    <cellStyle name="Normal 9 2 2 9 2 3" xfId="8680"/>
    <cellStyle name="Normal 9 2 2 9 2 3 2" xfId="19599"/>
    <cellStyle name="Normal 9 2 2 9 2 3 2 2" xfId="39649"/>
    <cellStyle name="Normal 9 2 2 9 2 3 3" xfId="39648"/>
    <cellStyle name="Normal 9 2 2 9 2 3 4" xfId="52368"/>
    <cellStyle name="Normal 9 2 2 9 2 4" xfId="6499"/>
    <cellStyle name="Normal 9 2 2 9 2 4 2" xfId="17418"/>
    <cellStyle name="Normal 9 2 2 9 2 4 2 2" xfId="39651"/>
    <cellStyle name="Normal 9 2 2 9 2 4 3" xfId="39650"/>
    <cellStyle name="Normal 9 2 2 9 2 4 4" xfId="50187"/>
    <cellStyle name="Normal 9 2 2 9 2 5" xfId="13056"/>
    <cellStyle name="Normal 9 2 2 9 2 5 2" xfId="39652"/>
    <cellStyle name="Normal 9 2 2 9 2 6" xfId="39643"/>
    <cellStyle name="Normal 9 2 2 9 2 7" xfId="45825"/>
    <cellStyle name="Normal 9 2 2 9 3" xfId="3227"/>
    <cellStyle name="Normal 9 2 2 9 3 2" xfId="9770"/>
    <cellStyle name="Normal 9 2 2 9 3 2 2" xfId="20689"/>
    <cellStyle name="Normal 9 2 2 9 3 2 2 2" xfId="39655"/>
    <cellStyle name="Normal 9 2 2 9 3 2 3" xfId="39654"/>
    <cellStyle name="Normal 9 2 2 9 3 2 4" xfId="53458"/>
    <cellStyle name="Normal 9 2 2 9 3 3" xfId="14146"/>
    <cellStyle name="Normal 9 2 2 9 3 3 2" xfId="39656"/>
    <cellStyle name="Normal 9 2 2 9 3 4" xfId="39653"/>
    <cellStyle name="Normal 9 2 2 9 3 5" xfId="46915"/>
    <cellStyle name="Normal 9 2 2 9 4" xfId="7589"/>
    <cellStyle name="Normal 9 2 2 9 4 2" xfId="18508"/>
    <cellStyle name="Normal 9 2 2 9 4 2 2" xfId="39658"/>
    <cellStyle name="Normal 9 2 2 9 4 3" xfId="39657"/>
    <cellStyle name="Normal 9 2 2 9 4 4" xfId="51277"/>
    <cellStyle name="Normal 9 2 2 9 5" xfId="5408"/>
    <cellStyle name="Normal 9 2 2 9 5 2" xfId="16327"/>
    <cellStyle name="Normal 9 2 2 9 5 2 2" xfId="39660"/>
    <cellStyle name="Normal 9 2 2 9 5 3" xfId="39659"/>
    <cellStyle name="Normal 9 2 2 9 5 4" xfId="49096"/>
    <cellStyle name="Normal 9 2 2 9 6" xfId="11965"/>
    <cellStyle name="Normal 9 2 2 9 6 2" xfId="39661"/>
    <cellStyle name="Normal 9 2 2 9 7" xfId="39642"/>
    <cellStyle name="Normal 9 2 2 9 8" xfId="44734"/>
    <cellStyle name="Normal 9 2 3" xfId="141"/>
    <cellStyle name="Normal 9 2 3 10" xfId="1257"/>
    <cellStyle name="Normal 9 2 3 10 2" xfId="2355"/>
    <cellStyle name="Normal 9 2 3 10 2 2" xfId="4536"/>
    <cellStyle name="Normal 9 2 3 10 2 2 2" xfId="11079"/>
    <cellStyle name="Normal 9 2 3 10 2 2 2 2" xfId="21998"/>
    <cellStyle name="Normal 9 2 3 10 2 2 2 2 2" xfId="39667"/>
    <cellStyle name="Normal 9 2 3 10 2 2 2 3" xfId="39666"/>
    <cellStyle name="Normal 9 2 3 10 2 2 2 4" xfId="54767"/>
    <cellStyle name="Normal 9 2 3 10 2 2 3" xfId="15455"/>
    <cellStyle name="Normal 9 2 3 10 2 2 3 2" xfId="39668"/>
    <cellStyle name="Normal 9 2 3 10 2 2 4" xfId="39665"/>
    <cellStyle name="Normal 9 2 3 10 2 2 5" xfId="48224"/>
    <cellStyle name="Normal 9 2 3 10 2 3" xfId="8898"/>
    <cellStyle name="Normal 9 2 3 10 2 3 2" xfId="19817"/>
    <cellStyle name="Normal 9 2 3 10 2 3 2 2" xfId="39670"/>
    <cellStyle name="Normal 9 2 3 10 2 3 3" xfId="39669"/>
    <cellStyle name="Normal 9 2 3 10 2 3 4" xfId="52586"/>
    <cellStyle name="Normal 9 2 3 10 2 4" xfId="6717"/>
    <cellStyle name="Normal 9 2 3 10 2 4 2" xfId="17636"/>
    <cellStyle name="Normal 9 2 3 10 2 4 2 2" xfId="39672"/>
    <cellStyle name="Normal 9 2 3 10 2 4 3" xfId="39671"/>
    <cellStyle name="Normal 9 2 3 10 2 4 4" xfId="50405"/>
    <cellStyle name="Normal 9 2 3 10 2 5" xfId="13274"/>
    <cellStyle name="Normal 9 2 3 10 2 5 2" xfId="39673"/>
    <cellStyle name="Normal 9 2 3 10 2 6" xfId="39664"/>
    <cellStyle name="Normal 9 2 3 10 2 7" xfId="46043"/>
    <cellStyle name="Normal 9 2 3 10 3" xfId="3445"/>
    <cellStyle name="Normal 9 2 3 10 3 2" xfId="9988"/>
    <cellStyle name="Normal 9 2 3 10 3 2 2" xfId="20907"/>
    <cellStyle name="Normal 9 2 3 10 3 2 2 2" xfId="39676"/>
    <cellStyle name="Normal 9 2 3 10 3 2 3" xfId="39675"/>
    <cellStyle name="Normal 9 2 3 10 3 2 4" xfId="53676"/>
    <cellStyle name="Normal 9 2 3 10 3 3" xfId="14364"/>
    <cellStyle name="Normal 9 2 3 10 3 3 2" xfId="39677"/>
    <cellStyle name="Normal 9 2 3 10 3 4" xfId="39674"/>
    <cellStyle name="Normal 9 2 3 10 3 5" xfId="47133"/>
    <cellStyle name="Normal 9 2 3 10 4" xfId="7807"/>
    <cellStyle name="Normal 9 2 3 10 4 2" xfId="18726"/>
    <cellStyle name="Normal 9 2 3 10 4 2 2" xfId="39679"/>
    <cellStyle name="Normal 9 2 3 10 4 3" xfId="39678"/>
    <cellStyle name="Normal 9 2 3 10 4 4" xfId="51495"/>
    <cellStyle name="Normal 9 2 3 10 5" xfId="5626"/>
    <cellStyle name="Normal 9 2 3 10 5 2" xfId="16545"/>
    <cellStyle name="Normal 9 2 3 10 5 2 2" xfId="39681"/>
    <cellStyle name="Normal 9 2 3 10 5 3" xfId="39680"/>
    <cellStyle name="Normal 9 2 3 10 5 4" xfId="49314"/>
    <cellStyle name="Normal 9 2 3 10 6" xfId="12183"/>
    <cellStyle name="Normal 9 2 3 10 6 2" xfId="39682"/>
    <cellStyle name="Normal 9 2 3 10 7" xfId="39663"/>
    <cellStyle name="Normal 9 2 3 10 8" xfId="44952"/>
    <cellStyle name="Normal 9 2 3 11" xfId="1376"/>
    <cellStyle name="Normal 9 2 3 11 2" xfId="3559"/>
    <cellStyle name="Normal 9 2 3 11 2 2" xfId="10102"/>
    <cellStyle name="Normal 9 2 3 11 2 2 2" xfId="21021"/>
    <cellStyle name="Normal 9 2 3 11 2 2 2 2" xfId="39686"/>
    <cellStyle name="Normal 9 2 3 11 2 2 3" xfId="39685"/>
    <cellStyle name="Normal 9 2 3 11 2 2 4" xfId="53790"/>
    <cellStyle name="Normal 9 2 3 11 2 3" xfId="14478"/>
    <cellStyle name="Normal 9 2 3 11 2 3 2" xfId="39687"/>
    <cellStyle name="Normal 9 2 3 11 2 4" xfId="39684"/>
    <cellStyle name="Normal 9 2 3 11 2 5" xfId="47247"/>
    <cellStyle name="Normal 9 2 3 11 3" xfId="7921"/>
    <cellStyle name="Normal 9 2 3 11 3 2" xfId="18840"/>
    <cellStyle name="Normal 9 2 3 11 3 2 2" xfId="39689"/>
    <cellStyle name="Normal 9 2 3 11 3 3" xfId="39688"/>
    <cellStyle name="Normal 9 2 3 11 3 4" xfId="51609"/>
    <cellStyle name="Normal 9 2 3 11 4" xfId="5740"/>
    <cellStyle name="Normal 9 2 3 11 4 2" xfId="16659"/>
    <cellStyle name="Normal 9 2 3 11 4 2 2" xfId="39691"/>
    <cellStyle name="Normal 9 2 3 11 4 3" xfId="39690"/>
    <cellStyle name="Normal 9 2 3 11 4 4" xfId="49428"/>
    <cellStyle name="Normal 9 2 3 11 5" xfId="12297"/>
    <cellStyle name="Normal 9 2 3 11 5 2" xfId="39692"/>
    <cellStyle name="Normal 9 2 3 11 6" xfId="39683"/>
    <cellStyle name="Normal 9 2 3 11 7" xfId="45066"/>
    <cellStyle name="Normal 9 2 3 12" xfId="2456"/>
    <cellStyle name="Normal 9 2 3 12 2" xfId="8999"/>
    <cellStyle name="Normal 9 2 3 12 2 2" xfId="19918"/>
    <cellStyle name="Normal 9 2 3 12 2 2 2" xfId="39695"/>
    <cellStyle name="Normal 9 2 3 12 2 3" xfId="39694"/>
    <cellStyle name="Normal 9 2 3 12 2 4" xfId="52687"/>
    <cellStyle name="Normal 9 2 3 12 3" xfId="13375"/>
    <cellStyle name="Normal 9 2 3 12 3 2" xfId="39696"/>
    <cellStyle name="Normal 9 2 3 12 4" xfId="39693"/>
    <cellStyle name="Normal 9 2 3 12 5" xfId="46144"/>
    <cellStyle name="Normal 9 2 3 13" xfId="6818"/>
    <cellStyle name="Normal 9 2 3 13 2" xfId="17737"/>
    <cellStyle name="Normal 9 2 3 13 2 2" xfId="39698"/>
    <cellStyle name="Normal 9 2 3 13 3" xfId="39697"/>
    <cellStyle name="Normal 9 2 3 13 4" xfId="50506"/>
    <cellStyle name="Normal 9 2 3 14" xfId="4637"/>
    <cellStyle name="Normal 9 2 3 14 2" xfId="15556"/>
    <cellStyle name="Normal 9 2 3 14 2 2" xfId="39700"/>
    <cellStyle name="Normal 9 2 3 14 3" xfId="39699"/>
    <cellStyle name="Normal 9 2 3 14 4" xfId="48325"/>
    <cellStyle name="Normal 9 2 3 15" xfId="11206"/>
    <cellStyle name="Normal 9 2 3 15 2" xfId="39701"/>
    <cellStyle name="Normal 9 2 3 16" xfId="39662"/>
    <cellStyle name="Normal 9 2 3 17" xfId="43963"/>
    <cellStyle name="Normal 9 2 3 2" xfId="311"/>
    <cellStyle name="Normal 9 2 3 2 2" xfId="574"/>
    <cellStyle name="Normal 9 2 3 2 2 2" xfId="1673"/>
    <cellStyle name="Normal 9 2 3 2 2 2 2" xfId="3856"/>
    <cellStyle name="Normal 9 2 3 2 2 2 2 2" xfId="10399"/>
    <cellStyle name="Normal 9 2 3 2 2 2 2 2 2" xfId="21318"/>
    <cellStyle name="Normal 9 2 3 2 2 2 2 2 2 2" xfId="39707"/>
    <cellStyle name="Normal 9 2 3 2 2 2 2 2 3" xfId="39706"/>
    <cellStyle name="Normal 9 2 3 2 2 2 2 2 4" xfId="54087"/>
    <cellStyle name="Normal 9 2 3 2 2 2 2 3" xfId="14775"/>
    <cellStyle name="Normal 9 2 3 2 2 2 2 3 2" xfId="39708"/>
    <cellStyle name="Normal 9 2 3 2 2 2 2 4" xfId="39705"/>
    <cellStyle name="Normal 9 2 3 2 2 2 2 5" xfId="47544"/>
    <cellStyle name="Normal 9 2 3 2 2 2 3" xfId="8218"/>
    <cellStyle name="Normal 9 2 3 2 2 2 3 2" xfId="19137"/>
    <cellStyle name="Normal 9 2 3 2 2 2 3 2 2" xfId="39710"/>
    <cellStyle name="Normal 9 2 3 2 2 2 3 3" xfId="39709"/>
    <cellStyle name="Normal 9 2 3 2 2 2 3 4" xfId="51906"/>
    <cellStyle name="Normal 9 2 3 2 2 2 4" xfId="6037"/>
    <cellStyle name="Normal 9 2 3 2 2 2 4 2" xfId="16956"/>
    <cellStyle name="Normal 9 2 3 2 2 2 4 2 2" xfId="39712"/>
    <cellStyle name="Normal 9 2 3 2 2 2 4 3" xfId="39711"/>
    <cellStyle name="Normal 9 2 3 2 2 2 4 4" xfId="49725"/>
    <cellStyle name="Normal 9 2 3 2 2 2 5" xfId="12594"/>
    <cellStyle name="Normal 9 2 3 2 2 2 5 2" xfId="39713"/>
    <cellStyle name="Normal 9 2 3 2 2 2 6" xfId="39704"/>
    <cellStyle name="Normal 9 2 3 2 2 2 7" xfId="45363"/>
    <cellStyle name="Normal 9 2 3 2 2 3" xfId="2765"/>
    <cellStyle name="Normal 9 2 3 2 2 3 2" xfId="9308"/>
    <cellStyle name="Normal 9 2 3 2 2 3 2 2" xfId="20227"/>
    <cellStyle name="Normal 9 2 3 2 2 3 2 2 2" xfId="39716"/>
    <cellStyle name="Normal 9 2 3 2 2 3 2 3" xfId="39715"/>
    <cellStyle name="Normal 9 2 3 2 2 3 2 4" xfId="52996"/>
    <cellStyle name="Normal 9 2 3 2 2 3 3" xfId="13684"/>
    <cellStyle name="Normal 9 2 3 2 2 3 3 2" xfId="39717"/>
    <cellStyle name="Normal 9 2 3 2 2 3 4" xfId="39714"/>
    <cellStyle name="Normal 9 2 3 2 2 3 5" xfId="46453"/>
    <cellStyle name="Normal 9 2 3 2 2 4" xfId="7127"/>
    <cellStyle name="Normal 9 2 3 2 2 4 2" xfId="18046"/>
    <cellStyle name="Normal 9 2 3 2 2 4 2 2" xfId="39719"/>
    <cellStyle name="Normal 9 2 3 2 2 4 3" xfId="39718"/>
    <cellStyle name="Normal 9 2 3 2 2 4 4" xfId="50815"/>
    <cellStyle name="Normal 9 2 3 2 2 5" xfId="4946"/>
    <cellStyle name="Normal 9 2 3 2 2 5 2" xfId="15865"/>
    <cellStyle name="Normal 9 2 3 2 2 5 2 2" xfId="39721"/>
    <cellStyle name="Normal 9 2 3 2 2 5 3" xfId="39720"/>
    <cellStyle name="Normal 9 2 3 2 2 5 4" xfId="48634"/>
    <cellStyle name="Normal 9 2 3 2 2 6" xfId="11503"/>
    <cellStyle name="Normal 9 2 3 2 2 6 2" xfId="39722"/>
    <cellStyle name="Normal 9 2 3 2 2 7" xfId="39703"/>
    <cellStyle name="Normal 9 2 3 2 2 8" xfId="44272"/>
    <cellStyle name="Normal 9 2 3 2 3" xfId="1475"/>
    <cellStyle name="Normal 9 2 3 2 3 2" xfId="3658"/>
    <cellStyle name="Normal 9 2 3 2 3 2 2" xfId="10201"/>
    <cellStyle name="Normal 9 2 3 2 3 2 2 2" xfId="21120"/>
    <cellStyle name="Normal 9 2 3 2 3 2 2 2 2" xfId="39726"/>
    <cellStyle name="Normal 9 2 3 2 3 2 2 3" xfId="39725"/>
    <cellStyle name="Normal 9 2 3 2 3 2 2 4" xfId="53889"/>
    <cellStyle name="Normal 9 2 3 2 3 2 3" xfId="14577"/>
    <cellStyle name="Normal 9 2 3 2 3 2 3 2" xfId="39727"/>
    <cellStyle name="Normal 9 2 3 2 3 2 4" xfId="39724"/>
    <cellStyle name="Normal 9 2 3 2 3 2 5" xfId="47346"/>
    <cellStyle name="Normal 9 2 3 2 3 3" xfId="8020"/>
    <cellStyle name="Normal 9 2 3 2 3 3 2" xfId="18939"/>
    <cellStyle name="Normal 9 2 3 2 3 3 2 2" xfId="39729"/>
    <cellStyle name="Normal 9 2 3 2 3 3 3" xfId="39728"/>
    <cellStyle name="Normal 9 2 3 2 3 3 4" xfId="51708"/>
    <cellStyle name="Normal 9 2 3 2 3 4" xfId="5839"/>
    <cellStyle name="Normal 9 2 3 2 3 4 2" xfId="16758"/>
    <cellStyle name="Normal 9 2 3 2 3 4 2 2" xfId="39731"/>
    <cellStyle name="Normal 9 2 3 2 3 4 3" xfId="39730"/>
    <cellStyle name="Normal 9 2 3 2 3 4 4" xfId="49527"/>
    <cellStyle name="Normal 9 2 3 2 3 5" xfId="12396"/>
    <cellStyle name="Normal 9 2 3 2 3 5 2" xfId="39732"/>
    <cellStyle name="Normal 9 2 3 2 3 6" xfId="39723"/>
    <cellStyle name="Normal 9 2 3 2 3 7" xfId="45165"/>
    <cellStyle name="Normal 9 2 3 2 4" xfId="2567"/>
    <cellStyle name="Normal 9 2 3 2 4 2" xfId="9110"/>
    <cellStyle name="Normal 9 2 3 2 4 2 2" xfId="20029"/>
    <cellStyle name="Normal 9 2 3 2 4 2 2 2" xfId="39735"/>
    <cellStyle name="Normal 9 2 3 2 4 2 3" xfId="39734"/>
    <cellStyle name="Normal 9 2 3 2 4 2 4" xfId="52798"/>
    <cellStyle name="Normal 9 2 3 2 4 3" xfId="13486"/>
    <cellStyle name="Normal 9 2 3 2 4 3 2" xfId="39736"/>
    <cellStyle name="Normal 9 2 3 2 4 4" xfId="39733"/>
    <cellStyle name="Normal 9 2 3 2 4 5" xfId="46255"/>
    <cellStyle name="Normal 9 2 3 2 5" xfId="6929"/>
    <cellStyle name="Normal 9 2 3 2 5 2" xfId="17848"/>
    <cellStyle name="Normal 9 2 3 2 5 2 2" xfId="39738"/>
    <cellStyle name="Normal 9 2 3 2 5 3" xfId="39737"/>
    <cellStyle name="Normal 9 2 3 2 5 4" xfId="50617"/>
    <cellStyle name="Normal 9 2 3 2 6" xfId="4748"/>
    <cellStyle name="Normal 9 2 3 2 6 2" xfId="15667"/>
    <cellStyle name="Normal 9 2 3 2 6 2 2" xfId="39740"/>
    <cellStyle name="Normal 9 2 3 2 6 3" xfId="39739"/>
    <cellStyle name="Normal 9 2 3 2 6 4" xfId="48436"/>
    <cellStyle name="Normal 9 2 3 2 7" xfId="11305"/>
    <cellStyle name="Normal 9 2 3 2 7 2" xfId="39741"/>
    <cellStyle name="Normal 9 2 3 2 8" xfId="39702"/>
    <cellStyle name="Normal 9 2 3 2 9" xfId="44074"/>
    <cellStyle name="Normal 9 2 3 3" xfId="474"/>
    <cellStyle name="Normal 9 2 3 3 2" xfId="1574"/>
    <cellStyle name="Normal 9 2 3 3 2 2" xfId="3757"/>
    <cellStyle name="Normal 9 2 3 3 2 2 2" xfId="10300"/>
    <cellStyle name="Normal 9 2 3 3 2 2 2 2" xfId="21219"/>
    <cellStyle name="Normal 9 2 3 3 2 2 2 2 2" xfId="39746"/>
    <cellStyle name="Normal 9 2 3 3 2 2 2 3" xfId="39745"/>
    <cellStyle name="Normal 9 2 3 3 2 2 2 4" xfId="53988"/>
    <cellStyle name="Normal 9 2 3 3 2 2 3" xfId="14676"/>
    <cellStyle name="Normal 9 2 3 3 2 2 3 2" xfId="39747"/>
    <cellStyle name="Normal 9 2 3 3 2 2 4" xfId="39744"/>
    <cellStyle name="Normal 9 2 3 3 2 2 5" xfId="47445"/>
    <cellStyle name="Normal 9 2 3 3 2 3" xfId="8119"/>
    <cellStyle name="Normal 9 2 3 3 2 3 2" xfId="19038"/>
    <cellStyle name="Normal 9 2 3 3 2 3 2 2" xfId="39749"/>
    <cellStyle name="Normal 9 2 3 3 2 3 3" xfId="39748"/>
    <cellStyle name="Normal 9 2 3 3 2 3 4" xfId="51807"/>
    <cellStyle name="Normal 9 2 3 3 2 4" xfId="5938"/>
    <cellStyle name="Normal 9 2 3 3 2 4 2" xfId="16857"/>
    <cellStyle name="Normal 9 2 3 3 2 4 2 2" xfId="39751"/>
    <cellStyle name="Normal 9 2 3 3 2 4 3" xfId="39750"/>
    <cellStyle name="Normal 9 2 3 3 2 4 4" xfId="49626"/>
    <cellStyle name="Normal 9 2 3 3 2 5" xfId="12495"/>
    <cellStyle name="Normal 9 2 3 3 2 5 2" xfId="39752"/>
    <cellStyle name="Normal 9 2 3 3 2 6" xfId="39743"/>
    <cellStyle name="Normal 9 2 3 3 2 7" xfId="45264"/>
    <cellStyle name="Normal 9 2 3 3 3" xfId="2666"/>
    <cellStyle name="Normal 9 2 3 3 3 2" xfId="9209"/>
    <cellStyle name="Normal 9 2 3 3 3 2 2" xfId="20128"/>
    <cellStyle name="Normal 9 2 3 3 3 2 2 2" xfId="39755"/>
    <cellStyle name="Normal 9 2 3 3 3 2 3" xfId="39754"/>
    <cellStyle name="Normal 9 2 3 3 3 2 4" xfId="52897"/>
    <cellStyle name="Normal 9 2 3 3 3 3" xfId="13585"/>
    <cellStyle name="Normal 9 2 3 3 3 3 2" xfId="39756"/>
    <cellStyle name="Normal 9 2 3 3 3 4" xfId="39753"/>
    <cellStyle name="Normal 9 2 3 3 3 5" xfId="46354"/>
    <cellStyle name="Normal 9 2 3 3 4" xfId="7028"/>
    <cellStyle name="Normal 9 2 3 3 4 2" xfId="17947"/>
    <cellStyle name="Normal 9 2 3 3 4 2 2" xfId="39758"/>
    <cellStyle name="Normal 9 2 3 3 4 3" xfId="39757"/>
    <cellStyle name="Normal 9 2 3 3 4 4" xfId="50716"/>
    <cellStyle name="Normal 9 2 3 3 5" xfId="4847"/>
    <cellStyle name="Normal 9 2 3 3 5 2" xfId="15766"/>
    <cellStyle name="Normal 9 2 3 3 5 2 2" xfId="39760"/>
    <cellStyle name="Normal 9 2 3 3 5 3" xfId="39759"/>
    <cellStyle name="Normal 9 2 3 3 5 4" xfId="48535"/>
    <cellStyle name="Normal 9 2 3 3 6" xfId="11404"/>
    <cellStyle name="Normal 9 2 3 3 6 2" xfId="39761"/>
    <cellStyle name="Normal 9 2 3 3 7" xfId="39742"/>
    <cellStyle name="Normal 9 2 3 3 8" xfId="44173"/>
    <cellStyle name="Normal 9 2 3 4" xfId="661"/>
    <cellStyle name="Normal 9 2 3 4 2" xfId="1760"/>
    <cellStyle name="Normal 9 2 3 4 2 2" xfId="3943"/>
    <cellStyle name="Normal 9 2 3 4 2 2 2" xfId="10486"/>
    <cellStyle name="Normal 9 2 3 4 2 2 2 2" xfId="21405"/>
    <cellStyle name="Normal 9 2 3 4 2 2 2 2 2" xfId="39766"/>
    <cellStyle name="Normal 9 2 3 4 2 2 2 3" xfId="39765"/>
    <cellStyle name="Normal 9 2 3 4 2 2 2 4" xfId="54174"/>
    <cellStyle name="Normal 9 2 3 4 2 2 3" xfId="14862"/>
    <cellStyle name="Normal 9 2 3 4 2 2 3 2" xfId="39767"/>
    <cellStyle name="Normal 9 2 3 4 2 2 4" xfId="39764"/>
    <cellStyle name="Normal 9 2 3 4 2 2 5" xfId="47631"/>
    <cellStyle name="Normal 9 2 3 4 2 3" xfId="8305"/>
    <cellStyle name="Normal 9 2 3 4 2 3 2" xfId="19224"/>
    <cellStyle name="Normal 9 2 3 4 2 3 2 2" xfId="39769"/>
    <cellStyle name="Normal 9 2 3 4 2 3 3" xfId="39768"/>
    <cellStyle name="Normal 9 2 3 4 2 3 4" xfId="51993"/>
    <cellStyle name="Normal 9 2 3 4 2 4" xfId="6124"/>
    <cellStyle name="Normal 9 2 3 4 2 4 2" xfId="17043"/>
    <cellStyle name="Normal 9 2 3 4 2 4 2 2" xfId="39771"/>
    <cellStyle name="Normal 9 2 3 4 2 4 3" xfId="39770"/>
    <cellStyle name="Normal 9 2 3 4 2 4 4" xfId="49812"/>
    <cellStyle name="Normal 9 2 3 4 2 5" xfId="12681"/>
    <cellStyle name="Normal 9 2 3 4 2 5 2" xfId="39772"/>
    <cellStyle name="Normal 9 2 3 4 2 6" xfId="39763"/>
    <cellStyle name="Normal 9 2 3 4 2 7" xfId="45450"/>
    <cellStyle name="Normal 9 2 3 4 3" xfId="2852"/>
    <cellStyle name="Normal 9 2 3 4 3 2" xfId="9395"/>
    <cellStyle name="Normal 9 2 3 4 3 2 2" xfId="20314"/>
    <cellStyle name="Normal 9 2 3 4 3 2 2 2" xfId="39775"/>
    <cellStyle name="Normal 9 2 3 4 3 2 3" xfId="39774"/>
    <cellStyle name="Normal 9 2 3 4 3 2 4" xfId="53083"/>
    <cellStyle name="Normal 9 2 3 4 3 3" xfId="13771"/>
    <cellStyle name="Normal 9 2 3 4 3 3 2" xfId="39776"/>
    <cellStyle name="Normal 9 2 3 4 3 4" xfId="39773"/>
    <cellStyle name="Normal 9 2 3 4 3 5" xfId="46540"/>
    <cellStyle name="Normal 9 2 3 4 4" xfId="7214"/>
    <cellStyle name="Normal 9 2 3 4 4 2" xfId="18133"/>
    <cellStyle name="Normal 9 2 3 4 4 2 2" xfId="39778"/>
    <cellStyle name="Normal 9 2 3 4 4 3" xfId="39777"/>
    <cellStyle name="Normal 9 2 3 4 4 4" xfId="50902"/>
    <cellStyle name="Normal 9 2 3 4 5" xfId="5033"/>
    <cellStyle name="Normal 9 2 3 4 5 2" xfId="15952"/>
    <cellStyle name="Normal 9 2 3 4 5 2 2" xfId="39780"/>
    <cellStyle name="Normal 9 2 3 4 5 3" xfId="39779"/>
    <cellStyle name="Normal 9 2 3 4 5 4" xfId="48721"/>
    <cellStyle name="Normal 9 2 3 4 6" xfId="11590"/>
    <cellStyle name="Normal 9 2 3 4 6 2" xfId="39781"/>
    <cellStyle name="Normal 9 2 3 4 7" xfId="39762"/>
    <cellStyle name="Normal 9 2 3 4 8" xfId="44359"/>
    <cellStyle name="Normal 9 2 3 5" xfId="759"/>
    <cellStyle name="Normal 9 2 3 5 2" xfId="1858"/>
    <cellStyle name="Normal 9 2 3 5 2 2" xfId="4041"/>
    <cellStyle name="Normal 9 2 3 5 2 2 2" xfId="10584"/>
    <cellStyle name="Normal 9 2 3 5 2 2 2 2" xfId="21503"/>
    <cellStyle name="Normal 9 2 3 5 2 2 2 2 2" xfId="39786"/>
    <cellStyle name="Normal 9 2 3 5 2 2 2 3" xfId="39785"/>
    <cellStyle name="Normal 9 2 3 5 2 2 2 4" xfId="54272"/>
    <cellStyle name="Normal 9 2 3 5 2 2 3" xfId="14960"/>
    <cellStyle name="Normal 9 2 3 5 2 2 3 2" xfId="39787"/>
    <cellStyle name="Normal 9 2 3 5 2 2 4" xfId="39784"/>
    <cellStyle name="Normal 9 2 3 5 2 2 5" xfId="47729"/>
    <cellStyle name="Normal 9 2 3 5 2 3" xfId="8403"/>
    <cellStyle name="Normal 9 2 3 5 2 3 2" xfId="19322"/>
    <cellStyle name="Normal 9 2 3 5 2 3 2 2" xfId="39789"/>
    <cellStyle name="Normal 9 2 3 5 2 3 3" xfId="39788"/>
    <cellStyle name="Normal 9 2 3 5 2 3 4" xfId="52091"/>
    <cellStyle name="Normal 9 2 3 5 2 4" xfId="6222"/>
    <cellStyle name="Normal 9 2 3 5 2 4 2" xfId="17141"/>
    <cellStyle name="Normal 9 2 3 5 2 4 2 2" xfId="39791"/>
    <cellStyle name="Normal 9 2 3 5 2 4 3" xfId="39790"/>
    <cellStyle name="Normal 9 2 3 5 2 4 4" xfId="49910"/>
    <cellStyle name="Normal 9 2 3 5 2 5" xfId="12779"/>
    <cellStyle name="Normal 9 2 3 5 2 5 2" xfId="39792"/>
    <cellStyle name="Normal 9 2 3 5 2 6" xfId="39783"/>
    <cellStyle name="Normal 9 2 3 5 2 7" xfId="45548"/>
    <cellStyle name="Normal 9 2 3 5 3" xfId="2950"/>
    <cellStyle name="Normal 9 2 3 5 3 2" xfId="9493"/>
    <cellStyle name="Normal 9 2 3 5 3 2 2" xfId="20412"/>
    <cellStyle name="Normal 9 2 3 5 3 2 2 2" xfId="39795"/>
    <cellStyle name="Normal 9 2 3 5 3 2 3" xfId="39794"/>
    <cellStyle name="Normal 9 2 3 5 3 2 4" xfId="53181"/>
    <cellStyle name="Normal 9 2 3 5 3 3" xfId="13869"/>
    <cellStyle name="Normal 9 2 3 5 3 3 2" xfId="39796"/>
    <cellStyle name="Normal 9 2 3 5 3 4" xfId="39793"/>
    <cellStyle name="Normal 9 2 3 5 3 5" xfId="46638"/>
    <cellStyle name="Normal 9 2 3 5 4" xfId="7312"/>
    <cellStyle name="Normal 9 2 3 5 4 2" xfId="18231"/>
    <cellStyle name="Normal 9 2 3 5 4 2 2" xfId="39798"/>
    <cellStyle name="Normal 9 2 3 5 4 3" xfId="39797"/>
    <cellStyle name="Normal 9 2 3 5 4 4" xfId="51000"/>
    <cellStyle name="Normal 9 2 3 5 5" xfId="5131"/>
    <cellStyle name="Normal 9 2 3 5 5 2" xfId="16050"/>
    <cellStyle name="Normal 9 2 3 5 5 2 2" xfId="39800"/>
    <cellStyle name="Normal 9 2 3 5 5 3" xfId="39799"/>
    <cellStyle name="Normal 9 2 3 5 5 4" xfId="48819"/>
    <cellStyle name="Normal 9 2 3 5 6" xfId="11688"/>
    <cellStyle name="Normal 9 2 3 5 6 2" xfId="39801"/>
    <cellStyle name="Normal 9 2 3 5 7" xfId="39782"/>
    <cellStyle name="Normal 9 2 3 5 8" xfId="44457"/>
    <cellStyle name="Normal 9 2 3 6" xfId="857"/>
    <cellStyle name="Normal 9 2 3 6 2" xfId="1956"/>
    <cellStyle name="Normal 9 2 3 6 2 2" xfId="4139"/>
    <cellStyle name="Normal 9 2 3 6 2 2 2" xfId="10682"/>
    <cellStyle name="Normal 9 2 3 6 2 2 2 2" xfId="21601"/>
    <cellStyle name="Normal 9 2 3 6 2 2 2 2 2" xfId="39806"/>
    <cellStyle name="Normal 9 2 3 6 2 2 2 3" xfId="39805"/>
    <cellStyle name="Normal 9 2 3 6 2 2 2 4" xfId="54370"/>
    <cellStyle name="Normal 9 2 3 6 2 2 3" xfId="15058"/>
    <cellStyle name="Normal 9 2 3 6 2 2 3 2" xfId="39807"/>
    <cellStyle name="Normal 9 2 3 6 2 2 4" xfId="39804"/>
    <cellStyle name="Normal 9 2 3 6 2 2 5" xfId="47827"/>
    <cellStyle name="Normal 9 2 3 6 2 3" xfId="8501"/>
    <cellStyle name="Normal 9 2 3 6 2 3 2" xfId="19420"/>
    <cellStyle name="Normal 9 2 3 6 2 3 2 2" xfId="39809"/>
    <cellStyle name="Normal 9 2 3 6 2 3 3" xfId="39808"/>
    <cellStyle name="Normal 9 2 3 6 2 3 4" xfId="52189"/>
    <cellStyle name="Normal 9 2 3 6 2 4" xfId="6320"/>
    <cellStyle name="Normal 9 2 3 6 2 4 2" xfId="17239"/>
    <cellStyle name="Normal 9 2 3 6 2 4 2 2" xfId="39811"/>
    <cellStyle name="Normal 9 2 3 6 2 4 3" xfId="39810"/>
    <cellStyle name="Normal 9 2 3 6 2 4 4" xfId="50008"/>
    <cellStyle name="Normal 9 2 3 6 2 5" xfId="12877"/>
    <cellStyle name="Normal 9 2 3 6 2 5 2" xfId="39812"/>
    <cellStyle name="Normal 9 2 3 6 2 6" xfId="39803"/>
    <cellStyle name="Normal 9 2 3 6 2 7" xfId="45646"/>
    <cellStyle name="Normal 9 2 3 6 3" xfId="3048"/>
    <cellStyle name="Normal 9 2 3 6 3 2" xfId="9591"/>
    <cellStyle name="Normal 9 2 3 6 3 2 2" xfId="20510"/>
    <cellStyle name="Normal 9 2 3 6 3 2 2 2" xfId="39815"/>
    <cellStyle name="Normal 9 2 3 6 3 2 3" xfId="39814"/>
    <cellStyle name="Normal 9 2 3 6 3 2 4" xfId="53279"/>
    <cellStyle name="Normal 9 2 3 6 3 3" xfId="13967"/>
    <cellStyle name="Normal 9 2 3 6 3 3 2" xfId="39816"/>
    <cellStyle name="Normal 9 2 3 6 3 4" xfId="39813"/>
    <cellStyle name="Normal 9 2 3 6 3 5" xfId="46736"/>
    <cellStyle name="Normal 9 2 3 6 4" xfId="7410"/>
    <cellStyle name="Normal 9 2 3 6 4 2" xfId="18329"/>
    <cellStyle name="Normal 9 2 3 6 4 2 2" xfId="39818"/>
    <cellStyle name="Normal 9 2 3 6 4 3" xfId="39817"/>
    <cellStyle name="Normal 9 2 3 6 4 4" xfId="51098"/>
    <cellStyle name="Normal 9 2 3 6 5" xfId="5229"/>
    <cellStyle name="Normal 9 2 3 6 5 2" xfId="16148"/>
    <cellStyle name="Normal 9 2 3 6 5 2 2" xfId="39820"/>
    <cellStyle name="Normal 9 2 3 6 5 3" xfId="39819"/>
    <cellStyle name="Normal 9 2 3 6 5 4" xfId="48917"/>
    <cellStyle name="Normal 9 2 3 6 6" xfId="11786"/>
    <cellStyle name="Normal 9 2 3 6 6 2" xfId="39821"/>
    <cellStyle name="Normal 9 2 3 6 7" xfId="39802"/>
    <cellStyle name="Normal 9 2 3 6 8" xfId="44555"/>
    <cellStyle name="Normal 9 2 3 7" xfId="969"/>
    <cellStyle name="Normal 9 2 3 7 2" xfId="2067"/>
    <cellStyle name="Normal 9 2 3 7 2 2" xfId="4250"/>
    <cellStyle name="Normal 9 2 3 7 2 2 2" xfId="10793"/>
    <cellStyle name="Normal 9 2 3 7 2 2 2 2" xfId="21712"/>
    <cellStyle name="Normal 9 2 3 7 2 2 2 2 2" xfId="39826"/>
    <cellStyle name="Normal 9 2 3 7 2 2 2 3" xfId="39825"/>
    <cellStyle name="Normal 9 2 3 7 2 2 2 4" xfId="54481"/>
    <cellStyle name="Normal 9 2 3 7 2 2 3" xfId="15169"/>
    <cellStyle name="Normal 9 2 3 7 2 2 3 2" xfId="39827"/>
    <cellStyle name="Normal 9 2 3 7 2 2 4" xfId="39824"/>
    <cellStyle name="Normal 9 2 3 7 2 2 5" xfId="47938"/>
    <cellStyle name="Normal 9 2 3 7 2 3" xfId="8612"/>
    <cellStyle name="Normal 9 2 3 7 2 3 2" xfId="19531"/>
    <cellStyle name="Normal 9 2 3 7 2 3 2 2" xfId="39829"/>
    <cellStyle name="Normal 9 2 3 7 2 3 3" xfId="39828"/>
    <cellStyle name="Normal 9 2 3 7 2 3 4" xfId="52300"/>
    <cellStyle name="Normal 9 2 3 7 2 4" xfId="6431"/>
    <cellStyle name="Normal 9 2 3 7 2 4 2" xfId="17350"/>
    <cellStyle name="Normal 9 2 3 7 2 4 2 2" xfId="39831"/>
    <cellStyle name="Normal 9 2 3 7 2 4 3" xfId="39830"/>
    <cellStyle name="Normal 9 2 3 7 2 4 4" xfId="50119"/>
    <cellStyle name="Normal 9 2 3 7 2 5" xfId="12988"/>
    <cellStyle name="Normal 9 2 3 7 2 5 2" xfId="39832"/>
    <cellStyle name="Normal 9 2 3 7 2 6" xfId="39823"/>
    <cellStyle name="Normal 9 2 3 7 2 7" xfId="45757"/>
    <cellStyle name="Normal 9 2 3 7 3" xfId="3159"/>
    <cellStyle name="Normal 9 2 3 7 3 2" xfId="9702"/>
    <cellStyle name="Normal 9 2 3 7 3 2 2" xfId="20621"/>
    <cellStyle name="Normal 9 2 3 7 3 2 2 2" xfId="39835"/>
    <cellStyle name="Normal 9 2 3 7 3 2 3" xfId="39834"/>
    <cellStyle name="Normal 9 2 3 7 3 2 4" xfId="53390"/>
    <cellStyle name="Normal 9 2 3 7 3 3" xfId="14078"/>
    <cellStyle name="Normal 9 2 3 7 3 3 2" xfId="39836"/>
    <cellStyle name="Normal 9 2 3 7 3 4" xfId="39833"/>
    <cellStyle name="Normal 9 2 3 7 3 5" xfId="46847"/>
    <cellStyle name="Normal 9 2 3 7 4" xfId="7521"/>
    <cellStyle name="Normal 9 2 3 7 4 2" xfId="18440"/>
    <cellStyle name="Normal 9 2 3 7 4 2 2" xfId="39838"/>
    <cellStyle name="Normal 9 2 3 7 4 3" xfId="39837"/>
    <cellStyle name="Normal 9 2 3 7 4 4" xfId="51209"/>
    <cellStyle name="Normal 9 2 3 7 5" xfId="5340"/>
    <cellStyle name="Normal 9 2 3 7 5 2" xfId="16259"/>
    <cellStyle name="Normal 9 2 3 7 5 2 2" xfId="39840"/>
    <cellStyle name="Normal 9 2 3 7 5 3" xfId="39839"/>
    <cellStyle name="Normal 9 2 3 7 5 4" xfId="49028"/>
    <cellStyle name="Normal 9 2 3 7 6" xfId="11897"/>
    <cellStyle name="Normal 9 2 3 7 6 2" xfId="39841"/>
    <cellStyle name="Normal 9 2 3 7 7" xfId="39822"/>
    <cellStyle name="Normal 9 2 3 7 8" xfId="44666"/>
    <cellStyle name="Normal 9 2 3 8" xfId="1055"/>
    <cellStyle name="Normal 9 2 3 8 2" xfId="2153"/>
    <cellStyle name="Normal 9 2 3 8 2 2" xfId="4336"/>
    <cellStyle name="Normal 9 2 3 8 2 2 2" xfId="10879"/>
    <cellStyle name="Normal 9 2 3 8 2 2 2 2" xfId="21798"/>
    <cellStyle name="Normal 9 2 3 8 2 2 2 2 2" xfId="39846"/>
    <cellStyle name="Normal 9 2 3 8 2 2 2 3" xfId="39845"/>
    <cellStyle name="Normal 9 2 3 8 2 2 2 4" xfId="54567"/>
    <cellStyle name="Normal 9 2 3 8 2 2 3" xfId="15255"/>
    <cellStyle name="Normal 9 2 3 8 2 2 3 2" xfId="39847"/>
    <cellStyle name="Normal 9 2 3 8 2 2 4" xfId="39844"/>
    <cellStyle name="Normal 9 2 3 8 2 2 5" xfId="48024"/>
    <cellStyle name="Normal 9 2 3 8 2 3" xfId="8698"/>
    <cellStyle name="Normal 9 2 3 8 2 3 2" xfId="19617"/>
    <cellStyle name="Normal 9 2 3 8 2 3 2 2" xfId="39849"/>
    <cellStyle name="Normal 9 2 3 8 2 3 3" xfId="39848"/>
    <cellStyle name="Normal 9 2 3 8 2 3 4" xfId="52386"/>
    <cellStyle name="Normal 9 2 3 8 2 4" xfId="6517"/>
    <cellStyle name="Normal 9 2 3 8 2 4 2" xfId="17436"/>
    <cellStyle name="Normal 9 2 3 8 2 4 2 2" xfId="39851"/>
    <cellStyle name="Normal 9 2 3 8 2 4 3" xfId="39850"/>
    <cellStyle name="Normal 9 2 3 8 2 4 4" xfId="50205"/>
    <cellStyle name="Normal 9 2 3 8 2 5" xfId="13074"/>
    <cellStyle name="Normal 9 2 3 8 2 5 2" xfId="39852"/>
    <cellStyle name="Normal 9 2 3 8 2 6" xfId="39843"/>
    <cellStyle name="Normal 9 2 3 8 2 7" xfId="45843"/>
    <cellStyle name="Normal 9 2 3 8 3" xfId="3245"/>
    <cellStyle name="Normal 9 2 3 8 3 2" xfId="9788"/>
    <cellStyle name="Normal 9 2 3 8 3 2 2" xfId="20707"/>
    <cellStyle name="Normal 9 2 3 8 3 2 2 2" xfId="39855"/>
    <cellStyle name="Normal 9 2 3 8 3 2 3" xfId="39854"/>
    <cellStyle name="Normal 9 2 3 8 3 2 4" xfId="53476"/>
    <cellStyle name="Normal 9 2 3 8 3 3" xfId="14164"/>
    <cellStyle name="Normal 9 2 3 8 3 3 2" xfId="39856"/>
    <cellStyle name="Normal 9 2 3 8 3 4" xfId="39853"/>
    <cellStyle name="Normal 9 2 3 8 3 5" xfId="46933"/>
    <cellStyle name="Normal 9 2 3 8 4" xfId="7607"/>
    <cellStyle name="Normal 9 2 3 8 4 2" xfId="18526"/>
    <cellStyle name="Normal 9 2 3 8 4 2 2" xfId="39858"/>
    <cellStyle name="Normal 9 2 3 8 4 3" xfId="39857"/>
    <cellStyle name="Normal 9 2 3 8 4 4" xfId="51295"/>
    <cellStyle name="Normal 9 2 3 8 5" xfId="5426"/>
    <cellStyle name="Normal 9 2 3 8 5 2" xfId="16345"/>
    <cellStyle name="Normal 9 2 3 8 5 2 2" xfId="39860"/>
    <cellStyle name="Normal 9 2 3 8 5 3" xfId="39859"/>
    <cellStyle name="Normal 9 2 3 8 5 4" xfId="49114"/>
    <cellStyle name="Normal 9 2 3 8 6" xfId="11983"/>
    <cellStyle name="Normal 9 2 3 8 6 2" xfId="39861"/>
    <cellStyle name="Normal 9 2 3 8 7" xfId="39842"/>
    <cellStyle name="Normal 9 2 3 8 8" xfId="44752"/>
    <cellStyle name="Normal 9 2 3 9" xfId="1153"/>
    <cellStyle name="Normal 9 2 3 9 2" xfId="2251"/>
    <cellStyle name="Normal 9 2 3 9 2 2" xfId="4434"/>
    <cellStyle name="Normal 9 2 3 9 2 2 2" xfId="10977"/>
    <cellStyle name="Normal 9 2 3 9 2 2 2 2" xfId="21896"/>
    <cellStyle name="Normal 9 2 3 9 2 2 2 2 2" xfId="39866"/>
    <cellStyle name="Normal 9 2 3 9 2 2 2 3" xfId="39865"/>
    <cellStyle name="Normal 9 2 3 9 2 2 2 4" xfId="54665"/>
    <cellStyle name="Normal 9 2 3 9 2 2 3" xfId="15353"/>
    <cellStyle name="Normal 9 2 3 9 2 2 3 2" xfId="39867"/>
    <cellStyle name="Normal 9 2 3 9 2 2 4" xfId="39864"/>
    <cellStyle name="Normal 9 2 3 9 2 2 5" xfId="48122"/>
    <cellStyle name="Normal 9 2 3 9 2 3" xfId="8796"/>
    <cellStyle name="Normal 9 2 3 9 2 3 2" xfId="19715"/>
    <cellStyle name="Normal 9 2 3 9 2 3 2 2" xfId="39869"/>
    <cellStyle name="Normal 9 2 3 9 2 3 3" xfId="39868"/>
    <cellStyle name="Normal 9 2 3 9 2 3 4" xfId="52484"/>
    <cellStyle name="Normal 9 2 3 9 2 4" xfId="6615"/>
    <cellStyle name="Normal 9 2 3 9 2 4 2" xfId="17534"/>
    <cellStyle name="Normal 9 2 3 9 2 4 2 2" xfId="39871"/>
    <cellStyle name="Normal 9 2 3 9 2 4 3" xfId="39870"/>
    <cellStyle name="Normal 9 2 3 9 2 4 4" xfId="50303"/>
    <cellStyle name="Normal 9 2 3 9 2 5" xfId="13172"/>
    <cellStyle name="Normal 9 2 3 9 2 5 2" xfId="39872"/>
    <cellStyle name="Normal 9 2 3 9 2 6" xfId="39863"/>
    <cellStyle name="Normal 9 2 3 9 2 7" xfId="45941"/>
    <cellStyle name="Normal 9 2 3 9 3" xfId="3343"/>
    <cellStyle name="Normal 9 2 3 9 3 2" xfId="9886"/>
    <cellStyle name="Normal 9 2 3 9 3 2 2" xfId="20805"/>
    <cellStyle name="Normal 9 2 3 9 3 2 2 2" xfId="39875"/>
    <cellStyle name="Normal 9 2 3 9 3 2 3" xfId="39874"/>
    <cellStyle name="Normal 9 2 3 9 3 2 4" xfId="53574"/>
    <cellStyle name="Normal 9 2 3 9 3 3" xfId="14262"/>
    <cellStyle name="Normal 9 2 3 9 3 3 2" xfId="39876"/>
    <cellStyle name="Normal 9 2 3 9 3 4" xfId="39873"/>
    <cellStyle name="Normal 9 2 3 9 3 5" xfId="47031"/>
    <cellStyle name="Normal 9 2 3 9 4" xfId="7705"/>
    <cellStyle name="Normal 9 2 3 9 4 2" xfId="18624"/>
    <cellStyle name="Normal 9 2 3 9 4 2 2" xfId="39878"/>
    <cellStyle name="Normal 9 2 3 9 4 3" xfId="39877"/>
    <cellStyle name="Normal 9 2 3 9 4 4" xfId="51393"/>
    <cellStyle name="Normal 9 2 3 9 5" xfId="5524"/>
    <cellStyle name="Normal 9 2 3 9 5 2" xfId="16443"/>
    <cellStyle name="Normal 9 2 3 9 5 2 2" xfId="39880"/>
    <cellStyle name="Normal 9 2 3 9 5 3" xfId="39879"/>
    <cellStyle name="Normal 9 2 3 9 5 4" xfId="49212"/>
    <cellStyle name="Normal 9 2 3 9 6" xfId="12081"/>
    <cellStyle name="Normal 9 2 3 9 6 2" xfId="39881"/>
    <cellStyle name="Normal 9 2 3 9 7" xfId="39862"/>
    <cellStyle name="Normal 9 2 3 9 8" xfId="44850"/>
    <cellStyle name="Normal 9 2 4" xfId="272"/>
    <cellStyle name="Normal 9 2 4 2" xfId="538"/>
    <cellStyle name="Normal 9 2 4 2 2" xfId="1637"/>
    <cellStyle name="Normal 9 2 4 2 2 2" xfId="3820"/>
    <cellStyle name="Normal 9 2 4 2 2 2 2" xfId="10363"/>
    <cellStyle name="Normal 9 2 4 2 2 2 2 2" xfId="21282"/>
    <cellStyle name="Normal 9 2 4 2 2 2 2 2 2" xfId="39887"/>
    <cellStyle name="Normal 9 2 4 2 2 2 2 3" xfId="39886"/>
    <cellStyle name="Normal 9 2 4 2 2 2 2 4" xfId="54051"/>
    <cellStyle name="Normal 9 2 4 2 2 2 3" xfId="14739"/>
    <cellStyle name="Normal 9 2 4 2 2 2 3 2" xfId="39888"/>
    <cellStyle name="Normal 9 2 4 2 2 2 4" xfId="39885"/>
    <cellStyle name="Normal 9 2 4 2 2 2 5" xfId="47508"/>
    <cellStyle name="Normal 9 2 4 2 2 3" xfId="8182"/>
    <cellStyle name="Normal 9 2 4 2 2 3 2" xfId="19101"/>
    <cellStyle name="Normal 9 2 4 2 2 3 2 2" xfId="39890"/>
    <cellStyle name="Normal 9 2 4 2 2 3 3" xfId="39889"/>
    <cellStyle name="Normal 9 2 4 2 2 3 4" xfId="51870"/>
    <cellStyle name="Normal 9 2 4 2 2 4" xfId="6001"/>
    <cellStyle name="Normal 9 2 4 2 2 4 2" xfId="16920"/>
    <cellStyle name="Normal 9 2 4 2 2 4 2 2" xfId="39892"/>
    <cellStyle name="Normal 9 2 4 2 2 4 3" xfId="39891"/>
    <cellStyle name="Normal 9 2 4 2 2 4 4" xfId="49689"/>
    <cellStyle name="Normal 9 2 4 2 2 5" xfId="12558"/>
    <cellStyle name="Normal 9 2 4 2 2 5 2" xfId="39893"/>
    <cellStyle name="Normal 9 2 4 2 2 6" xfId="39884"/>
    <cellStyle name="Normal 9 2 4 2 2 7" xfId="45327"/>
    <cellStyle name="Normal 9 2 4 2 3" xfId="2729"/>
    <cellStyle name="Normal 9 2 4 2 3 2" xfId="9272"/>
    <cellStyle name="Normal 9 2 4 2 3 2 2" xfId="20191"/>
    <cellStyle name="Normal 9 2 4 2 3 2 2 2" xfId="39896"/>
    <cellStyle name="Normal 9 2 4 2 3 2 3" xfId="39895"/>
    <cellStyle name="Normal 9 2 4 2 3 2 4" xfId="52960"/>
    <cellStyle name="Normal 9 2 4 2 3 3" xfId="13648"/>
    <cellStyle name="Normal 9 2 4 2 3 3 2" xfId="39897"/>
    <cellStyle name="Normal 9 2 4 2 3 4" xfId="39894"/>
    <cellStyle name="Normal 9 2 4 2 3 5" xfId="46417"/>
    <cellStyle name="Normal 9 2 4 2 4" xfId="7091"/>
    <cellStyle name="Normal 9 2 4 2 4 2" xfId="18010"/>
    <cellStyle name="Normal 9 2 4 2 4 2 2" xfId="39899"/>
    <cellStyle name="Normal 9 2 4 2 4 3" xfId="39898"/>
    <cellStyle name="Normal 9 2 4 2 4 4" xfId="50779"/>
    <cellStyle name="Normal 9 2 4 2 5" xfId="4910"/>
    <cellStyle name="Normal 9 2 4 2 5 2" xfId="15829"/>
    <cellStyle name="Normal 9 2 4 2 5 2 2" xfId="39901"/>
    <cellStyle name="Normal 9 2 4 2 5 3" xfId="39900"/>
    <cellStyle name="Normal 9 2 4 2 5 4" xfId="48598"/>
    <cellStyle name="Normal 9 2 4 2 6" xfId="11467"/>
    <cellStyle name="Normal 9 2 4 2 6 2" xfId="39902"/>
    <cellStyle name="Normal 9 2 4 2 7" xfId="39883"/>
    <cellStyle name="Normal 9 2 4 2 8" xfId="44236"/>
    <cellStyle name="Normal 9 2 4 3" xfId="1439"/>
    <cellStyle name="Normal 9 2 4 3 2" xfId="3622"/>
    <cellStyle name="Normal 9 2 4 3 2 2" xfId="10165"/>
    <cellStyle name="Normal 9 2 4 3 2 2 2" xfId="21084"/>
    <cellStyle name="Normal 9 2 4 3 2 2 2 2" xfId="39906"/>
    <cellStyle name="Normal 9 2 4 3 2 2 3" xfId="39905"/>
    <cellStyle name="Normal 9 2 4 3 2 2 4" xfId="53853"/>
    <cellStyle name="Normal 9 2 4 3 2 3" xfId="14541"/>
    <cellStyle name="Normal 9 2 4 3 2 3 2" xfId="39907"/>
    <cellStyle name="Normal 9 2 4 3 2 4" xfId="39904"/>
    <cellStyle name="Normal 9 2 4 3 2 5" xfId="47310"/>
    <cellStyle name="Normal 9 2 4 3 3" xfId="7984"/>
    <cellStyle name="Normal 9 2 4 3 3 2" xfId="18903"/>
    <cellStyle name="Normal 9 2 4 3 3 2 2" xfId="39909"/>
    <cellStyle name="Normal 9 2 4 3 3 3" xfId="39908"/>
    <cellStyle name="Normal 9 2 4 3 3 4" xfId="51672"/>
    <cellStyle name="Normal 9 2 4 3 4" xfId="5803"/>
    <cellStyle name="Normal 9 2 4 3 4 2" xfId="16722"/>
    <cellStyle name="Normal 9 2 4 3 4 2 2" xfId="39911"/>
    <cellStyle name="Normal 9 2 4 3 4 3" xfId="39910"/>
    <cellStyle name="Normal 9 2 4 3 4 4" xfId="49491"/>
    <cellStyle name="Normal 9 2 4 3 5" xfId="12360"/>
    <cellStyle name="Normal 9 2 4 3 5 2" xfId="39912"/>
    <cellStyle name="Normal 9 2 4 3 6" xfId="39903"/>
    <cellStyle name="Normal 9 2 4 3 7" xfId="45129"/>
    <cellStyle name="Normal 9 2 4 4" xfId="2531"/>
    <cellStyle name="Normal 9 2 4 4 2" xfId="9074"/>
    <cellStyle name="Normal 9 2 4 4 2 2" xfId="19993"/>
    <cellStyle name="Normal 9 2 4 4 2 2 2" xfId="39915"/>
    <cellStyle name="Normal 9 2 4 4 2 3" xfId="39914"/>
    <cellStyle name="Normal 9 2 4 4 2 4" xfId="52762"/>
    <cellStyle name="Normal 9 2 4 4 3" xfId="13450"/>
    <cellStyle name="Normal 9 2 4 4 3 2" xfId="39916"/>
    <cellStyle name="Normal 9 2 4 4 4" xfId="39913"/>
    <cellStyle name="Normal 9 2 4 4 5" xfId="46219"/>
    <cellStyle name="Normal 9 2 4 5" xfId="6893"/>
    <cellStyle name="Normal 9 2 4 5 2" xfId="17812"/>
    <cellStyle name="Normal 9 2 4 5 2 2" xfId="39918"/>
    <cellStyle name="Normal 9 2 4 5 3" xfId="39917"/>
    <cellStyle name="Normal 9 2 4 5 4" xfId="50581"/>
    <cellStyle name="Normal 9 2 4 6" xfId="4712"/>
    <cellStyle name="Normal 9 2 4 6 2" xfId="15631"/>
    <cellStyle name="Normal 9 2 4 6 2 2" xfId="39920"/>
    <cellStyle name="Normal 9 2 4 6 3" xfId="39919"/>
    <cellStyle name="Normal 9 2 4 6 4" xfId="48400"/>
    <cellStyle name="Normal 9 2 4 7" xfId="11269"/>
    <cellStyle name="Normal 9 2 4 7 2" xfId="39921"/>
    <cellStyle name="Normal 9 2 4 8" xfId="39882"/>
    <cellStyle name="Normal 9 2 4 9" xfId="44038"/>
    <cellStyle name="Normal 9 2 5" xfId="438"/>
    <cellStyle name="Normal 9 2 5 2" xfId="1538"/>
    <cellStyle name="Normal 9 2 5 2 2" xfId="3721"/>
    <cellStyle name="Normal 9 2 5 2 2 2" xfId="10264"/>
    <cellStyle name="Normal 9 2 5 2 2 2 2" xfId="21183"/>
    <cellStyle name="Normal 9 2 5 2 2 2 2 2" xfId="39926"/>
    <cellStyle name="Normal 9 2 5 2 2 2 3" xfId="39925"/>
    <cellStyle name="Normal 9 2 5 2 2 2 4" xfId="53952"/>
    <cellStyle name="Normal 9 2 5 2 2 3" xfId="14640"/>
    <cellStyle name="Normal 9 2 5 2 2 3 2" xfId="39927"/>
    <cellStyle name="Normal 9 2 5 2 2 4" xfId="39924"/>
    <cellStyle name="Normal 9 2 5 2 2 5" xfId="47409"/>
    <cellStyle name="Normal 9 2 5 2 3" xfId="8083"/>
    <cellStyle name="Normal 9 2 5 2 3 2" xfId="19002"/>
    <cellStyle name="Normal 9 2 5 2 3 2 2" xfId="39929"/>
    <cellStyle name="Normal 9 2 5 2 3 3" xfId="39928"/>
    <cellStyle name="Normal 9 2 5 2 3 4" xfId="51771"/>
    <cellStyle name="Normal 9 2 5 2 4" xfId="5902"/>
    <cellStyle name="Normal 9 2 5 2 4 2" xfId="16821"/>
    <cellStyle name="Normal 9 2 5 2 4 2 2" xfId="39931"/>
    <cellStyle name="Normal 9 2 5 2 4 3" xfId="39930"/>
    <cellStyle name="Normal 9 2 5 2 4 4" xfId="49590"/>
    <cellStyle name="Normal 9 2 5 2 5" xfId="12459"/>
    <cellStyle name="Normal 9 2 5 2 5 2" xfId="39932"/>
    <cellStyle name="Normal 9 2 5 2 6" xfId="39923"/>
    <cellStyle name="Normal 9 2 5 2 7" xfId="45228"/>
    <cellStyle name="Normal 9 2 5 3" xfId="2630"/>
    <cellStyle name="Normal 9 2 5 3 2" xfId="9173"/>
    <cellStyle name="Normal 9 2 5 3 2 2" xfId="20092"/>
    <cellStyle name="Normal 9 2 5 3 2 2 2" xfId="39935"/>
    <cellStyle name="Normal 9 2 5 3 2 3" xfId="39934"/>
    <cellStyle name="Normal 9 2 5 3 2 4" xfId="52861"/>
    <cellStyle name="Normal 9 2 5 3 3" xfId="13549"/>
    <cellStyle name="Normal 9 2 5 3 3 2" xfId="39936"/>
    <cellStyle name="Normal 9 2 5 3 4" xfId="39933"/>
    <cellStyle name="Normal 9 2 5 3 5" xfId="46318"/>
    <cellStyle name="Normal 9 2 5 4" xfId="6992"/>
    <cellStyle name="Normal 9 2 5 4 2" xfId="17911"/>
    <cellStyle name="Normal 9 2 5 4 2 2" xfId="39938"/>
    <cellStyle name="Normal 9 2 5 4 3" xfId="39937"/>
    <cellStyle name="Normal 9 2 5 4 4" xfId="50680"/>
    <cellStyle name="Normal 9 2 5 5" xfId="4811"/>
    <cellStyle name="Normal 9 2 5 5 2" xfId="15730"/>
    <cellStyle name="Normal 9 2 5 5 2 2" xfId="39940"/>
    <cellStyle name="Normal 9 2 5 5 3" xfId="39939"/>
    <cellStyle name="Normal 9 2 5 5 4" xfId="48499"/>
    <cellStyle name="Normal 9 2 5 6" xfId="11368"/>
    <cellStyle name="Normal 9 2 5 6 2" xfId="39941"/>
    <cellStyle name="Normal 9 2 5 7" xfId="39922"/>
    <cellStyle name="Normal 9 2 5 8" xfId="44137"/>
    <cellStyle name="Normal 9 2 6" xfId="625"/>
    <cellStyle name="Normal 9 2 6 2" xfId="1724"/>
    <cellStyle name="Normal 9 2 6 2 2" xfId="3907"/>
    <cellStyle name="Normal 9 2 6 2 2 2" xfId="10450"/>
    <cellStyle name="Normal 9 2 6 2 2 2 2" xfId="21369"/>
    <cellStyle name="Normal 9 2 6 2 2 2 2 2" xfId="39946"/>
    <cellStyle name="Normal 9 2 6 2 2 2 3" xfId="39945"/>
    <cellStyle name="Normal 9 2 6 2 2 2 4" xfId="54138"/>
    <cellStyle name="Normal 9 2 6 2 2 3" xfId="14826"/>
    <cellStyle name="Normal 9 2 6 2 2 3 2" xfId="39947"/>
    <cellStyle name="Normal 9 2 6 2 2 4" xfId="39944"/>
    <cellStyle name="Normal 9 2 6 2 2 5" xfId="47595"/>
    <cellStyle name="Normal 9 2 6 2 3" xfId="8269"/>
    <cellStyle name="Normal 9 2 6 2 3 2" xfId="19188"/>
    <cellStyle name="Normal 9 2 6 2 3 2 2" xfId="39949"/>
    <cellStyle name="Normal 9 2 6 2 3 3" xfId="39948"/>
    <cellStyle name="Normal 9 2 6 2 3 4" xfId="51957"/>
    <cellStyle name="Normal 9 2 6 2 4" xfId="6088"/>
    <cellStyle name="Normal 9 2 6 2 4 2" xfId="17007"/>
    <cellStyle name="Normal 9 2 6 2 4 2 2" xfId="39951"/>
    <cellStyle name="Normal 9 2 6 2 4 3" xfId="39950"/>
    <cellStyle name="Normal 9 2 6 2 4 4" xfId="49776"/>
    <cellStyle name="Normal 9 2 6 2 5" xfId="12645"/>
    <cellStyle name="Normal 9 2 6 2 5 2" xfId="39952"/>
    <cellStyle name="Normal 9 2 6 2 6" xfId="39943"/>
    <cellStyle name="Normal 9 2 6 2 7" xfId="45414"/>
    <cellStyle name="Normal 9 2 6 3" xfId="2816"/>
    <cellStyle name="Normal 9 2 6 3 2" xfId="9359"/>
    <cellStyle name="Normal 9 2 6 3 2 2" xfId="20278"/>
    <cellStyle name="Normal 9 2 6 3 2 2 2" xfId="39955"/>
    <cellStyle name="Normal 9 2 6 3 2 3" xfId="39954"/>
    <cellStyle name="Normal 9 2 6 3 2 4" xfId="53047"/>
    <cellStyle name="Normal 9 2 6 3 3" xfId="13735"/>
    <cellStyle name="Normal 9 2 6 3 3 2" xfId="39956"/>
    <cellStyle name="Normal 9 2 6 3 4" xfId="39953"/>
    <cellStyle name="Normal 9 2 6 3 5" xfId="46504"/>
    <cellStyle name="Normal 9 2 6 4" xfId="7178"/>
    <cellStyle name="Normal 9 2 6 4 2" xfId="18097"/>
    <cellStyle name="Normal 9 2 6 4 2 2" xfId="39958"/>
    <cellStyle name="Normal 9 2 6 4 3" xfId="39957"/>
    <cellStyle name="Normal 9 2 6 4 4" xfId="50866"/>
    <cellStyle name="Normal 9 2 6 5" xfId="4997"/>
    <cellStyle name="Normal 9 2 6 5 2" xfId="15916"/>
    <cellStyle name="Normal 9 2 6 5 2 2" xfId="39960"/>
    <cellStyle name="Normal 9 2 6 5 3" xfId="39959"/>
    <cellStyle name="Normal 9 2 6 5 4" xfId="48685"/>
    <cellStyle name="Normal 9 2 6 6" xfId="11554"/>
    <cellStyle name="Normal 9 2 6 6 2" xfId="39961"/>
    <cellStyle name="Normal 9 2 6 7" xfId="39942"/>
    <cellStyle name="Normal 9 2 6 8" xfId="44323"/>
    <cellStyle name="Normal 9 2 7" xfId="723"/>
    <cellStyle name="Normal 9 2 7 2" xfId="1822"/>
    <cellStyle name="Normal 9 2 7 2 2" xfId="4005"/>
    <cellStyle name="Normal 9 2 7 2 2 2" xfId="10548"/>
    <cellStyle name="Normal 9 2 7 2 2 2 2" xfId="21467"/>
    <cellStyle name="Normal 9 2 7 2 2 2 2 2" xfId="39966"/>
    <cellStyle name="Normal 9 2 7 2 2 2 3" xfId="39965"/>
    <cellStyle name="Normal 9 2 7 2 2 2 4" xfId="54236"/>
    <cellStyle name="Normal 9 2 7 2 2 3" xfId="14924"/>
    <cellStyle name="Normal 9 2 7 2 2 3 2" xfId="39967"/>
    <cellStyle name="Normal 9 2 7 2 2 4" xfId="39964"/>
    <cellStyle name="Normal 9 2 7 2 2 5" xfId="47693"/>
    <cellStyle name="Normal 9 2 7 2 3" xfId="8367"/>
    <cellStyle name="Normal 9 2 7 2 3 2" xfId="19286"/>
    <cellStyle name="Normal 9 2 7 2 3 2 2" xfId="39969"/>
    <cellStyle name="Normal 9 2 7 2 3 3" xfId="39968"/>
    <cellStyle name="Normal 9 2 7 2 3 4" xfId="52055"/>
    <cellStyle name="Normal 9 2 7 2 4" xfId="6186"/>
    <cellStyle name="Normal 9 2 7 2 4 2" xfId="17105"/>
    <cellStyle name="Normal 9 2 7 2 4 2 2" xfId="39971"/>
    <cellStyle name="Normal 9 2 7 2 4 3" xfId="39970"/>
    <cellStyle name="Normal 9 2 7 2 4 4" xfId="49874"/>
    <cellStyle name="Normal 9 2 7 2 5" xfId="12743"/>
    <cellStyle name="Normal 9 2 7 2 5 2" xfId="39972"/>
    <cellStyle name="Normal 9 2 7 2 6" xfId="39963"/>
    <cellStyle name="Normal 9 2 7 2 7" xfId="45512"/>
    <cellStyle name="Normal 9 2 7 3" xfId="2914"/>
    <cellStyle name="Normal 9 2 7 3 2" xfId="9457"/>
    <cellStyle name="Normal 9 2 7 3 2 2" xfId="20376"/>
    <cellStyle name="Normal 9 2 7 3 2 2 2" xfId="39975"/>
    <cellStyle name="Normal 9 2 7 3 2 3" xfId="39974"/>
    <cellStyle name="Normal 9 2 7 3 2 4" xfId="53145"/>
    <cellStyle name="Normal 9 2 7 3 3" xfId="13833"/>
    <cellStyle name="Normal 9 2 7 3 3 2" xfId="39976"/>
    <cellStyle name="Normal 9 2 7 3 4" xfId="39973"/>
    <cellStyle name="Normal 9 2 7 3 5" xfId="46602"/>
    <cellStyle name="Normal 9 2 7 4" xfId="7276"/>
    <cellStyle name="Normal 9 2 7 4 2" xfId="18195"/>
    <cellStyle name="Normal 9 2 7 4 2 2" xfId="39978"/>
    <cellStyle name="Normal 9 2 7 4 3" xfId="39977"/>
    <cellStyle name="Normal 9 2 7 4 4" xfId="50964"/>
    <cellStyle name="Normal 9 2 7 5" xfId="5095"/>
    <cellStyle name="Normal 9 2 7 5 2" xfId="16014"/>
    <cellStyle name="Normal 9 2 7 5 2 2" xfId="39980"/>
    <cellStyle name="Normal 9 2 7 5 3" xfId="39979"/>
    <cellStyle name="Normal 9 2 7 5 4" xfId="48783"/>
    <cellStyle name="Normal 9 2 7 6" xfId="11652"/>
    <cellStyle name="Normal 9 2 7 6 2" xfId="39981"/>
    <cellStyle name="Normal 9 2 7 7" xfId="39962"/>
    <cellStyle name="Normal 9 2 7 8" xfId="44421"/>
    <cellStyle name="Normal 9 2 8" xfId="821"/>
    <cellStyle name="Normal 9 2 8 2" xfId="1920"/>
    <cellStyle name="Normal 9 2 8 2 2" xfId="4103"/>
    <cellStyle name="Normal 9 2 8 2 2 2" xfId="10646"/>
    <cellStyle name="Normal 9 2 8 2 2 2 2" xfId="21565"/>
    <cellStyle name="Normal 9 2 8 2 2 2 2 2" xfId="39986"/>
    <cellStyle name="Normal 9 2 8 2 2 2 3" xfId="39985"/>
    <cellStyle name="Normal 9 2 8 2 2 2 4" xfId="54334"/>
    <cellStyle name="Normal 9 2 8 2 2 3" xfId="15022"/>
    <cellStyle name="Normal 9 2 8 2 2 3 2" xfId="39987"/>
    <cellStyle name="Normal 9 2 8 2 2 4" xfId="39984"/>
    <cellStyle name="Normal 9 2 8 2 2 5" xfId="47791"/>
    <cellStyle name="Normal 9 2 8 2 3" xfId="8465"/>
    <cellStyle name="Normal 9 2 8 2 3 2" xfId="19384"/>
    <cellStyle name="Normal 9 2 8 2 3 2 2" xfId="39989"/>
    <cellStyle name="Normal 9 2 8 2 3 3" xfId="39988"/>
    <cellStyle name="Normal 9 2 8 2 3 4" xfId="52153"/>
    <cellStyle name="Normal 9 2 8 2 4" xfId="6284"/>
    <cellStyle name="Normal 9 2 8 2 4 2" xfId="17203"/>
    <cellStyle name="Normal 9 2 8 2 4 2 2" xfId="39991"/>
    <cellStyle name="Normal 9 2 8 2 4 3" xfId="39990"/>
    <cellStyle name="Normal 9 2 8 2 4 4" xfId="49972"/>
    <cellStyle name="Normal 9 2 8 2 5" xfId="12841"/>
    <cellStyle name="Normal 9 2 8 2 5 2" xfId="39992"/>
    <cellStyle name="Normal 9 2 8 2 6" xfId="39983"/>
    <cellStyle name="Normal 9 2 8 2 7" xfId="45610"/>
    <cellStyle name="Normal 9 2 8 3" xfId="3012"/>
    <cellStyle name="Normal 9 2 8 3 2" xfId="9555"/>
    <cellStyle name="Normal 9 2 8 3 2 2" xfId="20474"/>
    <cellStyle name="Normal 9 2 8 3 2 2 2" xfId="39995"/>
    <cellStyle name="Normal 9 2 8 3 2 3" xfId="39994"/>
    <cellStyle name="Normal 9 2 8 3 2 4" xfId="53243"/>
    <cellStyle name="Normal 9 2 8 3 3" xfId="13931"/>
    <cellStyle name="Normal 9 2 8 3 3 2" xfId="39996"/>
    <cellStyle name="Normal 9 2 8 3 4" xfId="39993"/>
    <cellStyle name="Normal 9 2 8 3 5" xfId="46700"/>
    <cellStyle name="Normal 9 2 8 4" xfId="7374"/>
    <cellStyle name="Normal 9 2 8 4 2" xfId="18293"/>
    <cellStyle name="Normal 9 2 8 4 2 2" xfId="39998"/>
    <cellStyle name="Normal 9 2 8 4 3" xfId="39997"/>
    <cellStyle name="Normal 9 2 8 4 4" xfId="51062"/>
    <cellStyle name="Normal 9 2 8 5" xfId="5193"/>
    <cellStyle name="Normal 9 2 8 5 2" xfId="16112"/>
    <cellStyle name="Normal 9 2 8 5 2 2" xfId="40000"/>
    <cellStyle name="Normal 9 2 8 5 3" xfId="39999"/>
    <cellStyle name="Normal 9 2 8 5 4" xfId="48881"/>
    <cellStyle name="Normal 9 2 8 6" xfId="11750"/>
    <cellStyle name="Normal 9 2 8 6 2" xfId="40001"/>
    <cellStyle name="Normal 9 2 8 7" xfId="39982"/>
    <cellStyle name="Normal 9 2 8 8" xfId="44519"/>
    <cellStyle name="Normal 9 2 9" xfId="933"/>
    <cellStyle name="Normal 9 2 9 2" xfId="2031"/>
    <cellStyle name="Normal 9 2 9 2 2" xfId="4214"/>
    <cellStyle name="Normal 9 2 9 2 2 2" xfId="10757"/>
    <cellStyle name="Normal 9 2 9 2 2 2 2" xfId="21676"/>
    <cellStyle name="Normal 9 2 9 2 2 2 2 2" xfId="40006"/>
    <cellStyle name="Normal 9 2 9 2 2 2 3" xfId="40005"/>
    <cellStyle name="Normal 9 2 9 2 2 2 4" xfId="54445"/>
    <cellStyle name="Normal 9 2 9 2 2 3" xfId="15133"/>
    <cellStyle name="Normal 9 2 9 2 2 3 2" xfId="40007"/>
    <cellStyle name="Normal 9 2 9 2 2 4" xfId="40004"/>
    <cellStyle name="Normal 9 2 9 2 2 5" xfId="47902"/>
    <cellStyle name="Normal 9 2 9 2 3" xfId="8576"/>
    <cellStyle name="Normal 9 2 9 2 3 2" xfId="19495"/>
    <cellStyle name="Normal 9 2 9 2 3 2 2" xfId="40009"/>
    <cellStyle name="Normal 9 2 9 2 3 3" xfId="40008"/>
    <cellStyle name="Normal 9 2 9 2 3 4" xfId="52264"/>
    <cellStyle name="Normal 9 2 9 2 4" xfId="6395"/>
    <cellStyle name="Normal 9 2 9 2 4 2" xfId="17314"/>
    <cellStyle name="Normal 9 2 9 2 4 2 2" xfId="40011"/>
    <cellStyle name="Normal 9 2 9 2 4 3" xfId="40010"/>
    <cellStyle name="Normal 9 2 9 2 4 4" xfId="50083"/>
    <cellStyle name="Normal 9 2 9 2 5" xfId="12952"/>
    <cellStyle name="Normal 9 2 9 2 5 2" xfId="40012"/>
    <cellStyle name="Normal 9 2 9 2 6" xfId="40003"/>
    <cellStyle name="Normal 9 2 9 2 7" xfId="45721"/>
    <cellStyle name="Normal 9 2 9 3" xfId="3123"/>
    <cellStyle name="Normal 9 2 9 3 2" xfId="9666"/>
    <cellStyle name="Normal 9 2 9 3 2 2" xfId="20585"/>
    <cellStyle name="Normal 9 2 9 3 2 2 2" xfId="40015"/>
    <cellStyle name="Normal 9 2 9 3 2 3" xfId="40014"/>
    <cellStyle name="Normal 9 2 9 3 2 4" xfId="53354"/>
    <cellStyle name="Normal 9 2 9 3 3" xfId="14042"/>
    <cellStyle name="Normal 9 2 9 3 3 2" xfId="40016"/>
    <cellStyle name="Normal 9 2 9 3 4" xfId="40013"/>
    <cellStyle name="Normal 9 2 9 3 5" xfId="46811"/>
    <cellStyle name="Normal 9 2 9 4" xfId="7485"/>
    <cellStyle name="Normal 9 2 9 4 2" xfId="18404"/>
    <cellStyle name="Normal 9 2 9 4 2 2" xfId="40018"/>
    <cellStyle name="Normal 9 2 9 4 3" xfId="40017"/>
    <cellStyle name="Normal 9 2 9 4 4" xfId="51173"/>
    <cellStyle name="Normal 9 2 9 5" xfId="5304"/>
    <cellStyle name="Normal 9 2 9 5 2" xfId="16223"/>
    <cellStyle name="Normal 9 2 9 5 2 2" xfId="40020"/>
    <cellStyle name="Normal 9 2 9 5 3" xfId="40019"/>
    <cellStyle name="Normal 9 2 9 5 4" xfId="48992"/>
    <cellStyle name="Normal 9 2 9 6" xfId="11861"/>
    <cellStyle name="Normal 9 2 9 6 2" xfId="40021"/>
    <cellStyle name="Normal 9 2 9 7" xfId="40002"/>
    <cellStyle name="Normal 9 2 9 8" xfId="44630"/>
    <cellStyle name="Normal 9 20" xfId="43922"/>
    <cellStyle name="Normal 9 21" xfId="54981"/>
    <cellStyle name="Normal 9 22" xfId="55281"/>
    <cellStyle name="Normal 9 3" xfId="118"/>
    <cellStyle name="Normal 9 3 10" xfId="1134"/>
    <cellStyle name="Normal 9 3 10 2" xfId="2232"/>
    <cellStyle name="Normal 9 3 10 2 2" xfId="4415"/>
    <cellStyle name="Normal 9 3 10 2 2 2" xfId="10958"/>
    <cellStyle name="Normal 9 3 10 2 2 2 2" xfId="21877"/>
    <cellStyle name="Normal 9 3 10 2 2 2 2 2" xfId="40027"/>
    <cellStyle name="Normal 9 3 10 2 2 2 3" xfId="40026"/>
    <cellStyle name="Normal 9 3 10 2 2 2 4" xfId="54646"/>
    <cellStyle name="Normal 9 3 10 2 2 3" xfId="15334"/>
    <cellStyle name="Normal 9 3 10 2 2 3 2" xfId="40028"/>
    <cellStyle name="Normal 9 3 10 2 2 4" xfId="40025"/>
    <cellStyle name="Normal 9 3 10 2 2 5" xfId="48103"/>
    <cellStyle name="Normal 9 3 10 2 3" xfId="8777"/>
    <cellStyle name="Normal 9 3 10 2 3 2" xfId="19696"/>
    <cellStyle name="Normal 9 3 10 2 3 2 2" xfId="40030"/>
    <cellStyle name="Normal 9 3 10 2 3 3" xfId="40029"/>
    <cellStyle name="Normal 9 3 10 2 3 4" xfId="52465"/>
    <cellStyle name="Normal 9 3 10 2 4" xfId="6596"/>
    <cellStyle name="Normal 9 3 10 2 4 2" xfId="17515"/>
    <cellStyle name="Normal 9 3 10 2 4 2 2" xfId="40032"/>
    <cellStyle name="Normal 9 3 10 2 4 3" xfId="40031"/>
    <cellStyle name="Normal 9 3 10 2 4 4" xfId="50284"/>
    <cellStyle name="Normal 9 3 10 2 5" xfId="13153"/>
    <cellStyle name="Normal 9 3 10 2 5 2" xfId="40033"/>
    <cellStyle name="Normal 9 3 10 2 6" xfId="40024"/>
    <cellStyle name="Normal 9 3 10 2 7" xfId="45922"/>
    <cellStyle name="Normal 9 3 10 3" xfId="3324"/>
    <cellStyle name="Normal 9 3 10 3 2" xfId="9867"/>
    <cellStyle name="Normal 9 3 10 3 2 2" xfId="20786"/>
    <cellStyle name="Normal 9 3 10 3 2 2 2" xfId="40036"/>
    <cellStyle name="Normal 9 3 10 3 2 3" xfId="40035"/>
    <cellStyle name="Normal 9 3 10 3 2 4" xfId="53555"/>
    <cellStyle name="Normal 9 3 10 3 3" xfId="14243"/>
    <cellStyle name="Normal 9 3 10 3 3 2" xfId="40037"/>
    <cellStyle name="Normal 9 3 10 3 4" xfId="40034"/>
    <cellStyle name="Normal 9 3 10 3 5" xfId="47012"/>
    <cellStyle name="Normal 9 3 10 4" xfId="7686"/>
    <cellStyle name="Normal 9 3 10 4 2" xfId="18605"/>
    <cellStyle name="Normal 9 3 10 4 2 2" xfId="40039"/>
    <cellStyle name="Normal 9 3 10 4 3" xfId="40038"/>
    <cellStyle name="Normal 9 3 10 4 4" xfId="51374"/>
    <cellStyle name="Normal 9 3 10 5" xfId="5505"/>
    <cellStyle name="Normal 9 3 10 5 2" xfId="16424"/>
    <cellStyle name="Normal 9 3 10 5 2 2" xfId="40041"/>
    <cellStyle name="Normal 9 3 10 5 3" xfId="40040"/>
    <cellStyle name="Normal 9 3 10 5 4" xfId="49193"/>
    <cellStyle name="Normal 9 3 10 6" xfId="12062"/>
    <cellStyle name="Normal 9 3 10 6 2" xfId="40042"/>
    <cellStyle name="Normal 9 3 10 7" xfId="40023"/>
    <cellStyle name="Normal 9 3 10 8" xfId="44831"/>
    <cellStyle name="Normal 9 3 11" xfId="1238"/>
    <cellStyle name="Normal 9 3 11 2" xfId="2336"/>
    <cellStyle name="Normal 9 3 11 2 2" xfId="4517"/>
    <cellStyle name="Normal 9 3 11 2 2 2" xfId="11060"/>
    <cellStyle name="Normal 9 3 11 2 2 2 2" xfId="21979"/>
    <cellStyle name="Normal 9 3 11 2 2 2 2 2" xfId="40047"/>
    <cellStyle name="Normal 9 3 11 2 2 2 3" xfId="40046"/>
    <cellStyle name="Normal 9 3 11 2 2 2 4" xfId="54748"/>
    <cellStyle name="Normal 9 3 11 2 2 3" xfId="15436"/>
    <cellStyle name="Normal 9 3 11 2 2 3 2" xfId="40048"/>
    <cellStyle name="Normal 9 3 11 2 2 4" xfId="40045"/>
    <cellStyle name="Normal 9 3 11 2 2 5" xfId="48205"/>
    <cellStyle name="Normal 9 3 11 2 3" xfId="8879"/>
    <cellStyle name="Normal 9 3 11 2 3 2" xfId="19798"/>
    <cellStyle name="Normal 9 3 11 2 3 2 2" xfId="40050"/>
    <cellStyle name="Normal 9 3 11 2 3 3" xfId="40049"/>
    <cellStyle name="Normal 9 3 11 2 3 4" xfId="52567"/>
    <cellStyle name="Normal 9 3 11 2 4" xfId="6698"/>
    <cellStyle name="Normal 9 3 11 2 4 2" xfId="17617"/>
    <cellStyle name="Normal 9 3 11 2 4 2 2" xfId="40052"/>
    <cellStyle name="Normal 9 3 11 2 4 3" xfId="40051"/>
    <cellStyle name="Normal 9 3 11 2 4 4" xfId="50386"/>
    <cellStyle name="Normal 9 3 11 2 5" xfId="13255"/>
    <cellStyle name="Normal 9 3 11 2 5 2" xfId="40053"/>
    <cellStyle name="Normal 9 3 11 2 6" xfId="40044"/>
    <cellStyle name="Normal 9 3 11 2 7" xfId="46024"/>
    <cellStyle name="Normal 9 3 11 3" xfId="3426"/>
    <cellStyle name="Normal 9 3 11 3 2" xfId="9969"/>
    <cellStyle name="Normal 9 3 11 3 2 2" xfId="20888"/>
    <cellStyle name="Normal 9 3 11 3 2 2 2" xfId="40056"/>
    <cellStyle name="Normal 9 3 11 3 2 3" xfId="40055"/>
    <cellStyle name="Normal 9 3 11 3 2 4" xfId="53657"/>
    <cellStyle name="Normal 9 3 11 3 3" xfId="14345"/>
    <cellStyle name="Normal 9 3 11 3 3 2" xfId="40057"/>
    <cellStyle name="Normal 9 3 11 3 4" xfId="40054"/>
    <cellStyle name="Normal 9 3 11 3 5" xfId="47114"/>
    <cellStyle name="Normal 9 3 11 4" xfId="7788"/>
    <cellStyle name="Normal 9 3 11 4 2" xfId="18707"/>
    <cellStyle name="Normal 9 3 11 4 2 2" xfId="40059"/>
    <cellStyle name="Normal 9 3 11 4 3" xfId="40058"/>
    <cellStyle name="Normal 9 3 11 4 4" xfId="51476"/>
    <cellStyle name="Normal 9 3 11 5" xfId="5607"/>
    <cellStyle name="Normal 9 3 11 5 2" xfId="16526"/>
    <cellStyle name="Normal 9 3 11 5 2 2" xfId="40061"/>
    <cellStyle name="Normal 9 3 11 5 3" xfId="40060"/>
    <cellStyle name="Normal 9 3 11 5 4" xfId="49295"/>
    <cellStyle name="Normal 9 3 11 6" xfId="12164"/>
    <cellStyle name="Normal 9 3 11 6 2" xfId="40062"/>
    <cellStyle name="Normal 9 3 11 7" xfId="40043"/>
    <cellStyle name="Normal 9 3 11 8" xfId="44933"/>
    <cellStyle name="Normal 9 3 12" xfId="1357"/>
    <cellStyle name="Normal 9 3 12 2" xfId="3540"/>
    <cellStyle name="Normal 9 3 12 2 2" xfId="10083"/>
    <cellStyle name="Normal 9 3 12 2 2 2" xfId="21002"/>
    <cellStyle name="Normal 9 3 12 2 2 2 2" xfId="40066"/>
    <cellStyle name="Normal 9 3 12 2 2 3" xfId="40065"/>
    <cellStyle name="Normal 9 3 12 2 2 4" xfId="53771"/>
    <cellStyle name="Normal 9 3 12 2 3" xfId="14459"/>
    <cellStyle name="Normal 9 3 12 2 3 2" xfId="40067"/>
    <cellStyle name="Normal 9 3 12 2 4" xfId="40064"/>
    <cellStyle name="Normal 9 3 12 2 5" xfId="47228"/>
    <cellStyle name="Normal 9 3 12 3" xfId="7902"/>
    <cellStyle name="Normal 9 3 12 3 2" xfId="18821"/>
    <cellStyle name="Normal 9 3 12 3 2 2" xfId="40069"/>
    <cellStyle name="Normal 9 3 12 3 3" xfId="40068"/>
    <cellStyle name="Normal 9 3 12 3 4" xfId="51590"/>
    <cellStyle name="Normal 9 3 12 4" xfId="5721"/>
    <cellStyle name="Normal 9 3 12 4 2" xfId="16640"/>
    <cellStyle name="Normal 9 3 12 4 2 2" xfId="40071"/>
    <cellStyle name="Normal 9 3 12 4 3" xfId="40070"/>
    <cellStyle name="Normal 9 3 12 4 4" xfId="49409"/>
    <cellStyle name="Normal 9 3 12 5" xfId="12278"/>
    <cellStyle name="Normal 9 3 12 5 2" xfId="40072"/>
    <cellStyle name="Normal 9 3 12 6" xfId="40063"/>
    <cellStyle name="Normal 9 3 12 7" xfId="45047"/>
    <cellStyle name="Normal 9 3 13" xfId="2437"/>
    <cellStyle name="Normal 9 3 13 2" xfId="8980"/>
    <cellStyle name="Normal 9 3 13 2 2" xfId="19899"/>
    <cellStyle name="Normal 9 3 13 2 2 2" xfId="40075"/>
    <cellStyle name="Normal 9 3 13 2 3" xfId="40074"/>
    <cellStyle name="Normal 9 3 13 2 4" xfId="52668"/>
    <cellStyle name="Normal 9 3 13 3" xfId="13356"/>
    <cellStyle name="Normal 9 3 13 3 2" xfId="40076"/>
    <cellStyle name="Normal 9 3 13 4" xfId="40073"/>
    <cellStyle name="Normal 9 3 13 5" xfId="46125"/>
    <cellStyle name="Normal 9 3 14" xfId="6799"/>
    <cellStyle name="Normal 9 3 14 2" xfId="17718"/>
    <cellStyle name="Normal 9 3 14 2 2" xfId="40078"/>
    <cellStyle name="Normal 9 3 14 3" xfId="40077"/>
    <cellStyle name="Normal 9 3 14 4" xfId="50487"/>
    <cellStyle name="Normal 9 3 15" xfId="4618"/>
    <cellStyle name="Normal 9 3 15 2" xfId="15537"/>
    <cellStyle name="Normal 9 3 15 2 2" xfId="40080"/>
    <cellStyle name="Normal 9 3 15 3" xfId="40079"/>
    <cellStyle name="Normal 9 3 15 4" xfId="48306"/>
    <cellStyle name="Normal 9 3 16" xfId="11187"/>
    <cellStyle name="Normal 9 3 16 2" xfId="40081"/>
    <cellStyle name="Normal 9 3 17" xfId="40022"/>
    <cellStyle name="Normal 9 3 18" xfId="43944"/>
    <cellStyle name="Normal 9 3 2" xfId="160"/>
    <cellStyle name="Normal 9 3 2 10" xfId="1274"/>
    <cellStyle name="Normal 9 3 2 10 2" xfId="2372"/>
    <cellStyle name="Normal 9 3 2 10 2 2" xfId="4553"/>
    <cellStyle name="Normal 9 3 2 10 2 2 2" xfId="11096"/>
    <cellStyle name="Normal 9 3 2 10 2 2 2 2" xfId="22015"/>
    <cellStyle name="Normal 9 3 2 10 2 2 2 2 2" xfId="40087"/>
    <cellStyle name="Normal 9 3 2 10 2 2 2 3" xfId="40086"/>
    <cellStyle name="Normal 9 3 2 10 2 2 2 4" xfId="54784"/>
    <cellStyle name="Normal 9 3 2 10 2 2 3" xfId="15472"/>
    <cellStyle name="Normal 9 3 2 10 2 2 3 2" xfId="40088"/>
    <cellStyle name="Normal 9 3 2 10 2 2 4" xfId="40085"/>
    <cellStyle name="Normal 9 3 2 10 2 2 5" xfId="48241"/>
    <cellStyle name="Normal 9 3 2 10 2 3" xfId="8915"/>
    <cellStyle name="Normal 9 3 2 10 2 3 2" xfId="19834"/>
    <cellStyle name="Normal 9 3 2 10 2 3 2 2" xfId="40090"/>
    <cellStyle name="Normal 9 3 2 10 2 3 3" xfId="40089"/>
    <cellStyle name="Normal 9 3 2 10 2 3 4" xfId="52603"/>
    <cellStyle name="Normal 9 3 2 10 2 4" xfId="6734"/>
    <cellStyle name="Normal 9 3 2 10 2 4 2" xfId="17653"/>
    <cellStyle name="Normal 9 3 2 10 2 4 2 2" xfId="40092"/>
    <cellStyle name="Normal 9 3 2 10 2 4 3" xfId="40091"/>
    <cellStyle name="Normal 9 3 2 10 2 4 4" xfId="50422"/>
    <cellStyle name="Normal 9 3 2 10 2 5" xfId="13291"/>
    <cellStyle name="Normal 9 3 2 10 2 5 2" xfId="40093"/>
    <cellStyle name="Normal 9 3 2 10 2 6" xfId="40084"/>
    <cellStyle name="Normal 9 3 2 10 2 7" xfId="46060"/>
    <cellStyle name="Normal 9 3 2 10 3" xfId="3462"/>
    <cellStyle name="Normal 9 3 2 10 3 2" xfId="10005"/>
    <cellStyle name="Normal 9 3 2 10 3 2 2" xfId="20924"/>
    <cellStyle name="Normal 9 3 2 10 3 2 2 2" xfId="40096"/>
    <cellStyle name="Normal 9 3 2 10 3 2 3" xfId="40095"/>
    <cellStyle name="Normal 9 3 2 10 3 2 4" xfId="53693"/>
    <cellStyle name="Normal 9 3 2 10 3 3" xfId="14381"/>
    <cellStyle name="Normal 9 3 2 10 3 3 2" xfId="40097"/>
    <cellStyle name="Normal 9 3 2 10 3 4" xfId="40094"/>
    <cellStyle name="Normal 9 3 2 10 3 5" xfId="47150"/>
    <cellStyle name="Normal 9 3 2 10 4" xfId="7824"/>
    <cellStyle name="Normal 9 3 2 10 4 2" xfId="18743"/>
    <cellStyle name="Normal 9 3 2 10 4 2 2" xfId="40099"/>
    <cellStyle name="Normal 9 3 2 10 4 3" xfId="40098"/>
    <cellStyle name="Normal 9 3 2 10 4 4" xfId="51512"/>
    <cellStyle name="Normal 9 3 2 10 5" xfId="5643"/>
    <cellStyle name="Normal 9 3 2 10 5 2" xfId="16562"/>
    <cellStyle name="Normal 9 3 2 10 5 2 2" xfId="40101"/>
    <cellStyle name="Normal 9 3 2 10 5 3" xfId="40100"/>
    <cellStyle name="Normal 9 3 2 10 5 4" xfId="49331"/>
    <cellStyle name="Normal 9 3 2 10 6" xfId="12200"/>
    <cellStyle name="Normal 9 3 2 10 6 2" xfId="40102"/>
    <cellStyle name="Normal 9 3 2 10 7" xfId="40083"/>
    <cellStyle name="Normal 9 3 2 10 8" xfId="44969"/>
    <cellStyle name="Normal 9 3 2 11" xfId="1393"/>
    <cellStyle name="Normal 9 3 2 11 2" xfId="3576"/>
    <cellStyle name="Normal 9 3 2 11 2 2" xfId="10119"/>
    <cellStyle name="Normal 9 3 2 11 2 2 2" xfId="21038"/>
    <cellStyle name="Normal 9 3 2 11 2 2 2 2" xfId="40106"/>
    <cellStyle name="Normal 9 3 2 11 2 2 3" xfId="40105"/>
    <cellStyle name="Normal 9 3 2 11 2 2 4" xfId="53807"/>
    <cellStyle name="Normal 9 3 2 11 2 3" xfId="14495"/>
    <cellStyle name="Normal 9 3 2 11 2 3 2" xfId="40107"/>
    <cellStyle name="Normal 9 3 2 11 2 4" xfId="40104"/>
    <cellStyle name="Normal 9 3 2 11 2 5" xfId="47264"/>
    <cellStyle name="Normal 9 3 2 11 3" xfId="7938"/>
    <cellStyle name="Normal 9 3 2 11 3 2" xfId="18857"/>
    <cellStyle name="Normal 9 3 2 11 3 2 2" xfId="40109"/>
    <cellStyle name="Normal 9 3 2 11 3 3" xfId="40108"/>
    <cellStyle name="Normal 9 3 2 11 3 4" xfId="51626"/>
    <cellStyle name="Normal 9 3 2 11 4" xfId="5757"/>
    <cellStyle name="Normal 9 3 2 11 4 2" xfId="16676"/>
    <cellStyle name="Normal 9 3 2 11 4 2 2" xfId="40111"/>
    <cellStyle name="Normal 9 3 2 11 4 3" xfId="40110"/>
    <cellStyle name="Normal 9 3 2 11 4 4" xfId="49445"/>
    <cellStyle name="Normal 9 3 2 11 5" xfId="12314"/>
    <cellStyle name="Normal 9 3 2 11 5 2" xfId="40112"/>
    <cellStyle name="Normal 9 3 2 11 6" xfId="40103"/>
    <cellStyle name="Normal 9 3 2 11 7" xfId="45083"/>
    <cellStyle name="Normal 9 3 2 12" xfId="2473"/>
    <cellStyle name="Normal 9 3 2 12 2" xfId="9016"/>
    <cellStyle name="Normal 9 3 2 12 2 2" xfId="19935"/>
    <cellStyle name="Normal 9 3 2 12 2 2 2" xfId="40115"/>
    <cellStyle name="Normal 9 3 2 12 2 3" xfId="40114"/>
    <cellStyle name="Normal 9 3 2 12 2 4" xfId="52704"/>
    <cellStyle name="Normal 9 3 2 12 3" xfId="13392"/>
    <cellStyle name="Normal 9 3 2 12 3 2" xfId="40116"/>
    <cellStyle name="Normal 9 3 2 12 4" xfId="40113"/>
    <cellStyle name="Normal 9 3 2 12 5" xfId="46161"/>
    <cellStyle name="Normal 9 3 2 13" xfId="6835"/>
    <cellStyle name="Normal 9 3 2 13 2" xfId="17754"/>
    <cellStyle name="Normal 9 3 2 13 2 2" xfId="40118"/>
    <cellStyle name="Normal 9 3 2 13 3" xfId="40117"/>
    <cellStyle name="Normal 9 3 2 13 4" xfId="50523"/>
    <cellStyle name="Normal 9 3 2 14" xfId="4654"/>
    <cellStyle name="Normal 9 3 2 14 2" xfId="15573"/>
    <cellStyle name="Normal 9 3 2 14 2 2" xfId="40120"/>
    <cellStyle name="Normal 9 3 2 14 3" xfId="40119"/>
    <cellStyle name="Normal 9 3 2 14 4" xfId="48342"/>
    <cellStyle name="Normal 9 3 2 15" xfId="11223"/>
    <cellStyle name="Normal 9 3 2 15 2" xfId="40121"/>
    <cellStyle name="Normal 9 3 2 16" xfId="40082"/>
    <cellStyle name="Normal 9 3 2 17" xfId="43980"/>
    <cellStyle name="Normal 9 3 2 2" xfId="328"/>
    <cellStyle name="Normal 9 3 2 2 2" xfId="591"/>
    <cellStyle name="Normal 9 3 2 2 2 2" xfId="1690"/>
    <cellStyle name="Normal 9 3 2 2 2 2 2" xfId="3873"/>
    <cellStyle name="Normal 9 3 2 2 2 2 2 2" xfId="10416"/>
    <cellStyle name="Normal 9 3 2 2 2 2 2 2 2" xfId="21335"/>
    <cellStyle name="Normal 9 3 2 2 2 2 2 2 2 2" xfId="40127"/>
    <cellStyle name="Normal 9 3 2 2 2 2 2 2 3" xfId="40126"/>
    <cellStyle name="Normal 9 3 2 2 2 2 2 2 4" xfId="54104"/>
    <cellStyle name="Normal 9 3 2 2 2 2 2 3" xfId="14792"/>
    <cellStyle name="Normal 9 3 2 2 2 2 2 3 2" xfId="40128"/>
    <cellStyle name="Normal 9 3 2 2 2 2 2 4" xfId="40125"/>
    <cellStyle name="Normal 9 3 2 2 2 2 2 5" xfId="47561"/>
    <cellStyle name="Normal 9 3 2 2 2 2 3" xfId="8235"/>
    <cellStyle name="Normal 9 3 2 2 2 2 3 2" xfId="19154"/>
    <cellStyle name="Normal 9 3 2 2 2 2 3 2 2" xfId="40130"/>
    <cellStyle name="Normal 9 3 2 2 2 2 3 3" xfId="40129"/>
    <cellStyle name="Normal 9 3 2 2 2 2 3 4" xfId="51923"/>
    <cellStyle name="Normal 9 3 2 2 2 2 4" xfId="6054"/>
    <cellStyle name="Normal 9 3 2 2 2 2 4 2" xfId="16973"/>
    <cellStyle name="Normal 9 3 2 2 2 2 4 2 2" xfId="40132"/>
    <cellStyle name="Normal 9 3 2 2 2 2 4 3" xfId="40131"/>
    <cellStyle name="Normal 9 3 2 2 2 2 4 4" xfId="49742"/>
    <cellStyle name="Normal 9 3 2 2 2 2 5" xfId="12611"/>
    <cellStyle name="Normal 9 3 2 2 2 2 5 2" xfId="40133"/>
    <cellStyle name="Normal 9 3 2 2 2 2 6" xfId="40124"/>
    <cellStyle name="Normal 9 3 2 2 2 2 7" xfId="45380"/>
    <cellStyle name="Normal 9 3 2 2 2 3" xfId="2782"/>
    <cellStyle name="Normal 9 3 2 2 2 3 2" xfId="9325"/>
    <cellStyle name="Normal 9 3 2 2 2 3 2 2" xfId="20244"/>
    <cellStyle name="Normal 9 3 2 2 2 3 2 2 2" xfId="40136"/>
    <cellStyle name="Normal 9 3 2 2 2 3 2 3" xfId="40135"/>
    <cellStyle name="Normal 9 3 2 2 2 3 2 4" xfId="53013"/>
    <cellStyle name="Normal 9 3 2 2 2 3 3" xfId="13701"/>
    <cellStyle name="Normal 9 3 2 2 2 3 3 2" xfId="40137"/>
    <cellStyle name="Normal 9 3 2 2 2 3 4" xfId="40134"/>
    <cellStyle name="Normal 9 3 2 2 2 3 5" xfId="46470"/>
    <cellStyle name="Normal 9 3 2 2 2 4" xfId="7144"/>
    <cellStyle name="Normal 9 3 2 2 2 4 2" xfId="18063"/>
    <cellStyle name="Normal 9 3 2 2 2 4 2 2" xfId="40139"/>
    <cellStyle name="Normal 9 3 2 2 2 4 3" xfId="40138"/>
    <cellStyle name="Normal 9 3 2 2 2 4 4" xfId="50832"/>
    <cellStyle name="Normal 9 3 2 2 2 5" xfId="4963"/>
    <cellStyle name="Normal 9 3 2 2 2 5 2" xfId="15882"/>
    <cellStyle name="Normal 9 3 2 2 2 5 2 2" xfId="40141"/>
    <cellStyle name="Normal 9 3 2 2 2 5 3" xfId="40140"/>
    <cellStyle name="Normal 9 3 2 2 2 5 4" xfId="48651"/>
    <cellStyle name="Normal 9 3 2 2 2 6" xfId="11520"/>
    <cellStyle name="Normal 9 3 2 2 2 6 2" xfId="40142"/>
    <cellStyle name="Normal 9 3 2 2 2 7" xfId="40123"/>
    <cellStyle name="Normal 9 3 2 2 2 8" xfId="44289"/>
    <cellStyle name="Normal 9 3 2 2 3" xfId="1492"/>
    <cellStyle name="Normal 9 3 2 2 3 2" xfId="3675"/>
    <cellStyle name="Normal 9 3 2 2 3 2 2" xfId="10218"/>
    <cellStyle name="Normal 9 3 2 2 3 2 2 2" xfId="21137"/>
    <cellStyle name="Normal 9 3 2 2 3 2 2 2 2" xfId="40146"/>
    <cellStyle name="Normal 9 3 2 2 3 2 2 3" xfId="40145"/>
    <cellStyle name="Normal 9 3 2 2 3 2 2 4" xfId="53906"/>
    <cellStyle name="Normal 9 3 2 2 3 2 3" xfId="14594"/>
    <cellStyle name="Normal 9 3 2 2 3 2 3 2" xfId="40147"/>
    <cellStyle name="Normal 9 3 2 2 3 2 4" xfId="40144"/>
    <cellStyle name="Normal 9 3 2 2 3 2 5" xfId="47363"/>
    <cellStyle name="Normal 9 3 2 2 3 3" xfId="8037"/>
    <cellStyle name="Normal 9 3 2 2 3 3 2" xfId="18956"/>
    <cellStyle name="Normal 9 3 2 2 3 3 2 2" xfId="40149"/>
    <cellStyle name="Normal 9 3 2 2 3 3 3" xfId="40148"/>
    <cellStyle name="Normal 9 3 2 2 3 3 4" xfId="51725"/>
    <cellStyle name="Normal 9 3 2 2 3 4" xfId="5856"/>
    <cellStyle name="Normal 9 3 2 2 3 4 2" xfId="16775"/>
    <cellStyle name="Normal 9 3 2 2 3 4 2 2" xfId="40151"/>
    <cellStyle name="Normal 9 3 2 2 3 4 3" xfId="40150"/>
    <cellStyle name="Normal 9 3 2 2 3 4 4" xfId="49544"/>
    <cellStyle name="Normal 9 3 2 2 3 5" xfId="12413"/>
    <cellStyle name="Normal 9 3 2 2 3 5 2" xfId="40152"/>
    <cellStyle name="Normal 9 3 2 2 3 6" xfId="40143"/>
    <cellStyle name="Normal 9 3 2 2 3 7" xfId="45182"/>
    <cellStyle name="Normal 9 3 2 2 4" xfId="2584"/>
    <cellStyle name="Normal 9 3 2 2 4 2" xfId="9127"/>
    <cellStyle name="Normal 9 3 2 2 4 2 2" xfId="20046"/>
    <cellStyle name="Normal 9 3 2 2 4 2 2 2" xfId="40155"/>
    <cellStyle name="Normal 9 3 2 2 4 2 3" xfId="40154"/>
    <cellStyle name="Normal 9 3 2 2 4 2 4" xfId="52815"/>
    <cellStyle name="Normal 9 3 2 2 4 3" xfId="13503"/>
    <cellStyle name="Normal 9 3 2 2 4 3 2" xfId="40156"/>
    <cellStyle name="Normal 9 3 2 2 4 4" xfId="40153"/>
    <cellStyle name="Normal 9 3 2 2 4 5" xfId="46272"/>
    <cellStyle name="Normal 9 3 2 2 5" xfId="6946"/>
    <cellStyle name="Normal 9 3 2 2 5 2" xfId="17865"/>
    <cellStyle name="Normal 9 3 2 2 5 2 2" xfId="40158"/>
    <cellStyle name="Normal 9 3 2 2 5 3" xfId="40157"/>
    <cellStyle name="Normal 9 3 2 2 5 4" xfId="50634"/>
    <cellStyle name="Normal 9 3 2 2 6" xfId="4765"/>
    <cellStyle name="Normal 9 3 2 2 6 2" xfId="15684"/>
    <cellStyle name="Normal 9 3 2 2 6 2 2" xfId="40160"/>
    <cellStyle name="Normal 9 3 2 2 6 3" xfId="40159"/>
    <cellStyle name="Normal 9 3 2 2 6 4" xfId="48453"/>
    <cellStyle name="Normal 9 3 2 2 7" xfId="11322"/>
    <cellStyle name="Normal 9 3 2 2 7 2" xfId="40161"/>
    <cellStyle name="Normal 9 3 2 2 8" xfId="40122"/>
    <cellStyle name="Normal 9 3 2 2 9" xfId="44091"/>
    <cellStyle name="Normal 9 3 2 3" xfId="491"/>
    <cellStyle name="Normal 9 3 2 3 2" xfId="1591"/>
    <cellStyle name="Normal 9 3 2 3 2 2" xfId="3774"/>
    <cellStyle name="Normal 9 3 2 3 2 2 2" xfId="10317"/>
    <cellStyle name="Normal 9 3 2 3 2 2 2 2" xfId="21236"/>
    <cellStyle name="Normal 9 3 2 3 2 2 2 2 2" xfId="40166"/>
    <cellStyle name="Normal 9 3 2 3 2 2 2 3" xfId="40165"/>
    <cellStyle name="Normal 9 3 2 3 2 2 2 4" xfId="54005"/>
    <cellStyle name="Normal 9 3 2 3 2 2 3" xfId="14693"/>
    <cellStyle name="Normal 9 3 2 3 2 2 3 2" xfId="40167"/>
    <cellStyle name="Normal 9 3 2 3 2 2 4" xfId="40164"/>
    <cellStyle name="Normal 9 3 2 3 2 2 5" xfId="47462"/>
    <cellStyle name="Normal 9 3 2 3 2 3" xfId="8136"/>
    <cellStyle name="Normal 9 3 2 3 2 3 2" xfId="19055"/>
    <cellStyle name="Normal 9 3 2 3 2 3 2 2" xfId="40169"/>
    <cellStyle name="Normal 9 3 2 3 2 3 3" xfId="40168"/>
    <cellStyle name="Normal 9 3 2 3 2 3 4" xfId="51824"/>
    <cellStyle name="Normal 9 3 2 3 2 4" xfId="5955"/>
    <cellStyle name="Normal 9 3 2 3 2 4 2" xfId="16874"/>
    <cellStyle name="Normal 9 3 2 3 2 4 2 2" xfId="40171"/>
    <cellStyle name="Normal 9 3 2 3 2 4 3" xfId="40170"/>
    <cellStyle name="Normal 9 3 2 3 2 4 4" xfId="49643"/>
    <cellStyle name="Normal 9 3 2 3 2 5" xfId="12512"/>
    <cellStyle name="Normal 9 3 2 3 2 5 2" xfId="40172"/>
    <cellStyle name="Normal 9 3 2 3 2 6" xfId="40163"/>
    <cellStyle name="Normal 9 3 2 3 2 7" xfId="45281"/>
    <cellStyle name="Normal 9 3 2 3 3" xfId="2683"/>
    <cellStyle name="Normal 9 3 2 3 3 2" xfId="9226"/>
    <cellStyle name="Normal 9 3 2 3 3 2 2" xfId="20145"/>
    <cellStyle name="Normal 9 3 2 3 3 2 2 2" xfId="40175"/>
    <cellStyle name="Normal 9 3 2 3 3 2 3" xfId="40174"/>
    <cellStyle name="Normal 9 3 2 3 3 2 4" xfId="52914"/>
    <cellStyle name="Normal 9 3 2 3 3 3" xfId="13602"/>
    <cellStyle name="Normal 9 3 2 3 3 3 2" xfId="40176"/>
    <cellStyle name="Normal 9 3 2 3 3 4" xfId="40173"/>
    <cellStyle name="Normal 9 3 2 3 3 5" xfId="46371"/>
    <cellStyle name="Normal 9 3 2 3 4" xfId="7045"/>
    <cellStyle name="Normal 9 3 2 3 4 2" xfId="17964"/>
    <cellStyle name="Normal 9 3 2 3 4 2 2" xfId="40178"/>
    <cellStyle name="Normal 9 3 2 3 4 3" xfId="40177"/>
    <cellStyle name="Normal 9 3 2 3 4 4" xfId="50733"/>
    <cellStyle name="Normal 9 3 2 3 5" xfId="4864"/>
    <cellStyle name="Normal 9 3 2 3 5 2" xfId="15783"/>
    <cellStyle name="Normal 9 3 2 3 5 2 2" xfId="40180"/>
    <cellStyle name="Normal 9 3 2 3 5 3" xfId="40179"/>
    <cellStyle name="Normal 9 3 2 3 5 4" xfId="48552"/>
    <cellStyle name="Normal 9 3 2 3 6" xfId="11421"/>
    <cellStyle name="Normal 9 3 2 3 6 2" xfId="40181"/>
    <cellStyle name="Normal 9 3 2 3 7" xfId="40162"/>
    <cellStyle name="Normal 9 3 2 3 8" xfId="44190"/>
    <cellStyle name="Normal 9 3 2 4" xfId="678"/>
    <cellStyle name="Normal 9 3 2 4 2" xfId="1777"/>
    <cellStyle name="Normal 9 3 2 4 2 2" xfId="3960"/>
    <cellStyle name="Normal 9 3 2 4 2 2 2" xfId="10503"/>
    <cellStyle name="Normal 9 3 2 4 2 2 2 2" xfId="21422"/>
    <cellStyle name="Normal 9 3 2 4 2 2 2 2 2" xfId="40186"/>
    <cellStyle name="Normal 9 3 2 4 2 2 2 3" xfId="40185"/>
    <cellStyle name="Normal 9 3 2 4 2 2 2 4" xfId="54191"/>
    <cellStyle name="Normal 9 3 2 4 2 2 3" xfId="14879"/>
    <cellStyle name="Normal 9 3 2 4 2 2 3 2" xfId="40187"/>
    <cellStyle name="Normal 9 3 2 4 2 2 4" xfId="40184"/>
    <cellStyle name="Normal 9 3 2 4 2 2 5" xfId="47648"/>
    <cellStyle name="Normal 9 3 2 4 2 3" xfId="8322"/>
    <cellStyle name="Normal 9 3 2 4 2 3 2" xfId="19241"/>
    <cellStyle name="Normal 9 3 2 4 2 3 2 2" xfId="40189"/>
    <cellStyle name="Normal 9 3 2 4 2 3 3" xfId="40188"/>
    <cellStyle name="Normal 9 3 2 4 2 3 4" xfId="52010"/>
    <cellStyle name="Normal 9 3 2 4 2 4" xfId="6141"/>
    <cellStyle name="Normal 9 3 2 4 2 4 2" xfId="17060"/>
    <cellStyle name="Normal 9 3 2 4 2 4 2 2" xfId="40191"/>
    <cellStyle name="Normal 9 3 2 4 2 4 3" xfId="40190"/>
    <cellStyle name="Normal 9 3 2 4 2 4 4" xfId="49829"/>
    <cellStyle name="Normal 9 3 2 4 2 5" xfId="12698"/>
    <cellStyle name="Normal 9 3 2 4 2 5 2" xfId="40192"/>
    <cellStyle name="Normal 9 3 2 4 2 6" xfId="40183"/>
    <cellStyle name="Normal 9 3 2 4 2 7" xfId="45467"/>
    <cellStyle name="Normal 9 3 2 4 3" xfId="2869"/>
    <cellStyle name="Normal 9 3 2 4 3 2" xfId="9412"/>
    <cellStyle name="Normal 9 3 2 4 3 2 2" xfId="20331"/>
    <cellStyle name="Normal 9 3 2 4 3 2 2 2" xfId="40195"/>
    <cellStyle name="Normal 9 3 2 4 3 2 3" xfId="40194"/>
    <cellStyle name="Normal 9 3 2 4 3 2 4" xfId="53100"/>
    <cellStyle name="Normal 9 3 2 4 3 3" xfId="13788"/>
    <cellStyle name="Normal 9 3 2 4 3 3 2" xfId="40196"/>
    <cellStyle name="Normal 9 3 2 4 3 4" xfId="40193"/>
    <cellStyle name="Normal 9 3 2 4 3 5" xfId="46557"/>
    <cellStyle name="Normal 9 3 2 4 4" xfId="7231"/>
    <cellStyle name="Normal 9 3 2 4 4 2" xfId="18150"/>
    <cellStyle name="Normal 9 3 2 4 4 2 2" xfId="40198"/>
    <cellStyle name="Normal 9 3 2 4 4 3" xfId="40197"/>
    <cellStyle name="Normal 9 3 2 4 4 4" xfId="50919"/>
    <cellStyle name="Normal 9 3 2 4 5" xfId="5050"/>
    <cellStyle name="Normal 9 3 2 4 5 2" xfId="15969"/>
    <cellStyle name="Normal 9 3 2 4 5 2 2" xfId="40200"/>
    <cellStyle name="Normal 9 3 2 4 5 3" xfId="40199"/>
    <cellStyle name="Normal 9 3 2 4 5 4" xfId="48738"/>
    <cellStyle name="Normal 9 3 2 4 6" xfId="11607"/>
    <cellStyle name="Normal 9 3 2 4 6 2" xfId="40201"/>
    <cellStyle name="Normal 9 3 2 4 7" xfId="40182"/>
    <cellStyle name="Normal 9 3 2 4 8" xfId="44376"/>
    <cellStyle name="Normal 9 3 2 5" xfId="776"/>
    <cellStyle name="Normal 9 3 2 5 2" xfId="1875"/>
    <cellStyle name="Normal 9 3 2 5 2 2" xfId="4058"/>
    <cellStyle name="Normal 9 3 2 5 2 2 2" xfId="10601"/>
    <cellStyle name="Normal 9 3 2 5 2 2 2 2" xfId="21520"/>
    <cellStyle name="Normal 9 3 2 5 2 2 2 2 2" xfId="40206"/>
    <cellStyle name="Normal 9 3 2 5 2 2 2 3" xfId="40205"/>
    <cellStyle name="Normal 9 3 2 5 2 2 2 4" xfId="54289"/>
    <cellStyle name="Normal 9 3 2 5 2 2 3" xfId="14977"/>
    <cellStyle name="Normal 9 3 2 5 2 2 3 2" xfId="40207"/>
    <cellStyle name="Normal 9 3 2 5 2 2 4" xfId="40204"/>
    <cellStyle name="Normal 9 3 2 5 2 2 5" xfId="47746"/>
    <cellStyle name="Normal 9 3 2 5 2 3" xfId="8420"/>
    <cellStyle name="Normal 9 3 2 5 2 3 2" xfId="19339"/>
    <cellStyle name="Normal 9 3 2 5 2 3 2 2" xfId="40209"/>
    <cellStyle name="Normal 9 3 2 5 2 3 3" xfId="40208"/>
    <cellStyle name="Normal 9 3 2 5 2 3 4" xfId="52108"/>
    <cellStyle name="Normal 9 3 2 5 2 4" xfId="6239"/>
    <cellStyle name="Normal 9 3 2 5 2 4 2" xfId="17158"/>
    <cellStyle name="Normal 9 3 2 5 2 4 2 2" xfId="40211"/>
    <cellStyle name="Normal 9 3 2 5 2 4 3" xfId="40210"/>
    <cellStyle name="Normal 9 3 2 5 2 4 4" xfId="49927"/>
    <cellStyle name="Normal 9 3 2 5 2 5" xfId="12796"/>
    <cellStyle name="Normal 9 3 2 5 2 5 2" xfId="40212"/>
    <cellStyle name="Normal 9 3 2 5 2 6" xfId="40203"/>
    <cellStyle name="Normal 9 3 2 5 2 7" xfId="45565"/>
    <cellStyle name="Normal 9 3 2 5 3" xfId="2967"/>
    <cellStyle name="Normal 9 3 2 5 3 2" xfId="9510"/>
    <cellStyle name="Normal 9 3 2 5 3 2 2" xfId="20429"/>
    <cellStyle name="Normal 9 3 2 5 3 2 2 2" xfId="40215"/>
    <cellStyle name="Normal 9 3 2 5 3 2 3" xfId="40214"/>
    <cellStyle name="Normal 9 3 2 5 3 2 4" xfId="53198"/>
    <cellStyle name="Normal 9 3 2 5 3 3" xfId="13886"/>
    <cellStyle name="Normal 9 3 2 5 3 3 2" xfId="40216"/>
    <cellStyle name="Normal 9 3 2 5 3 4" xfId="40213"/>
    <cellStyle name="Normal 9 3 2 5 3 5" xfId="46655"/>
    <cellStyle name="Normal 9 3 2 5 4" xfId="7329"/>
    <cellStyle name="Normal 9 3 2 5 4 2" xfId="18248"/>
    <cellStyle name="Normal 9 3 2 5 4 2 2" xfId="40218"/>
    <cellStyle name="Normal 9 3 2 5 4 3" xfId="40217"/>
    <cellStyle name="Normal 9 3 2 5 4 4" xfId="51017"/>
    <cellStyle name="Normal 9 3 2 5 5" xfId="5148"/>
    <cellStyle name="Normal 9 3 2 5 5 2" xfId="16067"/>
    <cellStyle name="Normal 9 3 2 5 5 2 2" xfId="40220"/>
    <cellStyle name="Normal 9 3 2 5 5 3" xfId="40219"/>
    <cellStyle name="Normal 9 3 2 5 5 4" xfId="48836"/>
    <cellStyle name="Normal 9 3 2 5 6" xfId="11705"/>
    <cellStyle name="Normal 9 3 2 5 6 2" xfId="40221"/>
    <cellStyle name="Normal 9 3 2 5 7" xfId="40202"/>
    <cellStyle name="Normal 9 3 2 5 8" xfId="44474"/>
    <cellStyle name="Normal 9 3 2 6" xfId="874"/>
    <cellStyle name="Normal 9 3 2 6 2" xfId="1973"/>
    <cellStyle name="Normal 9 3 2 6 2 2" xfId="4156"/>
    <cellStyle name="Normal 9 3 2 6 2 2 2" xfId="10699"/>
    <cellStyle name="Normal 9 3 2 6 2 2 2 2" xfId="21618"/>
    <cellStyle name="Normal 9 3 2 6 2 2 2 2 2" xfId="40226"/>
    <cellStyle name="Normal 9 3 2 6 2 2 2 3" xfId="40225"/>
    <cellStyle name="Normal 9 3 2 6 2 2 2 4" xfId="54387"/>
    <cellStyle name="Normal 9 3 2 6 2 2 3" xfId="15075"/>
    <cellStyle name="Normal 9 3 2 6 2 2 3 2" xfId="40227"/>
    <cellStyle name="Normal 9 3 2 6 2 2 4" xfId="40224"/>
    <cellStyle name="Normal 9 3 2 6 2 2 5" xfId="47844"/>
    <cellStyle name="Normal 9 3 2 6 2 3" xfId="8518"/>
    <cellStyle name="Normal 9 3 2 6 2 3 2" xfId="19437"/>
    <cellStyle name="Normal 9 3 2 6 2 3 2 2" xfId="40229"/>
    <cellStyle name="Normal 9 3 2 6 2 3 3" xfId="40228"/>
    <cellStyle name="Normal 9 3 2 6 2 3 4" xfId="52206"/>
    <cellStyle name="Normal 9 3 2 6 2 4" xfId="6337"/>
    <cellStyle name="Normal 9 3 2 6 2 4 2" xfId="17256"/>
    <cellStyle name="Normal 9 3 2 6 2 4 2 2" xfId="40231"/>
    <cellStyle name="Normal 9 3 2 6 2 4 3" xfId="40230"/>
    <cellStyle name="Normal 9 3 2 6 2 4 4" xfId="50025"/>
    <cellStyle name="Normal 9 3 2 6 2 5" xfId="12894"/>
    <cellStyle name="Normal 9 3 2 6 2 5 2" xfId="40232"/>
    <cellStyle name="Normal 9 3 2 6 2 6" xfId="40223"/>
    <cellStyle name="Normal 9 3 2 6 2 7" xfId="45663"/>
    <cellStyle name="Normal 9 3 2 6 3" xfId="3065"/>
    <cellStyle name="Normal 9 3 2 6 3 2" xfId="9608"/>
    <cellStyle name="Normal 9 3 2 6 3 2 2" xfId="20527"/>
    <cellStyle name="Normal 9 3 2 6 3 2 2 2" xfId="40235"/>
    <cellStyle name="Normal 9 3 2 6 3 2 3" xfId="40234"/>
    <cellStyle name="Normal 9 3 2 6 3 2 4" xfId="53296"/>
    <cellStyle name="Normal 9 3 2 6 3 3" xfId="13984"/>
    <cellStyle name="Normal 9 3 2 6 3 3 2" xfId="40236"/>
    <cellStyle name="Normal 9 3 2 6 3 4" xfId="40233"/>
    <cellStyle name="Normal 9 3 2 6 3 5" xfId="46753"/>
    <cellStyle name="Normal 9 3 2 6 4" xfId="7427"/>
    <cellStyle name="Normal 9 3 2 6 4 2" xfId="18346"/>
    <cellStyle name="Normal 9 3 2 6 4 2 2" xfId="40238"/>
    <cellStyle name="Normal 9 3 2 6 4 3" xfId="40237"/>
    <cellStyle name="Normal 9 3 2 6 4 4" xfId="51115"/>
    <cellStyle name="Normal 9 3 2 6 5" xfId="5246"/>
    <cellStyle name="Normal 9 3 2 6 5 2" xfId="16165"/>
    <cellStyle name="Normal 9 3 2 6 5 2 2" xfId="40240"/>
    <cellStyle name="Normal 9 3 2 6 5 3" xfId="40239"/>
    <cellStyle name="Normal 9 3 2 6 5 4" xfId="48934"/>
    <cellStyle name="Normal 9 3 2 6 6" xfId="11803"/>
    <cellStyle name="Normal 9 3 2 6 6 2" xfId="40241"/>
    <cellStyle name="Normal 9 3 2 6 7" xfId="40222"/>
    <cellStyle name="Normal 9 3 2 6 8" xfId="44572"/>
    <cellStyle name="Normal 9 3 2 7" xfId="986"/>
    <cellStyle name="Normal 9 3 2 7 2" xfId="2084"/>
    <cellStyle name="Normal 9 3 2 7 2 2" xfId="4267"/>
    <cellStyle name="Normal 9 3 2 7 2 2 2" xfId="10810"/>
    <cellStyle name="Normal 9 3 2 7 2 2 2 2" xfId="21729"/>
    <cellStyle name="Normal 9 3 2 7 2 2 2 2 2" xfId="40246"/>
    <cellStyle name="Normal 9 3 2 7 2 2 2 3" xfId="40245"/>
    <cellStyle name="Normal 9 3 2 7 2 2 2 4" xfId="54498"/>
    <cellStyle name="Normal 9 3 2 7 2 2 3" xfId="15186"/>
    <cellStyle name="Normal 9 3 2 7 2 2 3 2" xfId="40247"/>
    <cellStyle name="Normal 9 3 2 7 2 2 4" xfId="40244"/>
    <cellStyle name="Normal 9 3 2 7 2 2 5" xfId="47955"/>
    <cellStyle name="Normal 9 3 2 7 2 3" xfId="8629"/>
    <cellStyle name="Normal 9 3 2 7 2 3 2" xfId="19548"/>
    <cellStyle name="Normal 9 3 2 7 2 3 2 2" xfId="40249"/>
    <cellStyle name="Normal 9 3 2 7 2 3 3" xfId="40248"/>
    <cellStyle name="Normal 9 3 2 7 2 3 4" xfId="52317"/>
    <cellStyle name="Normal 9 3 2 7 2 4" xfId="6448"/>
    <cellStyle name="Normal 9 3 2 7 2 4 2" xfId="17367"/>
    <cellStyle name="Normal 9 3 2 7 2 4 2 2" xfId="40251"/>
    <cellStyle name="Normal 9 3 2 7 2 4 3" xfId="40250"/>
    <cellStyle name="Normal 9 3 2 7 2 4 4" xfId="50136"/>
    <cellStyle name="Normal 9 3 2 7 2 5" xfId="13005"/>
    <cellStyle name="Normal 9 3 2 7 2 5 2" xfId="40252"/>
    <cellStyle name="Normal 9 3 2 7 2 6" xfId="40243"/>
    <cellStyle name="Normal 9 3 2 7 2 7" xfId="45774"/>
    <cellStyle name="Normal 9 3 2 7 3" xfId="3176"/>
    <cellStyle name="Normal 9 3 2 7 3 2" xfId="9719"/>
    <cellStyle name="Normal 9 3 2 7 3 2 2" xfId="20638"/>
    <cellStyle name="Normal 9 3 2 7 3 2 2 2" xfId="40255"/>
    <cellStyle name="Normal 9 3 2 7 3 2 3" xfId="40254"/>
    <cellStyle name="Normal 9 3 2 7 3 2 4" xfId="53407"/>
    <cellStyle name="Normal 9 3 2 7 3 3" xfId="14095"/>
    <cellStyle name="Normal 9 3 2 7 3 3 2" xfId="40256"/>
    <cellStyle name="Normal 9 3 2 7 3 4" xfId="40253"/>
    <cellStyle name="Normal 9 3 2 7 3 5" xfId="46864"/>
    <cellStyle name="Normal 9 3 2 7 4" xfId="7538"/>
    <cellStyle name="Normal 9 3 2 7 4 2" xfId="18457"/>
    <cellStyle name="Normal 9 3 2 7 4 2 2" xfId="40258"/>
    <cellStyle name="Normal 9 3 2 7 4 3" xfId="40257"/>
    <cellStyle name="Normal 9 3 2 7 4 4" xfId="51226"/>
    <cellStyle name="Normal 9 3 2 7 5" xfId="5357"/>
    <cellStyle name="Normal 9 3 2 7 5 2" xfId="16276"/>
    <cellStyle name="Normal 9 3 2 7 5 2 2" xfId="40260"/>
    <cellStyle name="Normal 9 3 2 7 5 3" xfId="40259"/>
    <cellStyle name="Normal 9 3 2 7 5 4" xfId="49045"/>
    <cellStyle name="Normal 9 3 2 7 6" xfId="11914"/>
    <cellStyle name="Normal 9 3 2 7 6 2" xfId="40261"/>
    <cellStyle name="Normal 9 3 2 7 7" xfId="40242"/>
    <cellStyle name="Normal 9 3 2 7 8" xfId="44683"/>
    <cellStyle name="Normal 9 3 2 8" xfId="1072"/>
    <cellStyle name="Normal 9 3 2 8 2" xfId="2170"/>
    <cellStyle name="Normal 9 3 2 8 2 2" xfId="4353"/>
    <cellStyle name="Normal 9 3 2 8 2 2 2" xfId="10896"/>
    <cellStyle name="Normal 9 3 2 8 2 2 2 2" xfId="21815"/>
    <cellStyle name="Normal 9 3 2 8 2 2 2 2 2" xfId="40266"/>
    <cellStyle name="Normal 9 3 2 8 2 2 2 3" xfId="40265"/>
    <cellStyle name="Normal 9 3 2 8 2 2 2 4" xfId="54584"/>
    <cellStyle name="Normal 9 3 2 8 2 2 3" xfId="15272"/>
    <cellStyle name="Normal 9 3 2 8 2 2 3 2" xfId="40267"/>
    <cellStyle name="Normal 9 3 2 8 2 2 4" xfId="40264"/>
    <cellStyle name="Normal 9 3 2 8 2 2 5" xfId="48041"/>
    <cellStyle name="Normal 9 3 2 8 2 3" xfId="8715"/>
    <cellStyle name="Normal 9 3 2 8 2 3 2" xfId="19634"/>
    <cellStyle name="Normal 9 3 2 8 2 3 2 2" xfId="40269"/>
    <cellStyle name="Normal 9 3 2 8 2 3 3" xfId="40268"/>
    <cellStyle name="Normal 9 3 2 8 2 3 4" xfId="52403"/>
    <cellStyle name="Normal 9 3 2 8 2 4" xfId="6534"/>
    <cellStyle name="Normal 9 3 2 8 2 4 2" xfId="17453"/>
    <cellStyle name="Normal 9 3 2 8 2 4 2 2" xfId="40271"/>
    <cellStyle name="Normal 9 3 2 8 2 4 3" xfId="40270"/>
    <cellStyle name="Normal 9 3 2 8 2 4 4" xfId="50222"/>
    <cellStyle name="Normal 9 3 2 8 2 5" xfId="13091"/>
    <cellStyle name="Normal 9 3 2 8 2 5 2" xfId="40272"/>
    <cellStyle name="Normal 9 3 2 8 2 6" xfId="40263"/>
    <cellStyle name="Normal 9 3 2 8 2 7" xfId="45860"/>
    <cellStyle name="Normal 9 3 2 8 3" xfId="3262"/>
    <cellStyle name="Normal 9 3 2 8 3 2" xfId="9805"/>
    <cellStyle name="Normal 9 3 2 8 3 2 2" xfId="20724"/>
    <cellStyle name="Normal 9 3 2 8 3 2 2 2" xfId="40275"/>
    <cellStyle name="Normal 9 3 2 8 3 2 3" xfId="40274"/>
    <cellStyle name="Normal 9 3 2 8 3 2 4" xfId="53493"/>
    <cellStyle name="Normal 9 3 2 8 3 3" xfId="14181"/>
    <cellStyle name="Normal 9 3 2 8 3 3 2" xfId="40276"/>
    <cellStyle name="Normal 9 3 2 8 3 4" xfId="40273"/>
    <cellStyle name="Normal 9 3 2 8 3 5" xfId="46950"/>
    <cellStyle name="Normal 9 3 2 8 4" xfId="7624"/>
    <cellStyle name="Normal 9 3 2 8 4 2" xfId="18543"/>
    <cellStyle name="Normal 9 3 2 8 4 2 2" xfId="40278"/>
    <cellStyle name="Normal 9 3 2 8 4 3" xfId="40277"/>
    <cellStyle name="Normal 9 3 2 8 4 4" xfId="51312"/>
    <cellStyle name="Normal 9 3 2 8 5" xfId="5443"/>
    <cellStyle name="Normal 9 3 2 8 5 2" xfId="16362"/>
    <cellStyle name="Normal 9 3 2 8 5 2 2" xfId="40280"/>
    <cellStyle name="Normal 9 3 2 8 5 3" xfId="40279"/>
    <cellStyle name="Normal 9 3 2 8 5 4" xfId="49131"/>
    <cellStyle name="Normal 9 3 2 8 6" xfId="12000"/>
    <cellStyle name="Normal 9 3 2 8 6 2" xfId="40281"/>
    <cellStyle name="Normal 9 3 2 8 7" xfId="40262"/>
    <cellStyle name="Normal 9 3 2 8 8" xfId="44769"/>
    <cellStyle name="Normal 9 3 2 9" xfId="1170"/>
    <cellStyle name="Normal 9 3 2 9 2" xfId="2268"/>
    <cellStyle name="Normal 9 3 2 9 2 2" xfId="4451"/>
    <cellStyle name="Normal 9 3 2 9 2 2 2" xfId="10994"/>
    <cellStyle name="Normal 9 3 2 9 2 2 2 2" xfId="21913"/>
    <cellStyle name="Normal 9 3 2 9 2 2 2 2 2" xfId="40286"/>
    <cellStyle name="Normal 9 3 2 9 2 2 2 3" xfId="40285"/>
    <cellStyle name="Normal 9 3 2 9 2 2 2 4" xfId="54682"/>
    <cellStyle name="Normal 9 3 2 9 2 2 3" xfId="15370"/>
    <cellStyle name="Normal 9 3 2 9 2 2 3 2" xfId="40287"/>
    <cellStyle name="Normal 9 3 2 9 2 2 4" xfId="40284"/>
    <cellStyle name="Normal 9 3 2 9 2 2 5" xfId="48139"/>
    <cellStyle name="Normal 9 3 2 9 2 3" xfId="8813"/>
    <cellStyle name="Normal 9 3 2 9 2 3 2" xfId="19732"/>
    <cellStyle name="Normal 9 3 2 9 2 3 2 2" xfId="40289"/>
    <cellStyle name="Normal 9 3 2 9 2 3 3" xfId="40288"/>
    <cellStyle name="Normal 9 3 2 9 2 3 4" xfId="52501"/>
    <cellStyle name="Normal 9 3 2 9 2 4" xfId="6632"/>
    <cellStyle name="Normal 9 3 2 9 2 4 2" xfId="17551"/>
    <cellStyle name="Normal 9 3 2 9 2 4 2 2" xfId="40291"/>
    <cellStyle name="Normal 9 3 2 9 2 4 3" xfId="40290"/>
    <cellStyle name="Normal 9 3 2 9 2 4 4" xfId="50320"/>
    <cellStyle name="Normal 9 3 2 9 2 5" xfId="13189"/>
    <cellStyle name="Normal 9 3 2 9 2 5 2" xfId="40292"/>
    <cellStyle name="Normal 9 3 2 9 2 6" xfId="40283"/>
    <cellStyle name="Normal 9 3 2 9 2 7" xfId="45958"/>
    <cellStyle name="Normal 9 3 2 9 3" xfId="3360"/>
    <cellStyle name="Normal 9 3 2 9 3 2" xfId="9903"/>
    <cellStyle name="Normal 9 3 2 9 3 2 2" xfId="20822"/>
    <cellStyle name="Normal 9 3 2 9 3 2 2 2" xfId="40295"/>
    <cellStyle name="Normal 9 3 2 9 3 2 3" xfId="40294"/>
    <cellStyle name="Normal 9 3 2 9 3 2 4" xfId="53591"/>
    <cellStyle name="Normal 9 3 2 9 3 3" xfId="14279"/>
    <cellStyle name="Normal 9 3 2 9 3 3 2" xfId="40296"/>
    <cellStyle name="Normal 9 3 2 9 3 4" xfId="40293"/>
    <cellStyle name="Normal 9 3 2 9 3 5" xfId="47048"/>
    <cellStyle name="Normal 9 3 2 9 4" xfId="7722"/>
    <cellStyle name="Normal 9 3 2 9 4 2" xfId="18641"/>
    <cellStyle name="Normal 9 3 2 9 4 2 2" xfId="40298"/>
    <cellStyle name="Normal 9 3 2 9 4 3" xfId="40297"/>
    <cellStyle name="Normal 9 3 2 9 4 4" xfId="51410"/>
    <cellStyle name="Normal 9 3 2 9 5" xfId="5541"/>
    <cellStyle name="Normal 9 3 2 9 5 2" xfId="16460"/>
    <cellStyle name="Normal 9 3 2 9 5 2 2" xfId="40300"/>
    <cellStyle name="Normal 9 3 2 9 5 3" xfId="40299"/>
    <cellStyle name="Normal 9 3 2 9 5 4" xfId="49229"/>
    <cellStyle name="Normal 9 3 2 9 6" xfId="12098"/>
    <cellStyle name="Normal 9 3 2 9 6 2" xfId="40301"/>
    <cellStyle name="Normal 9 3 2 9 7" xfId="40282"/>
    <cellStyle name="Normal 9 3 2 9 8" xfId="44867"/>
    <cellStyle name="Normal 9 3 3" xfId="289"/>
    <cellStyle name="Normal 9 3 3 2" xfId="555"/>
    <cellStyle name="Normal 9 3 3 2 2" xfId="1654"/>
    <cellStyle name="Normal 9 3 3 2 2 2" xfId="3837"/>
    <cellStyle name="Normal 9 3 3 2 2 2 2" xfId="10380"/>
    <cellStyle name="Normal 9 3 3 2 2 2 2 2" xfId="21299"/>
    <cellStyle name="Normal 9 3 3 2 2 2 2 2 2" xfId="40307"/>
    <cellStyle name="Normal 9 3 3 2 2 2 2 3" xfId="40306"/>
    <cellStyle name="Normal 9 3 3 2 2 2 2 4" xfId="54068"/>
    <cellStyle name="Normal 9 3 3 2 2 2 3" xfId="14756"/>
    <cellStyle name="Normal 9 3 3 2 2 2 3 2" xfId="40308"/>
    <cellStyle name="Normal 9 3 3 2 2 2 4" xfId="40305"/>
    <cellStyle name="Normal 9 3 3 2 2 2 5" xfId="47525"/>
    <cellStyle name="Normal 9 3 3 2 2 3" xfId="8199"/>
    <cellStyle name="Normal 9 3 3 2 2 3 2" xfId="19118"/>
    <cellStyle name="Normal 9 3 3 2 2 3 2 2" xfId="40310"/>
    <cellStyle name="Normal 9 3 3 2 2 3 3" xfId="40309"/>
    <cellStyle name="Normal 9 3 3 2 2 3 4" xfId="51887"/>
    <cellStyle name="Normal 9 3 3 2 2 4" xfId="6018"/>
    <cellStyle name="Normal 9 3 3 2 2 4 2" xfId="16937"/>
    <cellStyle name="Normal 9 3 3 2 2 4 2 2" xfId="40312"/>
    <cellStyle name="Normal 9 3 3 2 2 4 3" xfId="40311"/>
    <cellStyle name="Normal 9 3 3 2 2 4 4" xfId="49706"/>
    <cellStyle name="Normal 9 3 3 2 2 5" xfId="12575"/>
    <cellStyle name="Normal 9 3 3 2 2 5 2" xfId="40313"/>
    <cellStyle name="Normal 9 3 3 2 2 6" xfId="40304"/>
    <cellStyle name="Normal 9 3 3 2 2 7" xfId="45344"/>
    <cellStyle name="Normal 9 3 3 2 3" xfId="2746"/>
    <cellStyle name="Normal 9 3 3 2 3 2" xfId="9289"/>
    <cellStyle name="Normal 9 3 3 2 3 2 2" xfId="20208"/>
    <cellStyle name="Normal 9 3 3 2 3 2 2 2" xfId="40316"/>
    <cellStyle name="Normal 9 3 3 2 3 2 3" xfId="40315"/>
    <cellStyle name="Normal 9 3 3 2 3 2 4" xfId="52977"/>
    <cellStyle name="Normal 9 3 3 2 3 3" xfId="13665"/>
    <cellStyle name="Normal 9 3 3 2 3 3 2" xfId="40317"/>
    <cellStyle name="Normal 9 3 3 2 3 4" xfId="40314"/>
    <cellStyle name="Normal 9 3 3 2 3 5" xfId="46434"/>
    <cellStyle name="Normal 9 3 3 2 4" xfId="7108"/>
    <cellStyle name="Normal 9 3 3 2 4 2" xfId="18027"/>
    <cellStyle name="Normal 9 3 3 2 4 2 2" xfId="40319"/>
    <cellStyle name="Normal 9 3 3 2 4 3" xfId="40318"/>
    <cellStyle name="Normal 9 3 3 2 4 4" xfId="50796"/>
    <cellStyle name="Normal 9 3 3 2 5" xfId="4927"/>
    <cellStyle name="Normal 9 3 3 2 5 2" xfId="15846"/>
    <cellStyle name="Normal 9 3 3 2 5 2 2" xfId="40321"/>
    <cellStyle name="Normal 9 3 3 2 5 3" xfId="40320"/>
    <cellStyle name="Normal 9 3 3 2 5 4" xfId="48615"/>
    <cellStyle name="Normal 9 3 3 2 6" xfId="11484"/>
    <cellStyle name="Normal 9 3 3 2 6 2" xfId="40322"/>
    <cellStyle name="Normal 9 3 3 2 7" xfId="40303"/>
    <cellStyle name="Normal 9 3 3 2 8" xfId="44253"/>
    <cellStyle name="Normal 9 3 3 3" xfId="1456"/>
    <cellStyle name="Normal 9 3 3 3 2" xfId="3639"/>
    <cellStyle name="Normal 9 3 3 3 2 2" xfId="10182"/>
    <cellStyle name="Normal 9 3 3 3 2 2 2" xfId="21101"/>
    <cellStyle name="Normal 9 3 3 3 2 2 2 2" xfId="40326"/>
    <cellStyle name="Normal 9 3 3 3 2 2 3" xfId="40325"/>
    <cellStyle name="Normal 9 3 3 3 2 2 4" xfId="53870"/>
    <cellStyle name="Normal 9 3 3 3 2 3" xfId="14558"/>
    <cellStyle name="Normal 9 3 3 3 2 3 2" xfId="40327"/>
    <cellStyle name="Normal 9 3 3 3 2 4" xfId="40324"/>
    <cellStyle name="Normal 9 3 3 3 2 5" xfId="47327"/>
    <cellStyle name="Normal 9 3 3 3 3" xfId="8001"/>
    <cellStyle name="Normal 9 3 3 3 3 2" xfId="18920"/>
    <cellStyle name="Normal 9 3 3 3 3 2 2" xfId="40329"/>
    <cellStyle name="Normal 9 3 3 3 3 3" xfId="40328"/>
    <cellStyle name="Normal 9 3 3 3 3 4" xfId="51689"/>
    <cellStyle name="Normal 9 3 3 3 4" xfId="5820"/>
    <cellStyle name="Normal 9 3 3 3 4 2" xfId="16739"/>
    <cellStyle name="Normal 9 3 3 3 4 2 2" xfId="40331"/>
    <cellStyle name="Normal 9 3 3 3 4 3" xfId="40330"/>
    <cellStyle name="Normal 9 3 3 3 4 4" xfId="49508"/>
    <cellStyle name="Normal 9 3 3 3 5" xfId="12377"/>
    <cellStyle name="Normal 9 3 3 3 5 2" xfId="40332"/>
    <cellStyle name="Normal 9 3 3 3 6" xfId="40323"/>
    <cellStyle name="Normal 9 3 3 3 7" xfId="45146"/>
    <cellStyle name="Normal 9 3 3 4" xfId="2548"/>
    <cellStyle name="Normal 9 3 3 4 2" xfId="9091"/>
    <cellStyle name="Normal 9 3 3 4 2 2" xfId="20010"/>
    <cellStyle name="Normal 9 3 3 4 2 2 2" xfId="40335"/>
    <cellStyle name="Normal 9 3 3 4 2 3" xfId="40334"/>
    <cellStyle name="Normal 9 3 3 4 2 4" xfId="52779"/>
    <cellStyle name="Normal 9 3 3 4 3" xfId="13467"/>
    <cellStyle name="Normal 9 3 3 4 3 2" xfId="40336"/>
    <cellStyle name="Normal 9 3 3 4 4" xfId="40333"/>
    <cellStyle name="Normal 9 3 3 4 5" xfId="46236"/>
    <cellStyle name="Normal 9 3 3 5" xfId="6910"/>
    <cellStyle name="Normal 9 3 3 5 2" xfId="17829"/>
    <cellStyle name="Normal 9 3 3 5 2 2" xfId="40338"/>
    <cellStyle name="Normal 9 3 3 5 3" xfId="40337"/>
    <cellStyle name="Normal 9 3 3 5 4" xfId="50598"/>
    <cellStyle name="Normal 9 3 3 6" xfId="4729"/>
    <cellStyle name="Normal 9 3 3 6 2" xfId="15648"/>
    <cellStyle name="Normal 9 3 3 6 2 2" xfId="40340"/>
    <cellStyle name="Normal 9 3 3 6 3" xfId="40339"/>
    <cellStyle name="Normal 9 3 3 6 4" xfId="48417"/>
    <cellStyle name="Normal 9 3 3 7" xfId="11286"/>
    <cellStyle name="Normal 9 3 3 7 2" xfId="40341"/>
    <cellStyle name="Normal 9 3 3 8" xfId="40302"/>
    <cellStyle name="Normal 9 3 3 9" xfId="44055"/>
    <cellStyle name="Normal 9 3 4" xfId="455"/>
    <cellStyle name="Normal 9 3 4 2" xfId="1555"/>
    <cellStyle name="Normal 9 3 4 2 2" xfId="3738"/>
    <cellStyle name="Normal 9 3 4 2 2 2" xfId="10281"/>
    <cellStyle name="Normal 9 3 4 2 2 2 2" xfId="21200"/>
    <cellStyle name="Normal 9 3 4 2 2 2 2 2" xfId="40346"/>
    <cellStyle name="Normal 9 3 4 2 2 2 3" xfId="40345"/>
    <cellStyle name="Normal 9 3 4 2 2 2 4" xfId="53969"/>
    <cellStyle name="Normal 9 3 4 2 2 3" xfId="14657"/>
    <cellStyle name="Normal 9 3 4 2 2 3 2" xfId="40347"/>
    <cellStyle name="Normal 9 3 4 2 2 4" xfId="40344"/>
    <cellStyle name="Normal 9 3 4 2 2 5" xfId="47426"/>
    <cellStyle name="Normal 9 3 4 2 3" xfId="8100"/>
    <cellStyle name="Normal 9 3 4 2 3 2" xfId="19019"/>
    <cellStyle name="Normal 9 3 4 2 3 2 2" xfId="40349"/>
    <cellStyle name="Normal 9 3 4 2 3 3" xfId="40348"/>
    <cellStyle name="Normal 9 3 4 2 3 4" xfId="51788"/>
    <cellStyle name="Normal 9 3 4 2 4" xfId="5919"/>
    <cellStyle name="Normal 9 3 4 2 4 2" xfId="16838"/>
    <cellStyle name="Normal 9 3 4 2 4 2 2" xfId="40351"/>
    <cellStyle name="Normal 9 3 4 2 4 3" xfId="40350"/>
    <cellStyle name="Normal 9 3 4 2 4 4" xfId="49607"/>
    <cellStyle name="Normal 9 3 4 2 5" xfId="12476"/>
    <cellStyle name="Normal 9 3 4 2 5 2" xfId="40352"/>
    <cellStyle name="Normal 9 3 4 2 6" xfId="40343"/>
    <cellStyle name="Normal 9 3 4 2 7" xfId="45245"/>
    <cellStyle name="Normal 9 3 4 3" xfId="2647"/>
    <cellStyle name="Normal 9 3 4 3 2" xfId="9190"/>
    <cellStyle name="Normal 9 3 4 3 2 2" xfId="20109"/>
    <cellStyle name="Normal 9 3 4 3 2 2 2" xfId="40355"/>
    <cellStyle name="Normal 9 3 4 3 2 3" xfId="40354"/>
    <cellStyle name="Normal 9 3 4 3 2 4" xfId="52878"/>
    <cellStyle name="Normal 9 3 4 3 3" xfId="13566"/>
    <cellStyle name="Normal 9 3 4 3 3 2" xfId="40356"/>
    <cellStyle name="Normal 9 3 4 3 4" xfId="40353"/>
    <cellStyle name="Normal 9 3 4 3 5" xfId="46335"/>
    <cellStyle name="Normal 9 3 4 4" xfId="7009"/>
    <cellStyle name="Normal 9 3 4 4 2" xfId="17928"/>
    <cellStyle name="Normal 9 3 4 4 2 2" xfId="40358"/>
    <cellStyle name="Normal 9 3 4 4 3" xfId="40357"/>
    <cellStyle name="Normal 9 3 4 4 4" xfId="50697"/>
    <cellStyle name="Normal 9 3 4 5" xfId="4828"/>
    <cellStyle name="Normal 9 3 4 5 2" xfId="15747"/>
    <cellStyle name="Normal 9 3 4 5 2 2" xfId="40360"/>
    <cellStyle name="Normal 9 3 4 5 3" xfId="40359"/>
    <cellStyle name="Normal 9 3 4 5 4" xfId="48516"/>
    <cellStyle name="Normal 9 3 4 6" xfId="11385"/>
    <cellStyle name="Normal 9 3 4 6 2" xfId="40361"/>
    <cellStyle name="Normal 9 3 4 7" xfId="40342"/>
    <cellStyle name="Normal 9 3 4 8" xfId="44154"/>
    <cellStyle name="Normal 9 3 5" xfId="642"/>
    <cellStyle name="Normal 9 3 5 2" xfId="1741"/>
    <cellStyle name="Normal 9 3 5 2 2" xfId="3924"/>
    <cellStyle name="Normal 9 3 5 2 2 2" xfId="10467"/>
    <cellStyle name="Normal 9 3 5 2 2 2 2" xfId="21386"/>
    <cellStyle name="Normal 9 3 5 2 2 2 2 2" xfId="40366"/>
    <cellStyle name="Normal 9 3 5 2 2 2 3" xfId="40365"/>
    <cellStyle name="Normal 9 3 5 2 2 2 4" xfId="54155"/>
    <cellStyle name="Normal 9 3 5 2 2 3" xfId="14843"/>
    <cellStyle name="Normal 9 3 5 2 2 3 2" xfId="40367"/>
    <cellStyle name="Normal 9 3 5 2 2 4" xfId="40364"/>
    <cellStyle name="Normal 9 3 5 2 2 5" xfId="47612"/>
    <cellStyle name="Normal 9 3 5 2 3" xfId="8286"/>
    <cellStyle name="Normal 9 3 5 2 3 2" xfId="19205"/>
    <cellStyle name="Normal 9 3 5 2 3 2 2" xfId="40369"/>
    <cellStyle name="Normal 9 3 5 2 3 3" xfId="40368"/>
    <cellStyle name="Normal 9 3 5 2 3 4" xfId="51974"/>
    <cellStyle name="Normal 9 3 5 2 4" xfId="6105"/>
    <cellStyle name="Normal 9 3 5 2 4 2" xfId="17024"/>
    <cellStyle name="Normal 9 3 5 2 4 2 2" xfId="40371"/>
    <cellStyle name="Normal 9 3 5 2 4 3" xfId="40370"/>
    <cellStyle name="Normal 9 3 5 2 4 4" xfId="49793"/>
    <cellStyle name="Normal 9 3 5 2 5" xfId="12662"/>
    <cellStyle name="Normal 9 3 5 2 5 2" xfId="40372"/>
    <cellStyle name="Normal 9 3 5 2 6" xfId="40363"/>
    <cellStyle name="Normal 9 3 5 2 7" xfId="45431"/>
    <cellStyle name="Normal 9 3 5 3" xfId="2833"/>
    <cellStyle name="Normal 9 3 5 3 2" xfId="9376"/>
    <cellStyle name="Normal 9 3 5 3 2 2" xfId="20295"/>
    <cellStyle name="Normal 9 3 5 3 2 2 2" xfId="40375"/>
    <cellStyle name="Normal 9 3 5 3 2 3" xfId="40374"/>
    <cellStyle name="Normal 9 3 5 3 2 4" xfId="53064"/>
    <cellStyle name="Normal 9 3 5 3 3" xfId="13752"/>
    <cellStyle name="Normal 9 3 5 3 3 2" xfId="40376"/>
    <cellStyle name="Normal 9 3 5 3 4" xfId="40373"/>
    <cellStyle name="Normal 9 3 5 3 5" xfId="46521"/>
    <cellStyle name="Normal 9 3 5 4" xfId="7195"/>
    <cellStyle name="Normal 9 3 5 4 2" xfId="18114"/>
    <cellStyle name="Normal 9 3 5 4 2 2" xfId="40378"/>
    <cellStyle name="Normal 9 3 5 4 3" xfId="40377"/>
    <cellStyle name="Normal 9 3 5 4 4" xfId="50883"/>
    <cellStyle name="Normal 9 3 5 5" xfId="5014"/>
    <cellStyle name="Normal 9 3 5 5 2" xfId="15933"/>
    <cellStyle name="Normal 9 3 5 5 2 2" xfId="40380"/>
    <cellStyle name="Normal 9 3 5 5 3" xfId="40379"/>
    <cellStyle name="Normal 9 3 5 5 4" xfId="48702"/>
    <cellStyle name="Normal 9 3 5 6" xfId="11571"/>
    <cellStyle name="Normal 9 3 5 6 2" xfId="40381"/>
    <cellStyle name="Normal 9 3 5 7" xfId="40362"/>
    <cellStyle name="Normal 9 3 5 8" xfId="44340"/>
    <cellStyle name="Normal 9 3 6" xfId="740"/>
    <cellStyle name="Normal 9 3 6 2" xfId="1839"/>
    <cellStyle name="Normal 9 3 6 2 2" xfId="4022"/>
    <cellStyle name="Normal 9 3 6 2 2 2" xfId="10565"/>
    <cellStyle name="Normal 9 3 6 2 2 2 2" xfId="21484"/>
    <cellStyle name="Normal 9 3 6 2 2 2 2 2" xfId="40386"/>
    <cellStyle name="Normal 9 3 6 2 2 2 3" xfId="40385"/>
    <cellStyle name="Normal 9 3 6 2 2 2 4" xfId="54253"/>
    <cellStyle name="Normal 9 3 6 2 2 3" xfId="14941"/>
    <cellStyle name="Normal 9 3 6 2 2 3 2" xfId="40387"/>
    <cellStyle name="Normal 9 3 6 2 2 4" xfId="40384"/>
    <cellStyle name="Normal 9 3 6 2 2 5" xfId="47710"/>
    <cellStyle name="Normal 9 3 6 2 3" xfId="8384"/>
    <cellStyle name="Normal 9 3 6 2 3 2" xfId="19303"/>
    <cellStyle name="Normal 9 3 6 2 3 2 2" xfId="40389"/>
    <cellStyle name="Normal 9 3 6 2 3 3" xfId="40388"/>
    <cellStyle name="Normal 9 3 6 2 3 4" xfId="52072"/>
    <cellStyle name="Normal 9 3 6 2 4" xfId="6203"/>
    <cellStyle name="Normal 9 3 6 2 4 2" xfId="17122"/>
    <cellStyle name="Normal 9 3 6 2 4 2 2" xfId="40391"/>
    <cellStyle name="Normal 9 3 6 2 4 3" xfId="40390"/>
    <cellStyle name="Normal 9 3 6 2 4 4" xfId="49891"/>
    <cellStyle name="Normal 9 3 6 2 5" xfId="12760"/>
    <cellStyle name="Normal 9 3 6 2 5 2" xfId="40392"/>
    <cellStyle name="Normal 9 3 6 2 6" xfId="40383"/>
    <cellStyle name="Normal 9 3 6 2 7" xfId="45529"/>
    <cellStyle name="Normal 9 3 6 3" xfId="2931"/>
    <cellStyle name="Normal 9 3 6 3 2" xfId="9474"/>
    <cellStyle name="Normal 9 3 6 3 2 2" xfId="20393"/>
    <cellStyle name="Normal 9 3 6 3 2 2 2" xfId="40395"/>
    <cellStyle name="Normal 9 3 6 3 2 3" xfId="40394"/>
    <cellStyle name="Normal 9 3 6 3 2 4" xfId="53162"/>
    <cellStyle name="Normal 9 3 6 3 3" xfId="13850"/>
    <cellStyle name="Normal 9 3 6 3 3 2" xfId="40396"/>
    <cellStyle name="Normal 9 3 6 3 4" xfId="40393"/>
    <cellStyle name="Normal 9 3 6 3 5" xfId="46619"/>
    <cellStyle name="Normal 9 3 6 4" xfId="7293"/>
    <cellStyle name="Normal 9 3 6 4 2" xfId="18212"/>
    <cellStyle name="Normal 9 3 6 4 2 2" xfId="40398"/>
    <cellStyle name="Normal 9 3 6 4 3" xfId="40397"/>
    <cellStyle name="Normal 9 3 6 4 4" xfId="50981"/>
    <cellStyle name="Normal 9 3 6 5" xfId="5112"/>
    <cellStyle name="Normal 9 3 6 5 2" xfId="16031"/>
    <cellStyle name="Normal 9 3 6 5 2 2" xfId="40400"/>
    <cellStyle name="Normal 9 3 6 5 3" xfId="40399"/>
    <cellStyle name="Normal 9 3 6 5 4" xfId="48800"/>
    <cellStyle name="Normal 9 3 6 6" xfId="11669"/>
    <cellStyle name="Normal 9 3 6 6 2" xfId="40401"/>
    <cellStyle name="Normal 9 3 6 7" xfId="40382"/>
    <cellStyle name="Normal 9 3 6 8" xfId="44438"/>
    <cellStyle name="Normal 9 3 7" xfId="838"/>
    <cellStyle name="Normal 9 3 7 2" xfId="1937"/>
    <cellStyle name="Normal 9 3 7 2 2" xfId="4120"/>
    <cellStyle name="Normal 9 3 7 2 2 2" xfId="10663"/>
    <cellStyle name="Normal 9 3 7 2 2 2 2" xfId="21582"/>
    <cellStyle name="Normal 9 3 7 2 2 2 2 2" xfId="40406"/>
    <cellStyle name="Normal 9 3 7 2 2 2 3" xfId="40405"/>
    <cellStyle name="Normal 9 3 7 2 2 2 4" xfId="54351"/>
    <cellStyle name="Normal 9 3 7 2 2 3" xfId="15039"/>
    <cellStyle name="Normal 9 3 7 2 2 3 2" xfId="40407"/>
    <cellStyle name="Normal 9 3 7 2 2 4" xfId="40404"/>
    <cellStyle name="Normal 9 3 7 2 2 5" xfId="47808"/>
    <cellStyle name="Normal 9 3 7 2 3" xfId="8482"/>
    <cellStyle name="Normal 9 3 7 2 3 2" xfId="19401"/>
    <cellStyle name="Normal 9 3 7 2 3 2 2" xfId="40409"/>
    <cellStyle name="Normal 9 3 7 2 3 3" xfId="40408"/>
    <cellStyle name="Normal 9 3 7 2 3 4" xfId="52170"/>
    <cellStyle name="Normal 9 3 7 2 4" xfId="6301"/>
    <cellStyle name="Normal 9 3 7 2 4 2" xfId="17220"/>
    <cellStyle name="Normal 9 3 7 2 4 2 2" xfId="40411"/>
    <cellStyle name="Normal 9 3 7 2 4 3" xfId="40410"/>
    <cellStyle name="Normal 9 3 7 2 4 4" xfId="49989"/>
    <cellStyle name="Normal 9 3 7 2 5" xfId="12858"/>
    <cellStyle name="Normal 9 3 7 2 5 2" xfId="40412"/>
    <cellStyle name="Normal 9 3 7 2 6" xfId="40403"/>
    <cellStyle name="Normal 9 3 7 2 7" xfId="45627"/>
    <cellStyle name="Normal 9 3 7 3" xfId="3029"/>
    <cellStyle name="Normal 9 3 7 3 2" xfId="9572"/>
    <cellStyle name="Normal 9 3 7 3 2 2" xfId="20491"/>
    <cellStyle name="Normal 9 3 7 3 2 2 2" xfId="40415"/>
    <cellStyle name="Normal 9 3 7 3 2 3" xfId="40414"/>
    <cellStyle name="Normal 9 3 7 3 2 4" xfId="53260"/>
    <cellStyle name="Normal 9 3 7 3 3" xfId="13948"/>
    <cellStyle name="Normal 9 3 7 3 3 2" xfId="40416"/>
    <cellStyle name="Normal 9 3 7 3 4" xfId="40413"/>
    <cellStyle name="Normal 9 3 7 3 5" xfId="46717"/>
    <cellStyle name="Normal 9 3 7 4" xfId="7391"/>
    <cellStyle name="Normal 9 3 7 4 2" xfId="18310"/>
    <cellStyle name="Normal 9 3 7 4 2 2" xfId="40418"/>
    <cellStyle name="Normal 9 3 7 4 3" xfId="40417"/>
    <cellStyle name="Normal 9 3 7 4 4" xfId="51079"/>
    <cellStyle name="Normal 9 3 7 5" xfId="5210"/>
    <cellStyle name="Normal 9 3 7 5 2" xfId="16129"/>
    <cellStyle name="Normal 9 3 7 5 2 2" xfId="40420"/>
    <cellStyle name="Normal 9 3 7 5 3" xfId="40419"/>
    <cellStyle name="Normal 9 3 7 5 4" xfId="48898"/>
    <cellStyle name="Normal 9 3 7 6" xfId="11767"/>
    <cellStyle name="Normal 9 3 7 6 2" xfId="40421"/>
    <cellStyle name="Normal 9 3 7 7" xfId="40402"/>
    <cellStyle name="Normal 9 3 7 8" xfId="44536"/>
    <cellStyle name="Normal 9 3 8" xfId="950"/>
    <cellStyle name="Normal 9 3 8 2" xfId="2048"/>
    <cellStyle name="Normal 9 3 8 2 2" xfId="4231"/>
    <cellStyle name="Normal 9 3 8 2 2 2" xfId="10774"/>
    <cellStyle name="Normal 9 3 8 2 2 2 2" xfId="21693"/>
    <cellStyle name="Normal 9 3 8 2 2 2 2 2" xfId="40426"/>
    <cellStyle name="Normal 9 3 8 2 2 2 3" xfId="40425"/>
    <cellStyle name="Normal 9 3 8 2 2 2 4" xfId="54462"/>
    <cellStyle name="Normal 9 3 8 2 2 3" xfId="15150"/>
    <cellStyle name="Normal 9 3 8 2 2 3 2" xfId="40427"/>
    <cellStyle name="Normal 9 3 8 2 2 4" xfId="40424"/>
    <cellStyle name="Normal 9 3 8 2 2 5" xfId="47919"/>
    <cellStyle name="Normal 9 3 8 2 3" xfId="8593"/>
    <cellStyle name="Normal 9 3 8 2 3 2" xfId="19512"/>
    <cellStyle name="Normal 9 3 8 2 3 2 2" xfId="40429"/>
    <cellStyle name="Normal 9 3 8 2 3 3" xfId="40428"/>
    <cellStyle name="Normal 9 3 8 2 3 4" xfId="52281"/>
    <cellStyle name="Normal 9 3 8 2 4" xfId="6412"/>
    <cellStyle name="Normal 9 3 8 2 4 2" xfId="17331"/>
    <cellStyle name="Normal 9 3 8 2 4 2 2" xfId="40431"/>
    <cellStyle name="Normal 9 3 8 2 4 3" xfId="40430"/>
    <cellStyle name="Normal 9 3 8 2 4 4" xfId="50100"/>
    <cellStyle name="Normal 9 3 8 2 5" xfId="12969"/>
    <cellStyle name="Normal 9 3 8 2 5 2" xfId="40432"/>
    <cellStyle name="Normal 9 3 8 2 6" xfId="40423"/>
    <cellStyle name="Normal 9 3 8 2 7" xfId="45738"/>
    <cellStyle name="Normal 9 3 8 3" xfId="3140"/>
    <cellStyle name="Normal 9 3 8 3 2" xfId="9683"/>
    <cellStyle name="Normal 9 3 8 3 2 2" xfId="20602"/>
    <cellStyle name="Normal 9 3 8 3 2 2 2" xfId="40435"/>
    <cellStyle name="Normal 9 3 8 3 2 3" xfId="40434"/>
    <cellStyle name="Normal 9 3 8 3 2 4" xfId="53371"/>
    <cellStyle name="Normal 9 3 8 3 3" xfId="14059"/>
    <cellStyle name="Normal 9 3 8 3 3 2" xfId="40436"/>
    <cellStyle name="Normal 9 3 8 3 4" xfId="40433"/>
    <cellStyle name="Normal 9 3 8 3 5" xfId="46828"/>
    <cellStyle name="Normal 9 3 8 4" xfId="7502"/>
    <cellStyle name="Normal 9 3 8 4 2" xfId="18421"/>
    <cellStyle name="Normal 9 3 8 4 2 2" xfId="40438"/>
    <cellStyle name="Normal 9 3 8 4 3" xfId="40437"/>
    <cellStyle name="Normal 9 3 8 4 4" xfId="51190"/>
    <cellStyle name="Normal 9 3 8 5" xfId="5321"/>
    <cellStyle name="Normal 9 3 8 5 2" xfId="16240"/>
    <cellStyle name="Normal 9 3 8 5 2 2" xfId="40440"/>
    <cellStyle name="Normal 9 3 8 5 3" xfId="40439"/>
    <cellStyle name="Normal 9 3 8 5 4" xfId="49009"/>
    <cellStyle name="Normal 9 3 8 6" xfId="11878"/>
    <cellStyle name="Normal 9 3 8 6 2" xfId="40441"/>
    <cellStyle name="Normal 9 3 8 7" xfId="40422"/>
    <cellStyle name="Normal 9 3 8 8" xfId="44647"/>
    <cellStyle name="Normal 9 3 9" xfId="1036"/>
    <cellStyle name="Normal 9 3 9 2" xfId="2134"/>
    <cellStyle name="Normal 9 3 9 2 2" xfId="4317"/>
    <cellStyle name="Normal 9 3 9 2 2 2" xfId="10860"/>
    <cellStyle name="Normal 9 3 9 2 2 2 2" xfId="21779"/>
    <cellStyle name="Normal 9 3 9 2 2 2 2 2" xfId="40446"/>
    <cellStyle name="Normal 9 3 9 2 2 2 3" xfId="40445"/>
    <cellStyle name="Normal 9 3 9 2 2 2 4" xfId="54548"/>
    <cellStyle name="Normal 9 3 9 2 2 3" xfId="15236"/>
    <cellStyle name="Normal 9 3 9 2 2 3 2" xfId="40447"/>
    <cellStyle name="Normal 9 3 9 2 2 4" xfId="40444"/>
    <cellStyle name="Normal 9 3 9 2 2 5" xfId="48005"/>
    <cellStyle name="Normal 9 3 9 2 3" xfId="8679"/>
    <cellStyle name="Normal 9 3 9 2 3 2" xfId="19598"/>
    <cellStyle name="Normal 9 3 9 2 3 2 2" xfId="40449"/>
    <cellStyle name="Normal 9 3 9 2 3 3" xfId="40448"/>
    <cellStyle name="Normal 9 3 9 2 3 4" xfId="52367"/>
    <cellStyle name="Normal 9 3 9 2 4" xfId="6498"/>
    <cellStyle name="Normal 9 3 9 2 4 2" xfId="17417"/>
    <cellStyle name="Normal 9 3 9 2 4 2 2" xfId="40451"/>
    <cellStyle name="Normal 9 3 9 2 4 3" xfId="40450"/>
    <cellStyle name="Normal 9 3 9 2 4 4" xfId="50186"/>
    <cellStyle name="Normal 9 3 9 2 5" xfId="13055"/>
    <cellStyle name="Normal 9 3 9 2 5 2" xfId="40452"/>
    <cellStyle name="Normal 9 3 9 2 6" xfId="40443"/>
    <cellStyle name="Normal 9 3 9 2 7" xfId="45824"/>
    <cellStyle name="Normal 9 3 9 3" xfId="3226"/>
    <cellStyle name="Normal 9 3 9 3 2" xfId="9769"/>
    <cellStyle name="Normal 9 3 9 3 2 2" xfId="20688"/>
    <cellStyle name="Normal 9 3 9 3 2 2 2" xfId="40455"/>
    <cellStyle name="Normal 9 3 9 3 2 3" xfId="40454"/>
    <cellStyle name="Normal 9 3 9 3 2 4" xfId="53457"/>
    <cellStyle name="Normal 9 3 9 3 3" xfId="14145"/>
    <cellStyle name="Normal 9 3 9 3 3 2" xfId="40456"/>
    <cellStyle name="Normal 9 3 9 3 4" xfId="40453"/>
    <cellStyle name="Normal 9 3 9 3 5" xfId="46914"/>
    <cellStyle name="Normal 9 3 9 4" xfId="7588"/>
    <cellStyle name="Normal 9 3 9 4 2" xfId="18507"/>
    <cellStyle name="Normal 9 3 9 4 2 2" xfId="40458"/>
    <cellStyle name="Normal 9 3 9 4 3" xfId="40457"/>
    <cellStyle name="Normal 9 3 9 4 4" xfId="51276"/>
    <cellStyle name="Normal 9 3 9 5" xfId="5407"/>
    <cellStyle name="Normal 9 3 9 5 2" xfId="16326"/>
    <cellStyle name="Normal 9 3 9 5 2 2" xfId="40460"/>
    <cellStyle name="Normal 9 3 9 5 3" xfId="40459"/>
    <cellStyle name="Normal 9 3 9 5 4" xfId="49095"/>
    <cellStyle name="Normal 9 3 9 6" xfId="11964"/>
    <cellStyle name="Normal 9 3 9 6 2" xfId="40461"/>
    <cellStyle name="Normal 9 3 9 7" xfId="40442"/>
    <cellStyle name="Normal 9 3 9 8" xfId="44733"/>
    <cellStyle name="Normal 9 4" xfId="136"/>
    <cellStyle name="Normal 9 4 10" xfId="1252"/>
    <cellStyle name="Normal 9 4 10 2" xfId="2350"/>
    <cellStyle name="Normal 9 4 10 2 2" xfId="4531"/>
    <cellStyle name="Normal 9 4 10 2 2 2" xfId="11074"/>
    <cellStyle name="Normal 9 4 10 2 2 2 2" xfId="21993"/>
    <cellStyle name="Normal 9 4 10 2 2 2 2 2" xfId="40467"/>
    <cellStyle name="Normal 9 4 10 2 2 2 3" xfId="40466"/>
    <cellStyle name="Normal 9 4 10 2 2 2 4" xfId="54762"/>
    <cellStyle name="Normal 9 4 10 2 2 3" xfId="15450"/>
    <cellStyle name="Normal 9 4 10 2 2 3 2" xfId="40468"/>
    <cellStyle name="Normal 9 4 10 2 2 4" xfId="40465"/>
    <cellStyle name="Normal 9 4 10 2 2 5" xfId="48219"/>
    <cellStyle name="Normal 9 4 10 2 3" xfId="8893"/>
    <cellStyle name="Normal 9 4 10 2 3 2" xfId="19812"/>
    <cellStyle name="Normal 9 4 10 2 3 2 2" xfId="40470"/>
    <cellStyle name="Normal 9 4 10 2 3 3" xfId="40469"/>
    <cellStyle name="Normal 9 4 10 2 3 4" xfId="52581"/>
    <cellStyle name="Normal 9 4 10 2 4" xfId="6712"/>
    <cellStyle name="Normal 9 4 10 2 4 2" xfId="17631"/>
    <cellStyle name="Normal 9 4 10 2 4 2 2" xfId="40472"/>
    <cellStyle name="Normal 9 4 10 2 4 3" xfId="40471"/>
    <cellStyle name="Normal 9 4 10 2 4 4" xfId="50400"/>
    <cellStyle name="Normal 9 4 10 2 5" xfId="13269"/>
    <cellStyle name="Normal 9 4 10 2 5 2" xfId="40473"/>
    <cellStyle name="Normal 9 4 10 2 6" xfId="40464"/>
    <cellStyle name="Normal 9 4 10 2 7" xfId="46038"/>
    <cellStyle name="Normal 9 4 10 3" xfId="3440"/>
    <cellStyle name="Normal 9 4 10 3 2" xfId="9983"/>
    <cellStyle name="Normal 9 4 10 3 2 2" xfId="20902"/>
    <cellStyle name="Normal 9 4 10 3 2 2 2" xfId="40476"/>
    <cellStyle name="Normal 9 4 10 3 2 3" xfId="40475"/>
    <cellStyle name="Normal 9 4 10 3 2 4" xfId="53671"/>
    <cellStyle name="Normal 9 4 10 3 3" xfId="14359"/>
    <cellStyle name="Normal 9 4 10 3 3 2" xfId="40477"/>
    <cellStyle name="Normal 9 4 10 3 4" xfId="40474"/>
    <cellStyle name="Normal 9 4 10 3 5" xfId="47128"/>
    <cellStyle name="Normal 9 4 10 4" xfId="7802"/>
    <cellStyle name="Normal 9 4 10 4 2" xfId="18721"/>
    <cellStyle name="Normal 9 4 10 4 2 2" xfId="40479"/>
    <cellStyle name="Normal 9 4 10 4 3" xfId="40478"/>
    <cellStyle name="Normal 9 4 10 4 4" xfId="51490"/>
    <cellStyle name="Normal 9 4 10 5" xfId="5621"/>
    <cellStyle name="Normal 9 4 10 5 2" xfId="16540"/>
    <cellStyle name="Normal 9 4 10 5 2 2" xfId="40481"/>
    <cellStyle name="Normal 9 4 10 5 3" xfId="40480"/>
    <cellStyle name="Normal 9 4 10 5 4" xfId="49309"/>
    <cellStyle name="Normal 9 4 10 6" xfId="12178"/>
    <cellStyle name="Normal 9 4 10 6 2" xfId="40482"/>
    <cellStyle name="Normal 9 4 10 7" xfId="40463"/>
    <cellStyle name="Normal 9 4 10 8" xfId="44947"/>
    <cellStyle name="Normal 9 4 11" xfId="1371"/>
    <cellStyle name="Normal 9 4 11 2" xfId="3554"/>
    <cellStyle name="Normal 9 4 11 2 2" xfId="10097"/>
    <cellStyle name="Normal 9 4 11 2 2 2" xfId="21016"/>
    <cellStyle name="Normal 9 4 11 2 2 2 2" xfId="40486"/>
    <cellStyle name="Normal 9 4 11 2 2 3" xfId="40485"/>
    <cellStyle name="Normal 9 4 11 2 2 4" xfId="53785"/>
    <cellStyle name="Normal 9 4 11 2 3" xfId="14473"/>
    <cellStyle name="Normal 9 4 11 2 3 2" xfId="40487"/>
    <cellStyle name="Normal 9 4 11 2 4" xfId="40484"/>
    <cellStyle name="Normal 9 4 11 2 5" xfId="47242"/>
    <cellStyle name="Normal 9 4 11 3" xfId="7916"/>
    <cellStyle name="Normal 9 4 11 3 2" xfId="18835"/>
    <cellStyle name="Normal 9 4 11 3 2 2" xfId="40489"/>
    <cellStyle name="Normal 9 4 11 3 3" xfId="40488"/>
    <cellStyle name="Normal 9 4 11 3 4" xfId="51604"/>
    <cellStyle name="Normal 9 4 11 4" xfId="5735"/>
    <cellStyle name="Normal 9 4 11 4 2" xfId="16654"/>
    <cellStyle name="Normal 9 4 11 4 2 2" xfId="40491"/>
    <cellStyle name="Normal 9 4 11 4 3" xfId="40490"/>
    <cellStyle name="Normal 9 4 11 4 4" xfId="49423"/>
    <cellStyle name="Normal 9 4 11 5" xfId="12292"/>
    <cellStyle name="Normal 9 4 11 5 2" xfId="40492"/>
    <cellStyle name="Normal 9 4 11 6" xfId="40483"/>
    <cellStyle name="Normal 9 4 11 7" xfId="45061"/>
    <cellStyle name="Normal 9 4 12" xfId="2451"/>
    <cellStyle name="Normal 9 4 12 2" xfId="8994"/>
    <cellStyle name="Normal 9 4 12 2 2" xfId="19913"/>
    <cellStyle name="Normal 9 4 12 2 2 2" xfId="40495"/>
    <cellStyle name="Normal 9 4 12 2 3" xfId="40494"/>
    <cellStyle name="Normal 9 4 12 2 4" xfId="52682"/>
    <cellStyle name="Normal 9 4 12 3" xfId="13370"/>
    <cellStyle name="Normal 9 4 12 3 2" xfId="40496"/>
    <cellStyle name="Normal 9 4 12 4" xfId="40493"/>
    <cellStyle name="Normal 9 4 12 5" xfId="46139"/>
    <cellStyle name="Normal 9 4 13" xfId="6813"/>
    <cellStyle name="Normal 9 4 13 2" xfId="17732"/>
    <cellStyle name="Normal 9 4 13 2 2" xfId="40498"/>
    <cellStyle name="Normal 9 4 13 3" xfId="40497"/>
    <cellStyle name="Normal 9 4 13 4" xfId="50501"/>
    <cellStyle name="Normal 9 4 14" xfId="4632"/>
    <cellStyle name="Normal 9 4 14 2" xfId="15551"/>
    <cellStyle name="Normal 9 4 14 2 2" xfId="40500"/>
    <cellStyle name="Normal 9 4 14 3" xfId="40499"/>
    <cellStyle name="Normal 9 4 14 4" xfId="48320"/>
    <cellStyle name="Normal 9 4 15" xfId="11201"/>
    <cellStyle name="Normal 9 4 15 2" xfId="40501"/>
    <cellStyle name="Normal 9 4 16" xfId="40462"/>
    <cellStyle name="Normal 9 4 17" xfId="43958"/>
    <cellStyle name="Normal 9 4 2" xfId="306"/>
    <cellStyle name="Normal 9 4 2 2" xfId="569"/>
    <cellStyle name="Normal 9 4 2 2 2" xfId="1668"/>
    <cellStyle name="Normal 9 4 2 2 2 2" xfId="3851"/>
    <cellStyle name="Normal 9 4 2 2 2 2 2" xfId="10394"/>
    <cellStyle name="Normal 9 4 2 2 2 2 2 2" xfId="21313"/>
    <cellStyle name="Normal 9 4 2 2 2 2 2 2 2" xfId="40507"/>
    <cellStyle name="Normal 9 4 2 2 2 2 2 3" xfId="40506"/>
    <cellStyle name="Normal 9 4 2 2 2 2 2 4" xfId="54082"/>
    <cellStyle name="Normal 9 4 2 2 2 2 3" xfId="14770"/>
    <cellStyle name="Normal 9 4 2 2 2 2 3 2" xfId="40508"/>
    <cellStyle name="Normal 9 4 2 2 2 2 4" xfId="40505"/>
    <cellStyle name="Normal 9 4 2 2 2 2 5" xfId="47539"/>
    <cellStyle name="Normal 9 4 2 2 2 3" xfId="8213"/>
    <cellStyle name="Normal 9 4 2 2 2 3 2" xfId="19132"/>
    <cellStyle name="Normal 9 4 2 2 2 3 2 2" xfId="40510"/>
    <cellStyle name="Normal 9 4 2 2 2 3 3" xfId="40509"/>
    <cellStyle name="Normal 9 4 2 2 2 3 4" xfId="51901"/>
    <cellStyle name="Normal 9 4 2 2 2 4" xfId="6032"/>
    <cellStyle name="Normal 9 4 2 2 2 4 2" xfId="16951"/>
    <cellStyle name="Normal 9 4 2 2 2 4 2 2" xfId="40512"/>
    <cellStyle name="Normal 9 4 2 2 2 4 3" xfId="40511"/>
    <cellStyle name="Normal 9 4 2 2 2 4 4" xfId="49720"/>
    <cellStyle name="Normal 9 4 2 2 2 5" xfId="12589"/>
    <cellStyle name="Normal 9 4 2 2 2 5 2" xfId="40513"/>
    <cellStyle name="Normal 9 4 2 2 2 6" xfId="40504"/>
    <cellStyle name="Normal 9 4 2 2 2 7" xfId="45358"/>
    <cellStyle name="Normal 9 4 2 2 3" xfId="2760"/>
    <cellStyle name="Normal 9 4 2 2 3 2" xfId="9303"/>
    <cellStyle name="Normal 9 4 2 2 3 2 2" xfId="20222"/>
    <cellStyle name="Normal 9 4 2 2 3 2 2 2" xfId="40516"/>
    <cellStyle name="Normal 9 4 2 2 3 2 3" xfId="40515"/>
    <cellStyle name="Normal 9 4 2 2 3 2 4" xfId="52991"/>
    <cellStyle name="Normal 9 4 2 2 3 3" xfId="13679"/>
    <cellStyle name="Normal 9 4 2 2 3 3 2" xfId="40517"/>
    <cellStyle name="Normal 9 4 2 2 3 4" xfId="40514"/>
    <cellStyle name="Normal 9 4 2 2 3 5" xfId="46448"/>
    <cellStyle name="Normal 9 4 2 2 4" xfId="7122"/>
    <cellStyle name="Normal 9 4 2 2 4 2" xfId="18041"/>
    <cellStyle name="Normal 9 4 2 2 4 2 2" xfId="40519"/>
    <cellStyle name="Normal 9 4 2 2 4 3" xfId="40518"/>
    <cellStyle name="Normal 9 4 2 2 4 4" xfId="50810"/>
    <cellStyle name="Normal 9 4 2 2 5" xfId="4941"/>
    <cellStyle name="Normal 9 4 2 2 5 2" xfId="15860"/>
    <cellStyle name="Normal 9 4 2 2 5 2 2" xfId="40521"/>
    <cellStyle name="Normal 9 4 2 2 5 3" xfId="40520"/>
    <cellStyle name="Normal 9 4 2 2 5 4" xfId="48629"/>
    <cellStyle name="Normal 9 4 2 2 6" xfId="11498"/>
    <cellStyle name="Normal 9 4 2 2 6 2" xfId="40522"/>
    <cellStyle name="Normal 9 4 2 2 7" xfId="40503"/>
    <cellStyle name="Normal 9 4 2 2 8" xfId="44267"/>
    <cellStyle name="Normal 9 4 2 3" xfId="1470"/>
    <cellStyle name="Normal 9 4 2 3 2" xfId="3653"/>
    <cellStyle name="Normal 9 4 2 3 2 2" xfId="10196"/>
    <cellStyle name="Normal 9 4 2 3 2 2 2" xfId="21115"/>
    <cellStyle name="Normal 9 4 2 3 2 2 2 2" xfId="40526"/>
    <cellStyle name="Normal 9 4 2 3 2 2 3" xfId="40525"/>
    <cellStyle name="Normal 9 4 2 3 2 2 4" xfId="53884"/>
    <cellStyle name="Normal 9 4 2 3 2 3" xfId="14572"/>
    <cellStyle name="Normal 9 4 2 3 2 3 2" xfId="40527"/>
    <cellStyle name="Normal 9 4 2 3 2 4" xfId="40524"/>
    <cellStyle name="Normal 9 4 2 3 2 5" xfId="47341"/>
    <cellStyle name="Normal 9 4 2 3 3" xfId="8015"/>
    <cellStyle name="Normal 9 4 2 3 3 2" xfId="18934"/>
    <cellStyle name="Normal 9 4 2 3 3 2 2" xfId="40529"/>
    <cellStyle name="Normal 9 4 2 3 3 3" xfId="40528"/>
    <cellStyle name="Normal 9 4 2 3 3 4" xfId="51703"/>
    <cellStyle name="Normal 9 4 2 3 4" xfId="5834"/>
    <cellStyle name="Normal 9 4 2 3 4 2" xfId="16753"/>
    <cellStyle name="Normal 9 4 2 3 4 2 2" xfId="40531"/>
    <cellStyle name="Normal 9 4 2 3 4 3" xfId="40530"/>
    <cellStyle name="Normal 9 4 2 3 4 4" xfId="49522"/>
    <cellStyle name="Normal 9 4 2 3 5" xfId="12391"/>
    <cellStyle name="Normal 9 4 2 3 5 2" xfId="40532"/>
    <cellStyle name="Normal 9 4 2 3 6" xfId="40523"/>
    <cellStyle name="Normal 9 4 2 3 7" xfId="45160"/>
    <cellStyle name="Normal 9 4 2 4" xfId="2562"/>
    <cellStyle name="Normal 9 4 2 4 2" xfId="9105"/>
    <cellStyle name="Normal 9 4 2 4 2 2" xfId="20024"/>
    <cellStyle name="Normal 9 4 2 4 2 2 2" xfId="40535"/>
    <cellStyle name="Normal 9 4 2 4 2 3" xfId="40534"/>
    <cellStyle name="Normal 9 4 2 4 2 4" xfId="52793"/>
    <cellStyle name="Normal 9 4 2 4 3" xfId="13481"/>
    <cellStyle name="Normal 9 4 2 4 3 2" xfId="40536"/>
    <cellStyle name="Normal 9 4 2 4 4" xfId="40533"/>
    <cellStyle name="Normal 9 4 2 4 5" xfId="46250"/>
    <cellStyle name="Normal 9 4 2 5" xfId="6924"/>
    <cellStyle name="Normal 9 4 2 5 2" xfId="17843"/>
    <cellStyle name="Normal 9 4 2 5 2 2" xfId="40538"/>
    <cellStyle name="Normal 9 4 2 5 3" xfId="40537"/>
    <cellStyle name="Normal 9 4 2 5 4" xfId="50612"/>
    <cellStyle name="Normal 9 4 2 6" xfId="4743"/>
    <cellStyle name="Normal 9 4 2 6 2" xfId="15662"/>
    <cellStyle name="Normal 9 4 2 6 2 2" xfId="40540"/>
    <cellStyle name="Normal 9 4 2 6 3" xfId="40539"/>
    <cellStyle name="Normal 9 4 2 6 4" xfId="48431"/>
    <cellStyle name="Normal 9 4 2 7" xfId="11300"/>
    <cellStyle name="Normal 9 4 2 7 2" xfId="40541"/>
    <cellStyle name="Normal 9 4 2 8" xfId="40502"/>
    <cellStyle name="Normal 9 4 2 9" xfId="44069"/>
    <cellStyle name="Normal 9 4 3" xfId="469"/>
    <cellStyle name="Normal 9 4 3 2" xfId="1569"/>
    <cellStyle name="Normal 9 4 3 2 2" xfId="3752"/>
    <cellStyle name="Normal 9 4 3 2 2 2" xfId="10295"/>
    <cellStyle name="Normal 9 4 3 2 2 2 2" xfId="21214"/>
    <cellStyle name="Normal 9 4 3 2 2 2 2 2" xfId="40546"/>
    <cellStyle name="Normal 9 4 3 2 2 2 3" xfId="40545"/>
    <cellStyle name="Normal 9 4 3 2 2 2 4" xfId="53983"/>
    <cellStyle name="Normal 9 4 3 2 2 3" xfId="14671"/>
    <cellStyle name="Normal 9 4 3 2 2 3 2" xfId="40547"/>
    <cellStyle name="Normal 9 4 3 2 2 4" xfId="40544"/>
    <cellStyle name="Normal 9 4 3 2 2 5" xfId="47440"/>
    <cellStyle name="Normal 9 4 3 2 3" xfId="8114"/>
    <cellStyle name="Normal 9 4 3 2 3 2" xfId="19033"/>
    <cellStyle name="Normal 9 4 3 2 3 2 2" xfId="40549"/>
    <cellStyle name="Normal 9 4 3 2 3 3" xfId="40548"/>
    <cellStyle name="Normal 9 4 3 2 3 4" xfId="51802"/>
    <cellStyle name="Normal 9 4 3 2 4" xfId="5933"/>
    <cellStyle name="Normal 9 4 3 2 4 2" xfId="16852"/>
    <cellStyle name="Normal 9 4 3 2 4 2 2" xfId="40551"/>
    <cellStyle name="Normal 9 4 3 2 4 3" xfId="40550"/>
    <cellStyle name="Normal 9 4 3 2 4 4" xfId="49621"/>
    <cellStyle name="Normal 9 4 3 2 5" xfId="12490"/>
    <cellStyle name="Normal 9 4 3 2 5 2" xfId="40552"/>
    <cellStyle name="Normal 9 4 3 2 6" xfId="40543"/>
    <cellStyle name="Normal 9 4 3 2 7" xfId="45259"/>
    <cellStyle name="Normal 9 4 3 3" xfId="2661"/>
    <cellStyle name="Normal 9 4 3 3 2" xfId="9204"/>
    <cellStyle name="Normal 9 4 3 3 2 2" xfId="20123"/>
    <cellStyle name="Normal 9 4 3 3 2 2 2" xfId="40555"/>
    <cellStyle name="Normal 9 4 3 3 2 3" xfId="40554"/>
    <cellStyle name="Normal 9 4 3 3 2 4" xfId="52892"/>
    <cellStyle name="Normal 9 4 3 3 3" xfId="13580"/>
    <cellStyle name="Normal 9 4 3 3 3 2" xfId="40556"/>
    <cellStyle name="Normal 9 4 3 3 4" xfId="40553"/>
    <cellStyle name="Normal 9 4 3 3 5" xfId="46349"/>
    <cellStyle name="Normal 9 4 3 4" xfId="7023"/>
    <cellStyle name="Normal 9 4 3 4 2" xfId="17942"/>
    <cellStyle name="Normal 9 4 3 4 2 2" xfId="40558"/>
    <cellStyle name="Normal 9 4 3 4 3" xfId="40557"/>
    <cellStyle name="Normal 9 4 3 4 4" xfId="50711"/>
    <cellStyle name="Normal 9 4 3 5" xfId="4842"/>
    <cellStyle name="Normal 9 4 3 5 2" xfId="15761"/>
    <cellStyle name="Normal 9 4 3 5 2 2" xfId="40560"/>
    <cellStyle name="Normal 9 4 3 5 3" xfId="40559"/>
    <cellStyle name="Normal 9 4 3 5 4" xfId="48530"/>
    <cellStyle name="Normal 9 4 3 6" xfId="11399"/>
    <cellStyle name="Normal 9 4 3 6 2" xfId="40561"/>
    <cellStyle name="Normal 9 4 3 7" xfId="40542"/>
    <cellStyle name="Normal 9 4 3 8" xfId="44168"/>
    <cellStyle name="Normal 9 4 4" xfId="656"/>
    <cellStyle name="Normal 9 4 4 2" xfId="1755"/>
    <cellStyle name="Normal 9 4 4 2 2" xfId="3938"/>
    <cellStyle name="Normal 9 4 4 2 2 2" xfId="10481"/>
    <cellStyle name="Normal 9 4 4 2 2 2 2" xfId="21400"/>
    <cellStyle name="Normal 9 4 4 2 2 2 2 2" xfId="40566"/>
    <cellStyle name="Normal 9 4 4 2 2 2 3" xfId="40565"/>
    <cellStyle name="Normal 9 4 4 2 2 2 4" xfId="54169"/>
    <cellStyle name="Normal 9 4 4 2 2 3" xfId="14857"/>
    <cellStyle name="Normal 9 4 4 2 2 3 2" xfId="40567"/>
    <cellStyle name="Normal 9 4 4 2 2 4" xfId="40564"/>
    <cellStyle name="Normal 9 4 4 2 2 5" xfId="47626"/>
    <cellStyle name="Normal 9 4 4 2 3" xfId="8300"/>
    <cellStyle name="Normal 9 4 4 2 3 2" xfId="19219"/>
    <cellStyle name="Normal 9 4 4 2 3 2 2" xfId="40569"/>
    <cellStyle name="Normal 9 4 4 2 3 3" xfId="40568"/>
    <cellStyle name="Normal 9 4 4 2 3 4" xfId="51988"/>
    <cellStyle name="Normal 9 4 4 2 4" xfId="6119"/>
    <cellStyle name="Normal 9 4 4 2 4 2" xfId="17038"/>
    <cellStyle name="Normal 9 4 4 2 4 2 2" xfId="40571"/>
    <cellStyle name="Normal 9 4 4 2 4 3" xfId="40570"/>
    <cellStyle name="Normal 9 4 4 2 4 4" xfId="49807"/>
    <cellStyle name="Normal 9 4 4 2 5" xfId="12676"/>
    <cellStyle name="Normal 9 4 4 2 5 2" xfId="40572"/>
    <cellStyle name="Normal 9 4 4 2 6" xfId="40563"/>
    <cellStyle name="Normal 9 4 4 2 7" xfId="45445"/>
    <cellStyle name="Normal 9 4 4 3" xfId="2847"/>
    <cellStyle name="Normal 9 4 4 3 2" xfId="9390"/>
    <cellStyle name="Normal 9 4 4 3 2 2" xfId="20309"/>
    <cellStyle name="Normal 9 4 4 3 2 2 2" xfId="40575"/>
    <cellStyle name="Normal 9 4 4 3 2 3" xfId="40574"/>
    <cellStyle name="Normal 9 4 4 3 2 4" xfId="53078"/>
    <cellStyle name="Normal 9 4 4 3 3" xfId="13766"/>
    <cellStyle name="Normal 9 4 4 3 3 2" xfId="40576"/>
    <cellStyle name="Normal 9 4 4 3 4" xfId="40573"/>
    <cellStyle name="Normal 9 4 4 3 5" xfId="46535"/>
    <cellStyle name="Normal 9 4 4 4" xfId="7209"/>
    <cellStyle name="Normal 9 4 4 4 2" xfId="18128"/>
    <cellStyle name="Normal 9 4 4 4 2 2" xfId="40578"/>
    <cellStyle name="Normal 9 4 4 4 3" xfId="40577"/>
    <cellStyle name="Normal 9 4 4 4 4" xfId="50897"/>
    <cellStyle name="Normal 9 4 4 5" xfId="5028"/>
    <cellStyle name="Normal 9 4 4 5 2" xfId="15947"/>
    <cellStyle name="Normal 9 4 4 5 2 2" xfId="40580"/>
    <cellStyle name="Normal 9 4 4 5 3" xfId="40579"/>
    <cellStyle name="Normal 9 4 4 5 4" xfId="48716"/>
    <cellStyle name="Normal 9 4 4 6" xfId="11585"/>
    <cellStyle name="Normal 9 4 4 6 2" xfId="40581"/>
    <cellStyle name="Normal 9 4 4 7" xfId="40562"/>
    <cellStyle name="Normal 9 4 4 8" xfId="44354"/>
    <cellStyle name="Normal 9 4 5" xfId="754"/>
    <cellStyle name="Normal 9 4 5 2" xfId="1853"/>
    <cellStyle name="Normal 9 4 5 2 2" xfId="4036"/>
    <cellStyle name="Normal 9 4 5 2 2 2" xfId="10579"/>
    <cellStyle name="Normal 9 4 5 2 2 2 2" xfId="21498"/>
    <cellStyle name="Normal 9 4 5 2 2 2 2 2" xfId="40586"/>
    <cellStyle name="Normal 9 4 5 2 2 2 3" xfId="40585"/>
    <cellStyle name="Normal 9 4 5 2 2 2 4" xfId="54267"/>
    <cellStyle name="Normal 9 4 5 2 2 3" xfId="14955"/>
    <cellStyle name="Normal 9 4 5 2 2 3 2" xfId="40587"/>
    <cellStyle name="Normal 9 4 5 2 2 4" xfId="40584"/>
    <cellStyle name="Normal 9 4 5 2 2 5" xfId="47724"/>
    <cellStyle name="Normal 9 4 5 2 3" xfId="8398"/>
    <cellStyle name="Normal 9 4 5 2 3 2" xfId="19317"/>
    <cellStyle name="Normal 9 4 5 2 3 2 2" xfId="40589"/>
    <cellStyle name="Normal 9 4 5 2 3 3" xfId="40588"/>
    <cellStyle name="Normal 9 4 5 2 3 4" xfId="52086"/>
    <cellStyle name="Normal 9 4 5 2 4" xfId="6217"/>
    <cellStyle name="Normal 9 4 5 2 4 2" xfId="17136"/>
    <cellStyle name="Normal 9 4 5 2 4 2 2" xfId="40591"/>
    <cellStyle name="Normal 9 4 5 2 4 3" xfId="40590"/>
    <cellStyle name="Normal 9 4 5 2 4 4" xfId="49905"/>
    <cellStyle name="Normal 9 4 5 2 5" xfId="12774"/>
    <cellStyle name="Normal 9 4 5 2 5 2" xfId="40592"/>
    <cellStyle name="Normal 9 4 5 2 6" xfId="40583"/>
    <cellStyle name="Normal 9 4 5 2 7" xfId="45543"/>
    <cellStyle name="Normal 9 4 5 3" xfId="2945"/>
    <cellStyle name="Normal 9 4 5 3 2" xfId="9488"/>
    <cellStyle name="Normal 9 4 5 3 2 2" xfId="20407"/>
    <cellStyle name="Normal 9 4 5 3 2 2 2" xfId="40595"/>
    <cellStyle name="Normal 9 4 5 3 2 3" xfId="40594"/>
    <cellStyle name="Normal 9 4 5 3 2 4" xfId="53176"/>
    <cellStyle name="Normal 9 4 5 3 3" xfId="13864"/>
    <cellStyle name="Normal 9 4 5 3 3 2" xfId="40596"/>
    <cellStyle name="Normal 9 4 5 3 4" xfId="40593"/>
    <cellStyle name="Normal 9 4 5 3 5" xfId="46633"/>
    <cellStyle name="Normal 9 4 5 4" xfId="7307"/>
    <cellStyle name="Normal 9 4 5 4 2" xfId="18226"/>
    <cellStyle name="Normal 9 4 5 4 2 2" xfId="40598"/>
    <cellStyle name="Normal 9 4 5 4 3" xfId="40597"/>
    <cellStyle name="Normal 9 4 5 4 4" xfId="50995"/>
    <cellStyle name="Normal 9 4 5 5" xfId="5126"/>
    <cellStyle name="Normal 9 4 5 5 2" xfId="16045"/>
    <cellStyle name="Normal 9 4 5 5 2 2" xfId="40600"/>
    <cellStyle name="Normal 9 4 5 5 3" xfId="40599"/>
    <cellStyle name="Normal 9 4 5 5 4" xfId="48814"/>
    <cellStyle name="Normal 9 4 5 6" xfId="11683"/>
    <cellStyle name="Normal 9 4 5 6 2" xfId="40601"/>
    <cellStyle name="Normal 9 4 5 7" xfId="40582"/>
    <cellStyle name="Normal 9 4 5 8" xfId="44452"/>
    <cellStyle name="Normal 9 4 6" xfId="852"/>
    <cellStyle name="Normal 9 4 6 2" xfId="1951"/>
    <cellStyle name="Normal 9 4 6 2 2" xfId="4134"/>
    <cellStyle name="Normal 9 4 6 2 2 2" xfId="10677"/>
    <cellStyle name="Normal 9 4 6 2 2 2 2" xfId="21596"/>
    <cellStyle name="Normal 9 4 6 2 2 2 2 2" xfId="40606"/>
    <cellStyle name="Normal 9 4 6 2 2 2 3" xfId="40605"/>
    <cellStyle name="Normal 9 4 6 2 2 2 4" xfId="54365"/>
    <cellStyle name="Normal 9 4 6 2 2 3" xfId="15053"/>
    <cellStyle name="Normal 9 4 6 2 2 3 2" xfId="40607"/>
    <cellStyle name="Normal 9 4 6 2 2 4" xfId="40604"/>
    <cellStyle name="Normal 9 4 6 2 2 5" xfId="47822"/>
    <cellStyle name="Normal 9 4 6 2 3" xfId="8496"/>
    <cellStyle name="Normal 9 4 6 2 3 2" xfId="19415"/>
    <cellStyle name="Normal 9 4 6 2 3 2 2" xfId="40609"/>
    <cellStyle name="Normal 9 4 6 2 3 3" xfId="40608"/>
    <cellStyle name="Normal 9 4 6 2 3 4" xfId="52184"/>
    <cellStyle name="Normal 9 4 6 2 4" xfId="6315"/>
    <cellStyle name="Normal 9 4 6 2 4 2" xfId="17234"/>
    <cellStyle name="Normal 9 4 6 2 4 2 2" xfId="40611"/>
    <cellStyle name="Normal 9 4 6 2 4 3" xfId="40610"/>
    <cellStyle name="Normal 9 4 6 2 4 4" xfId="50003"/>
    <cellStyle name="Normal 9 4 6 2 5" xfId="12872"/>
    <cellStyle name="Normal 9 4 6 2 5 2" xfId="40612"/>
    <cellStyle name="Normal 9 4 6 2 6" xfId="40603"/>
    <cellStyle name="Normal 9 4 6 2 7" xfId="45641"/>
    <cellStyle name="Normal 9 4 6 3" xfId="3043"/>
    <cellStyle name="Normal 9 4 6 3 2" xfId="9586"/>
    <cellStyle name="Normal 9 4 6 3 2 2" xfId="20505"/>
    <cellStyle name="Normal 9 4 6 3 2 2 2" xfId="40615"/>
    <cellStyle name="Normal 9 4 6 3 2 3" xfId="40614"/>
    <cellStyle name="Normal 9 4 6 3 2 4" xfId="53274"/>
    <cellStyle name="Normal 9 4 6 3 3" xfId="13962"/>
    <cellStyle name="Normal 9 4 6 3 3 2" xfId="40616"/>
    <cellStyle name="Normal 9 4 6 3 4" xfId="40613"/>
    <cellStyle name="Normal 9 4 6 3 5" xfId="46731"/>
    <cellStyle name="Normal 9 4 6 4" xfId="7405"/>
    <cellStyle name="Normal 9 4 6 4 2" xfId="18324"/>
    <cellStyle name="Normal 9 4 6 4 2 2" xfId="40618"/>
    <cellStyle name="Normal 9 4 6 4 3" xfId="40617"/>
    <cellStyle name="Normal 9 4 6 4 4" xfId="51093"/>
    <cellStyle name="Normal 9 4 6 5" xfId="5224"/>
    <cellStyle name="Normal 9 4 6 5 2" xfId="16143"/>
    <cellStyle name="Normal 9 4 6 5 2 2" xfId="40620"/>
    <cellStyle name="Normal 9 4 6 5 3" xfId="40619"/>
    <cellStyle name="Normal 9 4 6 5 4" xfId="48912"/>
    <cellStyle name="Normal 9 4 6 6" xfId="11781"/>
    <cellStyle name="Normal 9 4 6 6 2" xfId="40621"/>
    <cellStyle name="Normal 9 4 6 7" xfId="40602"/>
    <cellStyle name="Normal 9 4 6 8" xfId="44550"/>
    <cellStyle name="Normal 9 4 7" xfId="964"/>
    <cellStyle name="Normal 9 4 7 2" xfId="2062"/>
    <cellStyle name="Normal 9 4 7 2 2" xfId="4245"/>
    <cellStyle name="Normal 9 4 7 2 2 2" xfId="10788"/>
    <cellStyle name="Normal 9 4 7 2 2 2 2" xfId="21707"/>
    <cellStyle name="Normal 9 4 7 2 2 2 2 2" xfId="40626"/>
    <cellStyle name="Normal 9 4 7 2 2 2 3" xfId="40625"/>
    <cellStyle name="Normal 9 4 7 2 2 2 4" xfId="54476"/>
    <cellStyle name="Normal 9 4 7 2 2 3" xfId="15164"/>
    <cellStyle name="Normal 9 4 7 2 2 3 2" xfId="40627"/>
    <cellStyle name="Normal 9 4 7 2 2 4" xfId="40624"/>
    <cellStyle name="Normal 9 4 7 2 2 5" xfId="47933"/>
    <cellStyle name="Normal 9 4 7 2 3" xfId="8607"/>
    <cellStyle name="Normal 9 4 7 2 3 2" xfId="19526"/>
    <cellStyle name="Normal 9 4 7 2 3 2 2" xfId="40629"/>
    <cellStyle name="Normal 9 4 7 2 3 3" xfId="40628"/>
    <cellStyle name="Normal 9 4 7 2 3 4" xfId="52295"/>
    <cellStyle name="Normal 9 4 7 2 4" xfId="6426"/>
    <cellStyle name="Normal 9 4 7 2 4 2" xfId="17345"/>
    <cellStyle name="Normal 9 4 7 2 4 2 2" xfId="40631"/>
    <cellStyle name="Normal 9 4 7 2 4 3" xfId="40630"/>
    <cellStyle name="Normal 9 4 7 2 4 4" xfId="50114"/>
    <cellStyle name="Normal 9 4 7 2 5" xfId="12983"/>
    <cellStyle name="Normal 9 4 7 2 5 2" xfId="40632"/>
    <cellStyle name="Normal 9 4 7 2 6" xfId="40623"/>
    <cellStyle name="Normal 9 4 7 2 7" xfId="45752"/>
    <cellStyle name="Normal 9 4 7 3" xfId="3154"/>
    <cellStyle name="Normal 9 4 7 3 2" xfId="9697"/>
    <cellStyle name="Normal 9 4 7 3 2 2" xfId="20616"/>
    <cellStyle name="Normal 9 4 7 3 2 2 2" xfId="40635"/>
    <cellStyle name="Normal 9 4 7 3 2 3" xfId="40634"/>
    <cellStyle name="Normal 9 4 7 3 2 4" xfId="53385"/>
    <cellStyle name="Normal 9 4 7 3 3" xfId="14073"/>
    <cellStyle name="Normal 9 4 7 3 3 2" xfId="40636"/>
    <cellStyle name="Normal 9 4 7 3 4" xfId="40633"/>
    <cellStyle name="Normal 9 4 7 3 5" xfId="46842"/>
    <cellStyle name="Normal 9 4 7 4" xfId="7516"/>
    <cellStyle name="Normal 9 4 7 4 2" xfId="18435"/>
    <cellStyle name="Normal 9 4 7 4 2 2" xfId="40638"/>
    <cellStyle name="Normal 9 4 7 4 3" xfId="40637"/>
    <cellStyle name="Normal 9 4 7 4 4" xfId="51204"/>
    <cellStyle name="Normal 9 4 7 5" xfId="5335"/>
    <cellStyle name="Normal 9 4 7 5 2" xfId="16254"/>
    <cellStyle name="Normal 9 4 7 5 2 2" xfId="40640"/>
    <cellStyle name="Normal 9 4 7 5 3" xfId="40639"/>
    <cellStyle name="Normal 9 4 7 5 4" xfId="49023"/>
    <cellStyle name="Normal 9 4 7 6" xfId="11892"/>
    <cellStyle name="Normal 9 4 7 6 2" xfId="40641"/>
    <cellStyle name="Normal 9 4 7 7" xfId="40622"/>
    <cellStyle name="Normal 9 4 7 8" xfId="44661"/>
    <cellStyle name="Normal 9 4 8" xfId="1050"/>
    <cellStyle name="Normal 9 4 8 2" xfId="2148"/>
    <cellStyle name="Normal 9 4 8 2 2" xfId="4331"/>
    <cellStyle name="Normal 9 4 8 2 2 2" xfId="10874"/>
    <cellStyle name="Normal 9 4 8 2 2 2 2" xfId="21793"/>
    <cellStyle name="Normal 9 4 8 2 2 2 2 2" xfId="40646"/>
    <cellStyle name="Normal 9 4 8 2 2 2 3" xfId="40645"/>
    <cellStyle name="Normal 9 4 8 2 2 2 4" xfId="54562"/>
    <cellStyle name="Normal 9 4 8 2 2 3" xfId="15250"/>
    <cellStyle name="Normal 9 4 8 2 2 3 2" xfId="40647"/>
    <cellStyle name="Normal 9 4 8 2 2 4" xfId="40644"/>
    <cellStyle name="Normal 9 4 8 2 2 5" xfId="48019"/>
    <cellStyle name="Normal 9 4 8 2 3" xfId="8693"/>
    <cellStyle name="Normal 9 4 8 2 3 2" xfId="19612"/>
    <cellStyle name="Normal 9 4 8 2 3 2 2" xfId="40649"/>
    <cellStyle name="Normal 9 4 8 2 3 3" xfId="40648"/>
    <cellStyle name="Normal 9 4 8 2 3 4" xfId="52381"/>
    <cellStyle name="Normal 9 4 8 2 4" xfId="6512"/>
    <cellStyle name="Normal 9 4 8 2 4 2" xfId="17431"/>
    <cellStyle name="Normal 9 4 8 2 4 2 2" xfId="40651"/>
    <cellStyle name="Normal 9 4 8 2 4 3" xfId="40650"/>
    <cellStyle name="Normal 9 4 8 2 4 4" xfId="50200"/>
    <cellStyle name="Normal 9 4 8 2 5" xfId="13069"/>
    <cellStyle name="Normal 9 4 8 2 5 2" xfId="40652"/>
    <cellStyle name="Normal 9 4 8 2 6" xfId="40643"/>
    <cellStyle name="Normal 9 4 8 2 7" xfId="45838"/>
    <cellStyle name="Normal 9 4 8 3" xfId="3240"/>
    <cellStyle name="Normal 9 4 8 3 2" xfId="9783"/>
    <cellStyle name="Normal 9 4 8 3 2 2" xfId="20702"/>
    <cellStyle name="Normal 9 4 8 3 2 2 2" xfId="40655"/>
    <cellStyle name="Normal 9 4 8 3 2 3" xfId="40654"/>
    <cellStyle name="Normal 9 4 8 3 2 4" xfId="53471"/>
    <cellStyle name="Normal 9 4 8 3 3" xfId="14159"/>
    <cellStyle name="Normal 9 4 8 3 3 2" xfId="40656"/>
    <cellStyle name="Normal 9 4 8 3 4" xfId="40653"/>
    <cellStyle name="Normal 9 4 8 3 5" xfId="46928"/>
    <cellStyle name="Normal 9 4 8 4" xfId="7602"/>
    <cellStyle name="Normal 9 4 8 4 2" xfId="18521"/>
    <cellStyle name="Normal 9 4 8 4 2 2" xfId="40658"/>
    <cellStyle name="Normal 9 4 8 4 3" xfId="40657"/>
    <cellStyle name="Normal 9 4 8 4 4" xfId="51290"/>
    <cellStyle name="Normal 9 4 8 5" xfId="5421"/>
    <cellStyle name="Normal 9 4 8 5 2" xfId="16340"/>
    <cellStyle name="Normal 9 4 8 5 2 2" xfId="40660"/>
    <cellStyle name="Normal 9 4 8 5 3" xfId="40659"/>
    <cellStyle name="Normal 9 4 8 5 4" xfId="49109"/>
    <cellStyle name="Normal 9 4 8 6" xfId="11978"/>
    <cellStyle name="Normal 9 4 8 6 2" xfId="40661"/>
    <cellStyle name="Normal 9 4 8 7" xfId="40642"/>
    <cellStyle name="Normal 9 4 8 8" xfId="44747"/>
    <cellStyle name="Normal 9 4 9" xfId="1148"/>
    <cellStyle name="Normal 9 4 9 2" xfId="2246"/>
    <cellStyle name="Normal 9 4 9 2 2" xfId="4429"/>
    <cellStyle name="Normal 9 4 9 2 2 2" xfId="10972"/>
    <cellStyle name="Normal 9 4 9 2 2 2 2" xfId="21891"/>
    <cellStyle name="Normal 9 4 9 2 2 2 2 2" xfId="40666"/>
    <cellStyle name="Normal 9 4 9 2 2 2 3" xfId="40665"/>
    <cellStyle name="Normal 9 4 9 2 2 2 4" xfId="54660"/>
    <cellStyle name="Normal 9 4 9 2 2 3" xfId="15348"/>
    <cellStyle name="Normal 9 4 9 2 2 3 2" xfId="40667"/>
    <cellStyle name="Normal 9 4 9 2 2 4" xfId="40664"/>
    <cellStyle name="Normal 9 4 9 2 2 5" xfId="48117"/>
    <cellStyle name="Normal 9 4 9 2 3" xfId="8791"/>
    <cellStyle name="Normal 9 4 9 2 3 2" xfId="19710"/>
    <cellStyle name="Normal 9 4 9 2 3 2 2" xfId="40669"/>
    <cellStyle name="Normal 9 4 9 2 3 3" xfId="40668"/>
    <cellStyle name="Normal 9 4 9 2 3 4" xfId="52479"/>
    <cellStyle name="Normal 9 4 9 2 4" xfId="6610"/>
    <cellStyle name="Normal 9 4 9 2 4 2" xfId="17529"/>
    <cellStyle name="Normal 9 4 9 2 4 2 2" xfId="40671"/>
    <cellStyle name="Normal 9 4 9 2 4 3" xfId="40670"/>
    <cellStyle name="Normal 9 4 9 2 4 4" xfId="50298"/>
    <cellStyle name="Normal 9 4 9 2 5" xfId="13167"/>
    <cellStyle name="Normal 9 4 9 2 5 2" xfId="40672"/>
    <cellStyle name="Normal 9 4 9 2 6" xfId="40663"/>
    <cellStyle name="Normal 9 4 9 2 7" xfId="45936"/>
    <cellStyle name="Normal 9 4 9 3" xfId="3338"/>
    <cellStyle name="Normal 9 4 9 3 2" xfId="9881"/>
    <cellStyle name="Normal 9 4 9 3 2 2" xfId="20800"/>
    <cellStyle name="Normal 9 4 9 3 2 2 2" xfId="40675"/>
    <cellStyle name="Normal 9 4 9 3 2 3" xfId="40674"/>
    <cellStyle name="Normal 9 4 9 3 2 4" xfId="53569"/>
    <cellStyle name="Normal 9 4 9 3 3" xfId="14257"/>
    <cellStyle name="Normal 9 4 9 3 3 2" xfId="40676"/>
    <cellStyle name="Normal 9 4 9 3 4" xfId="40673"/>
    <cellStyle name="Normal 9 4 9 3 5" xfId="47026"/>
    <cellStyle name="Normal 9 4 9 4" xfId="7700"/>
    <cellStyle name="Normal 9 4 9 4 2" xfId="18619"/>
    <cellStyle name="Normal 9 4 9 4 2 2" xfId="40678"/>
    <cellStyle name="Normal 9 4 9 4 3" xfId="40677"/>
    <cellStyle name="Normal 9 4 9 4 4" xfId="51388"/>
    <cellStyle name="Normal 9 4 9 5" xfId="5519"/>
    <cellStyle name="Normal 9 4 9 5 2" xfId="16438"/>
    <cellStyle name="Normal 9 4 9 5 2 2" xfId="40680"/>
    <cellStyle name="Normal 9 4 9 5 3" xfId="40679"/>
    <cellStyle name="Normal 9 4 9 5 4" xfId="49207"/>
    <cellStyle name="Normal 9 4 9 6" xfId="12076"/>
    <cellStyle name="Normal 9 4 9 6 2" xfId="40681"/>
    <cellStyle name="Normal 9 4 9 7" xfId="40662"/>
    <cellStyle name="Normal 9 4 9 8" xfId="44845"/>
    <cellStyle name="Normal 9 5" xfId="267"/>
    <cellStyle name="Normal 9 5 2" xfId="533"/>
    <cellStyle name="Normal 9 5 2 2" xfId="1632"/>
    <cellStyle name="Normal 9 5 2 2 2" xfId="3815"/>
    <cellStyle name="Normal 9 5 2 2 2 2" xfId="10358"/>
    <cellStyle name="Normal 9 5 2 2 2 2 2" xfId="21277"/>
    <cellStyle name="Normal 9 5 2 2 2 2 2 2" xfId="40687"/>
    <cellStyle name="Normal 9 5 2 2 2 2 3" xfId="40686"/>
    <cellStyle name="Normal 9 5 2 2 2 2 4" xfId="54046"/>
    <cellStyle name="Normal 9 5 2 2 2 3" xfId="14734"/>
    <cellStyle name="Normal 9 5 2 2 2 3 2" xfId="40688"/>
    <cellStyle name="Normal 9 5 2 2 2 4" xfId="40685"/>
    <cellStyle name="Normal 9 5 2 2 2 5" xfId="47503"/>
    <cellStyle name="Normal 9 5 2 2 3" xfId="8177"/>
    <cellStyle name="Normal 9 5 2 2 3 2" xfId="19096"/>
    <cellStyle name="Normal 9 5 2 2 3 2 2" xfId="40690"/>
    <cellStyle name="Normal 9 5 2 2 3 3" xfId="40689"/>
    <cellStyle name="Normal 9 5 2 2 3 4" xfId="51865"/>
    <cellStyle name="Normal 9 5 2 2 4" xfId="5996"/>
    <cellStyle name="Normal 9 5 2 2 4 2" xfId="16915"/>
    <cellStyle name="Normal 9 5 2 2 4 2 2" xfId="40692"/>
    <cellStyle name="Normal 9 5 2 2 4 3" xfId="40691"/>
    <cellStyle name="Normal 9 5 2 2 4 4" xfId="49684"/>
    <cellStyle name="Normal 9 5 2 2 5" xfId="12553"/>
    <cellStyle name="Normal 9 5 2 2 5 2" xfId="40693"/>
    <cellStyle name="Normal 9 5 2 2 6" xfId="40684"/>
    <cellStyle name="Normal 9 5 2 2 7" xfId="45322"/>
    <cellStyle name="Normal 9 5 2 3" xfId="2724"/>
    <cellStyle name="Normal 9 5 2 3 2" xfId="9267"/>
    <cellStyle name="Normal 9 5 2 3 2 2" xfId="20186"/>
    <cellStyle name="Normal 9 5 2 3 2 2 2" xfId="40696"/>
    <cellStyle name="Normal 9 5 2 3 2 3" xfId="40695"/>
    <cellStyle name="Normal 9 5 2 3 2 4" xfId="52955"/>
    <cellStyle name="Normal 9 5 2 3 3" xfId="13643"/>
    <cellStyle name="Normal 9 5 2 3 3 2" xfId="40697"/>
    <cellStyle name="Normal 9 5 2 3 4" xfId="40694"/>
    <cellStyle name="Normal 9 5 2 3 5" xfId="46412"/>
    <cellStyle name="Normal 9 5 2 4" xfId="7086"/>
    <cellStyle name="Normal 9 5 2 4 2" xfId="18005"/>
    <cellStyle name="Normal 9 5 2 4 2 2" xfId="40699"/>
    <cellStyle name="Normal 9 5 2 4 3" xfId="40698"/>
    <cellStyle name="Normal 9 5 2 4 4" xfId="50774"/>
    <cellStyle name="Normal 9 5 2 5" xfId="4905"/>
    <cellStyle name="Normal 9 5 2 5 2" xfId="15824"/>
    <cellStyle name="Normal 9 5 2 5 2 2" xfId="40701"/>
    <cellStyle name="Normal 9 5 2 5 3" xfId="40700"/>
    <cellStyle name="Normal 9 5 2 5 4" xfId="48593"/>
    <cellStyle name="Normal 9 5 2 6" xfId="11462"/>
    <cellStyle name="Normal 9 5 2 6 2" xfId="40702"/>
    <cellStyle name="Normal 9 5 2 7" xfId="40683"/>
    <cellStyle name="Normal 9 5 2 8" xfId="44231"/>
    <cellStyle name="Normal 9 5 3" xfId="1434"/>
    <cellStyle name="Normal 9 5 3 2" xfId="3617"/>
    <cellStyle name="Normal 9 5 3 2 2" xfId="10160"/>
    <cellStyle name="Normal 9 5 3 2 2 2" xfId="21079"/>
    <cellStyle name="Normal 9 5 3 2 2 2 2" xfId="40706"/>
    <cellStyle name="Normal 9 5 3 2 2 3" xfId="40705"/>
    <cellStyle name="Normal 9 5 3 2 2 4" xfId="53848"/>
    <cellStyle name="Normal 9 5 3 2 3" xfId="14536"/>
    <cellStyle name="Normal 9 5 3 2 3 2" xfId="40707"/>
    <cellStyle name="Normal 9 5 3 2 4" xfId="40704"/>
    <cellStyle name="Normal 9 5 3 2 5" xfId="47305"/>
    <cellStyle name="Normal 9 5 3 3" xfId="7979"/>
    <cellStyle name="Normal 9 5 3 3 2" xfId="18898"/>
    <cellStyle name="Normal 9 5 3 3 2 2" xfId="40709"/>
    <cellStyle name="Normal 9 5 3 3 3" xfId="40708"/>
    <cellStyle name="Normal 9 5 3 3 4" xfId="51667"/>
    <cellStyle name="Normal 9 5 3 4" xfId="5798"/>
    <cellStyle name="Normal 9 5 3 4 2" xfId="16717"/>
    <cellStyle name="Normal 9 5 3 4 2 2" xfId="40711"/>
    <cellStyle name="Normal 9 5 3 4 3" xfId="40710"/>
    <cellStyle name="Normal 9 5 3 4 4" xfId="49486"/>
    <cellStyle name="Normal 9 5 3 5" xfId="12355"/>
    <cellStyle name="Normal 9 5 3 5 2" xfId="40712"/>
    <cellStyle name="Normal 9 5 3 6" xfId="40703"/>
    <cellStyle name="Normal 9 5 3 7" xfId="45124"/>
    <cellStyle name="Normal 9 5 4" xfId="2526"/>
    <cellStyle name="Normal 9 5 4 2" xfId="9069"/>
    <cellStyle name="Normal 9 5 4 2 2" xfId="19988"/>
    <cellStyle name="Normal 9 5 4 2 2 2" xfId="40715"/>
    <cellStyle name="Normal 9 5 4 2 3" xfId="40714"/>
    <cellStyle name="Normal 9 5 4 2 4" xfId="52757"/>
    <cellStyle name="Normal 9 5 4 3" xfId="13445"/>
    <cellStyle name="Normal 9 5 4 3 2" xfId="40716"/>
    <cellStyle name="Normal 9 5 4 4" xfId="40713"/>
    <cellStyle name="Normal 9 5 4 5" xfId="46214"/>
    <cellStyle name="Normal 9 5 5" xfId="6888"/>
    <cellStyle name="Normal 9 5 5 2" xfId="17807"/>
    <cellStyle name="Normal 9 5 5 2 2" xfId="40718"/>
    <cellStyle name="Normal 9 5 5 3" xfId="40717"/>
    <cellStyle name="Normal 9 5 5 4" xfId="50576"/>
    <cellStyle name="Normal 9 5 6" xfId="4707"/>
    <cellStyle name="Normal 9 5 6 2" xfId="15626"/>
    <cellStyle name="Normal 9 5 6 2 2" xfId="40720"/>
    <cellStyle name="Normal 9 5 6 3" xfId="40719"/>
    <cellStyle name="Normal 9 5 6 4" xfId="48395"/>
    <cellStyle name="Normal 9 5 7" xfId="11264"/>
    <cellStyle name="Normal 9 5 7 2" xfId="40721"/>
    <cellStyle name="Normal 9 5 8" xfId="40682"/>
    <cellStyle name="Normal 9 5 9" xfId="44033"/>
    <cellStyle name="Normal 9 6" xfId="433"/>
    <cellStyle name="Normal 9 6 2" xfId="1533"/>
    <cellStyle name="Normal 9 6 2 2" xfId="3716"/>
    <cellStyle name="Normal 9 6 2 2 2" xfId="10259"/>
    <cellStyle name="Normal 9 6 2 2 2 2" xfId="21178"/>
    <cellStyle name="Normal 9 6 2 2 2 2 2" xfId="40726"/>
    <cellStyle name="Normal 9 6 2 2 2 3" xfId="40725"/>
    <cellStyle name="Normal 9 6 2 2 2 4" xfId="53947"/>
    <cellStyle name="Normal 9 6 2 2 3" xfId="14635"/>
    <cellStyle name="Normal 9 6 2 2 3 2" xfId="40727"/>
    <cellStyle name="Normal 9 6 2 2 4" xfId="40724"/>
    <cellStyle name="Normal 9 6 2 2 5" xfId="47404"/>
    <cellStyle name="Normal 9 6 2 3" xfId="8078"/>
    <cellStyle name="Normal 9 6 2 3 2" xfId="18997"/>
    <cellStyle name="Normal 9 6 2 3 2 2" xfId="40729"/>
    <cellStyle name="Normal 9 6 2 3 3" xfId="40728"/>
    <cellStyle name="Normal 9 6 2 3 4" xfId="51766"/>
    <cellStyle name="Normal 9 6 2 4" xfId="5897"/>
    <cellStyle name="Normal 9 6 2 4 2" xfId="16816"/>
    <cellStyle name="Normal 9 6 2 4 2 2" xfId="40731"/>
    <cellStyle name="Normal 9 6 2 4 3" xfId="40730"/>
    <cellStyle name="Normal 9 6 2 4 4" xfId="49585"/>
    <cellStyle name="Normal 9 6 2 5" xfId="12454"/>
    <cellStyle name="Normal 9 6 2 5 2" xfId="40732"/>
    <cellStyle name="Normal 9 6 2 6" xfId="40723"/>
    <cellStyle name="Normal 9 6 2 7" xfId="45223"/>
    <cellStyle name="Normal 9 6 3" xfId="2625"/>
    <cellStyle name="Normal 9 6 3 2" xfId="9168"/>
    <cellStyle name="Normal 9 6 3 2 2" xfId="20087"/>
    <cellStyle name="Normal 9 6 3 2 2 2" xfId="40735"/>
    <cellStyle name="Normal 9 6 3 2 3" xfId="40734"/>
    <cellStyle name="Normal 9 6 3 2 4" xfId="52856"/>
    <cellStyle name="Normal 9 6 3 3" xfId="13544"/>
    <cellStyle name="Normal 9 6 3 3 2" xfId="40736"/>
    <cellStyle name="Normal 9 6 3 4" xfId="40733"/>
    <cellStyle name="Normal 9 6 3 5" xfId="46313"/>
    <cellStyle name="Normal 9 6 4" xfId="6987"/>
    <cellStyle name="Normal 9 6 4 2" xfId="17906"/>
    <cellStyle name="Normal 9 6 4 2 2" xfId="40738"/>
    <cellStyle name="Normal 9 6 4 3" xfId="40737"/>
    <cellStyle name="Normal 9 6 4 4" xfId="50675"/>
    <cellStyle name="Normal 9 6 5" xfId="4806"/>
    <cellStyle name="Normal 9 6 5 2" xfId="15725"/>
    <cellStyle name="Normal 9 6 5 2 2" xfId="40740"/>
    <cellStyle name="Normal 9 6 5 3" xfId="40739"/>
    <cellStyle name="Normal 9 6 5 4" xfId="48494"/>
    <cellStyle name="Normal 9 6 6" xfId="11363"/>
    <cellStyle name="Normal 9 6 6 2" xfId="40741"/>
    <cellStyle name="Normal 9 6 7" xfId="40722"/>
    <cellStyle name="Normal 9 6 8" xfId="44132"/>
    <cellStyle name="Normal 9 7" xfId="620"/>
    <cellStyle name="Normal 9 7 2" xfId="1719"/>
    <cellStyle name="Normal 9 7 2 2" xfId="3902"/>
    <cellStyle name="Normal 9 7 2 2 2" xfId="10445"/>
    <cellStyle name="Normal 9 7 2 2 2 2" xfId="21364"/>
    <cellStyle name="Normal 9 7 2 2 2 2 2" xfId="40746"/>
    <cellStyle name="Normal 9 7 2 2 2 3" xfId="40745"/>
    <cellStyle name="Normal 9 7 2 2 2 4" xfId="54133"/>
    <cellStyle name="Normal 9 7 2 2 3" xfId="14821"/>
    <cellStyle name="Normal 9 7 2 2 3 2" xfId="40747"/>
    <cellStyle name="Normal 9 7 2 2 4" xfId="40744"/>
    <cellStyle name="Normal 9 7 2 2 5" xfId="47590"/>
    <cellStyle name="Normal 9 7 2 3" xfId="8264"/>
    <cellStyle name="Normal 9 7 2 3 2" xfId="19183"/>
    <cellStyle name="Normal 9 7 2 3 2 2" xfId="40749"/>
    <cellStyle name="Normal 9 7 2 3 3" xfId="40748"/>
    <cellStyle name="Normal 9 7 2 3 4" xfId="51952"/>
    <cellStyle name="Normal 9 7 2 4" xfId="6083"/>
    <cellStyle name="Normal 9 7 2 4 2" xfId="17002"/>
    <cellStyle name="Normal 9 7 2 4 2 2" xfId="40751"/>
    <cellStyle name="Normal 9 7 2 4 3" xfId="40750"/>
    <cellStyle name="Normal 9 7 2 4 4" xfId="49771"/>
    <cellStyle name="Normal 9 7 2 5" xfId="12640"/>
    <cellStyle name="Normal 9 7 2 5 2" xfId="40752"/>
    <cellStyle name="Normal 9 7 2 6" xfId="40743"/>
    <cellStyle name="Normal 9 7 2 7" xfId="45409"/>
    <cellStyle name="Normal 9 7 3" xfId="2811"/>
    <cellStyle name="Normal 9 7 3 2" xfId="9354"/>
    <cellStyle name="Normal 9 7 3 2 2" xfId="20273"/>
    <cellStyle name="Normal 9 7 3 2 2 2" xfId="40755"/>
    <cellStyle name="Normal 9 7 3 2 3" xfId="40754"/>
    <cellStyle name="Normal 9 7 3 2 4" xfId="53042"/>
    <cellStyle name="Normal 9 7 3 3" xfId="13730"/>
    <cellStyle name="Normal 9 7 3 3 2" xfId="40756"/>
    <cellStyle name="Normal 9 7 3 4" xfId="40753"/>
    <cellStyle name="Normal 9 7 3 5" xfId="46499"/>
    <cellStyle name="Normal 9 7 4" xfId="7173"/>
    <cellStyle name="Normal 9 7 4 2" xfId="18092"/>
    <cellStyle name="Normal 9 7 4 2 2" xfId="40758"/>
    <cellStyle name="Normal 9 7 4 3" xfId="40757"/>
    <cellStyle name="Normal 9 7 4 4" xfId="50861"/>
    <cellStyle name="Normal 9 7 5" xfId="4992"/>
    <cellStyle name="Normal 9 7 5 2" xfId="15911"/>
    <cellStyle name="Normal 9 7 5 2 2" xfId="40760"/>
    <cellStyle name="Normal 9 7 5 3" xfId="40759"/>
    <cellStyle name="Normal 9 7 5 4" xfId="48680"/>
    <cellStyle name="Normal 9 7 6" xfId="11549"/>
    <cellStyle name="Normal 9 7 6 2" xfId="40761"/>
    <cellStyle name="Normal 9 7 7" xfId="40742"/>
    <cellStyle name="Normal 9 7 8" xfId="44318"/>
    <cellStyle name="Normal 9 8" xfId="718"/>
    <cellStyle name="Normal 9 8 2" xfId="1817"/>
    <cellStyle name="Normal 9 8 2 2" xfId="4000"/>
    <cellStyle name="Normal 9 8 2 2 2" xfId="10543"/>
    <cellStyle name="Normal 9 8 2 2 2 2" xfId="21462"/>
    <cellStyle name="Normal 9 8 2 2 2 2 2" xfId="40766"/>
    <cellStyle name="Normal 9 8 2 2 2 3" xfId="40765"/>
    <cellStyle name="Normal 9 8 2 2 2 4" xfId="54231"/>
    <cellStyle name="Normal 9 8 2 2 3" xfId="14919"/>
    <cellStyle name="Normal 9 8 2 2 3 2" xfId="40767"/>
    <cellStyle name="Normal 9 8 2 2 4" xfId="40764"/>
    <cellStyle name="Normal 9 8 2 2 5" xfId="47688"/>
    <cellStyle name="Normal 9 8 2 3" xfId="8362"/>
    <cellStyle name="Normal 9 8 2 3 2" xfId="19281"/>
    <cellStyle name="Normal 9 8 2 3 2 2" xfId="40769"/>
    <cellStyle name="Normal 9 8 2 3 3" xfId="40768"/>
    <cellStyle name="Normal 9 8 2 3 4" xfId="52050"/>
    <cellStyle name="Normal 9 8 2 4" xfId="6181"/>
    <cellStyle name="Normal 9 8 2 4 2" xfId="17100"/>
    <cellStyle name="Normal 9 8 2 4 2 2" xfId="40771"/>
    <cellStyle name="Normal 9 8 2 4 3" xfId="40770"/>
    <cellStyle name="Normal 9 8 2 4 4" xfId="49869"/>
    <cellStyle name="Normal 9 8 2 5" xfId="12738"/>
    <cellStyle name="Normal 9 8 2 5 2" xfId="40772"/>
    <cellStyle name="Normal 9 8 2 6" xfId="40763"/>
    <cellStyle name="Normal 9 8 2 7" xfId="45507"/>
    <cellStyle name="Normal 9 8 3" xfId="2909"/>
    <cellStyle name="Normal 9 8 3 2" xfId="9452"/>
    <cellStyle name="Normal 9 8 3 2 2" xfId="20371"/>
    <cellStyle name="Normal 9 8 3 2 2 2" xfId="40775"/>
    <cellStyle name="Normal 9 8 3 2 3" xfId="40774"/>
    <cellStyle name="Normal 9 8 3 2 4" xfId="53140"/>
    <cellStyle name="Normal 9 8 3 3" xfId="13828"/>
    <cellStyle name="Normal 9 8 3 3 2" xfId="40776"/>
    <cellStyle name="Normal 9 8 3 4" xfId="40773"/>
    <cellStyle name="Normal 9 8 3 5" xfId="46597"/>
    <cellStyle name="Normal 9 8 4" xfId="7271"/>
    <cellStyle name="Normal 9 8 4 2" xfId="18190"/>
    <cellStyle name="Normal 9 8 4 2 2" xfId="40778"/>
    <cellStyle name="Normal 9 8 4 3" xfId="40777"/>
    <cellStyle name="Normal 9 8 4 4" xfId="50959"/>
    <cellStyle name="Normal 9 8 5" xfId="5090"/>
    <cellStyle name="Normal 9 8 5 2" xfId="16009"/>
    <cellStyle name="Normal 9 8 5 2 2" xfId="40780"/>
    <cellStyle name="Normal 9 8 5 3" xfId="40779"/>
    <cellStyle name="Normal 9 8 5 4" xfId="48778"/>
    <cellStyle name="Normal 9 8 6" xfId="11647"/>
    <cellStyle name="Normal 9 8 6 2" xfId="40781"/>
    <cellStyle name="Normal 9 8 7" xfId="40762"/>
    <cellStyle name="Normal 9 8 8" xfId="44416"/>
    <cellStyle name="Normal 9 9" xfId="816"/>
    <cellStyle name="Normal 9 9 2" xfId="1915"/>
    <cellStyle name="Normal 9 9 2 2" xfId="4098"/>
    <cellStyle name="Normal 9 9 2 2 2" xfId="10641"/>
    <cellStyle name="Normal 9 9 2 2 2 2" xfId="21560"/>
    <cellStyle name="Normal 9 9 2 2 2 2 2" xfId="40786"/>
    <cellStyle name="Normal 9 9 2 2 2 3" xfId="40785"/>
    <cellStyle name="Normal 9 9 2 2 2 4" xfId="54329"/>
    <cellStyle name="Normal 9 9 2 2 3" xfId="15017"/>
    <cellStyle name="Normal 9 9 2 2 3 2" xfId="40787"/>
    <cellStyle name="Normal 9 9 2 2 4" xfId="40784"/>
    <cellStyle name="Normal 9 9 2 2 5" xfId="47786"/>
    <cellStyle name="Normal 9 9 2 3" xfId="8460"/>
    <cellStyle name="Normal 9 9 2 3 2" xfId="19379"/>
    <cellStyle name="Normal 9 9 2 3 2 2" xfId="40789"/>
    <cellStyle name="Normal 9 9 2 3 3" xfId="40788"/>
    <cellStyle name="Normal 9 9 2 3 4" xfId="52148"/>
    <cellStyle name="Normal 9 9 2 4" xfId="6279"/>
    <cellStyle name="Normal 9 9 2 4 2" xfId="17198"/>
    <cellStyle name="Normal 9 9 2 4 2 2" xfId="40791"/>
    <cellStyle name="Normal 9 9 2 4 3" xfId="40790"/>
    <cellStyle name="Normal 9 9 2 4 4" xfId="49967"/>
    <cellStyle name="Normal 9 9 2 5" xfId="12836"/>
    <cellStyle name="Normal 9 9 2 5 2" xfId="40792"/>
    <cellStyle name="Normal 9 9 2 6" xfId="40783"/>
    <cellStyle name="Normal 9 9 2 7" xfId="45605"/>
    <cellStyle name="Normal 9 9 3" xfId="3007"/>
    <cellStyle name="Normal 9 9 3 2" xfId="9550"/>
    <cellStyle name="Normal 9 9 3 2 2" xfId="20469"/>
    <cellStyle name="Normal 9 9 3 2 2 2" xfId="40795"/>
    <cellStyle name="Normal 9 9 3 2 3" xfId="40794"/>
    <cellStyle name="Normal 9 9 3 2 4" xfId="53238"/>
    <cellStyle name="Normal 9 9 3 3" xfId="13926"/>
    <cellStyle name="Normal 9 9 3 3 2" xfId="40796"/>
    <cellStyle name="Normal 9 9 3 4" xfId="40793"/>
    <cellStyle name="Normal 9 9 3 5" xfId="46695"/>
    <cellStyle name="Normal 9 9 4" xfId="7369"/>
    <cellStyle name="Normal 9 9 4 2" xfId="18288"/>
    <cellStyle name="Normal 9 9 4 2 2" xfId="40798"/>
    <cellStyle name="Normal 9 9 4 3" xfId="40797"/>
    <cellStyle name="Normal 9 9 4 4" xfId="51057"/>
    <cellStyle name="Normal 9 9 5" xfId="5188"/>
    <cellStyle name="Normal 9 9 5 2" xfId="16107"/>
    <cellStyle name="Normal 9 9 5 2 2" xfId="40800"/>
    <cellStyle name="Normal 9 9 5 3" xfId="40799"/>
    <cellStyle name="Normal 9 9 5 4" xfId="48876"/>
    <cellStyle name="Normal 9 9 6" xfId="11745"/>
    <cellStyle name="Normal 9 9 6 2" xfId="40801"/>
    <cellStyle name="Normal 9 9 7" xfId="40782"/>
    <cellStyle name="Normal 9 9 8" xfId="44514"/>
    <cellStyle name="Normal 90" xfId="231"/>
    <cellStyle name="Normal 90 2" xfId="398"/>
    <cellStyle name="Normal 91" xfId="232"/>
    <cellStyle name="Normal 91 2" xfId="399"/>
    <cellStyle name="Normal 92" xfId="233"/>
    <cellStyle name="Normal 92 2" xfId="400"/>
    <cellStyle name="Normal 93" xfId="234"/>
    <cellStyle name="Normal 93 10" xfId="1296"/>
    <cellStyle name="Normal 93 10 2" xfId="2394"/>
    <cellStyle name="Normal 93 10 2 2" xfId="4575"/>
    <cellStyle name="Normal 93 10 2 2 2" xfId="11118"/>
    <cellStyle name="Normal 93 10 2 2 2 2" xfId="22037"/>
    <cellStyle name="Normal 93 10 2 2 2 2 2" xfId="40807"/>
    <cellStyle name="Normal 93 10 2 2 2 3" xfId="40806"/>
    <cellStyle name="Normal 93 10 2 2 2 4" xfId="54806"/>
    <cellStyle name="Normal 93 10 2 2 3" xfId="15494"/>
    <cellStyle name="Normal 93 10 2 2 3 2" xfId="40808"/>
    <cellStyle name="Normal 93 10 2 2 4" xfId="40805"/>
    <cellStyle name="Normal 93 10 2 2 5" xfId="48263"/>
    <cellStyle name="Normal 93 10 2 3" xfId="8937"/>
    <cellStyle name="Normal 93 10 2 3 2" xfId="19856"/>
    <cellStyle name="Normal 93 10 2 3 2 2" xfId="40810"/>
    <cellStyle name="Normal 93 10 2 3 3" xfId="40809"/>
    <cellStyle name="Normal 93 10 2 3 4" xfId="52625"/>
    <cellStyle name="Normal 93 10 2 4" xfId="6756"/>
    <cellStyle name="Normal 93 10 2 4 2" xfId="17675"/>
    <cellStyle name="Normal 93 10 2 4 2 2" xfId="40812"/>
    <cellStyle name="Normal 93 10 2 4 3" xfId="40811"/>
    <cellStyle name="Normal 93 10 2 4 4" xfId="50444"/>
    <cellStyle name="Normal 93 10 2 5" xfId="13313"/>
    <cellStyle name="Normal 93 10 2 5 2" xfId="40813"/>
    <cellStyle name="Normal 93 10 2 6" xfId="40804"/>
    <cellStyle name="Normal 93 10 2 7" xfId="46082"/>
    <cellStyle name="Normal 93 10 3" xfId="3484"/>
    <cellStyle name="Normal 93 10 3 2" xfId="10027"/>
    <cellStyle name="Normal 93 10 3 2 2" xfId="20946"/>
    <cellStyle name="Normal 93 10 3 2 2 2" xfId="40816"/>
    <cellStyle name="Normal 93 10 3 2 3" xfId="40815"/>
    <cellStyle name="Normal 93 10 3 2 4" xfId="53715"/>
    <cellStyle name="Normal 93 10 3 3" xfId="14403"/>
    <cellStyle name="Normal 93 10 3 3 2" xfId="40817"/>
    <cellStyle name="Normal 93 10 3 4" xfId="40814"/>
    <cellStyle name="Normal 93 10 3 5" xfId="47172"/>
    <cellStyle name="Normal 93 10 4" xfId="7846"/>
    <cellStyle name="Normal 93 10 4 2" xfId="18765"/>
    <cellStyle name="Normal 93 10 4 2 2" xfId="40819"/>
    <cellStyle name="Normal 93 10 4 3" xfId="40818"/>
    <cellStyle name="Normal 93 10 4 4" xfId="51534"/>
    <cellStyle name="Normal 93 10 5" xfId="5665"/>
    <cellStyle name="Normal 93 10 5 2" xfId="16584"/>
    <cellStyle name="Normal 93 10 5 2 2" xfId="40821"/>
    <cellStyle name="Normal 93 10 5 3" xfId="40820"/>
    <cellStyle name="Normal 93 10 5 4" xfId="49353"/>
    <cellStyle name="Normal 93 10 6" xfId="12222"/>
    <cellStyle name="Normal 93 10 6 2" xfId="40822"/>
    <cellStyle name="Normal 93 10 7" xfId="40803"/>
    <cellStyle name="Normal 93 10 8" xfId="44991"/>
    <cellStyle name="Normal 93 11" xfId="1415"/>
    <cellStyle name="Normal 93 11 2" xfId="3598"/>
    <cellStyle name="Normal 93 11 2 2" xfId="10141"/>
    <cellStyle name="Normal 93 11 2 2 2" xfId="21060"/>
    <cellStyle name="Normal 93 11 2 2 2 2" xfId="40826"/>
    <cellStyle name="Normal 93 11 2 2 3" xfId="40825"/>
    <cellStyle name="Normal 93 11 2 2 4" xfId="53829"/>
    <cellStyle name="Normal 93 11 2 3" xfId="14517"/>
    <cellStyle name="Normal 93 11 2 3 2" xfId="40827"/>
    <cellStyle name="Normal 93 11 2 4" xfId="40824"/>
    <cellStyle name="Normal 93 11 2 5" xfId="47286"/>
    <cellStyle name="Normal 93 11 3" xfId="7960"/>
    <cellStyle name="Normal 93 11 3 2" xfId="18879"/>
    <cellStyle name="Normal 93 11 3 2 2" xfId="40829"/>
    <cellStyle name="Normal 93 11 3 3" xfId="40828"/>
    <cellStyle name="Normal 93 11 3 4" xfId="51648"/>
    <cellStyle name="Normal 93 11 4" xfId="5779"/>
    <cellStyle name="Normal 93 11 4 2" xfId="16698"/>
    <cellStyle name="Normal 93 11 4 2 2" xfId="40831"/>
    <cellStyle name="Normal 93 11 4 3" xfId="40830"/>
    <cellStyle name="Normal 93 11 4 4" xfId="49467"/>
    <cellStyle name="Normal 93 11 5" xfId="12336"/>
    <cellStyle name="Normal 93 11 5 2" xfId="40832"/>
    <cellStyle name="Normal 93 11 6" xfId="40823"/>
    <cellStyle name="Normal 93 11 7" xfId="45105"/>
    <cellStyle name="Normal 93 12" xfId="2495"/>
    <cellStyle name="Normal 93 12 2" xfId="9038"/>
    <cellStyle name="Normal 93 12 2 2" xfId="19957"/>
    <cellStyle name="Normal 93 12 2 2 2" xfId="40835"/>
    <cellStyle name="Normal 93 12 2 3" xfId="40834"/>
    <cellStyle name="Normal 93 12 2 4" xfId="52726"/>
    <cellStyle name="Normal 93 12 3" xfId="13414"/>
    <cellStyle name="Normal 93 12 3 2" xfId="40836"/>
    <cellStyle name="Normal 93 12 4" xfId="40833"/>
    <cellStyle name="Normal 93 12 5" xfId="46183"/>
    <cellStyle name="Normal 93 13" xfId="6857"/>
    <cellStyle name="Normal 93 13 2" xfId="17776"/>
    <cellStyle name="Normal 93 13 2 2" xfId="40838"/>
    <cellStyle name="Normal 93 13 3" xfId="40837"/>
    <cellStyle name="Normal 93 13 4" xfId="50545"/>
    <cellStyle name="Normal 93 14" xfId="4676"/>
    <cellStyle name="Normal 93 14 2" xfId="15595"/>
    <cellStyle name="Normal 93 14 2 2" xfId="40840"/>
    <cellStyle name="Normal 93 14 3" xfId="40839"/>
    <cellStyle name="Normal 93 14 4" xfId="48364"/>
    <cellStyle name="Normal 93 15" xfId="11245"/>
    <cellStyle name="Normal 93 15 2" xfId="40841"/>
    <cellStyle name="Normal 93 16" xfId="40802"/>
    <cellStyle name="Normal 93 17" xfId="44002"/>
    <cellStyle name="Normal 93 2" xfId="401"/>
    <cellStyle name="Normal 93 2 2" xfId="613"/>
    <cellStyle name="Normal 93 2 2 2" xfId="1712"/>
    <cellStyle name="Normal 93 2 2 2 2" xfId="3895"/>
    <cellStyle name="Normal 93 2 2 2 2 2" xfId="10438"/>
    <cellStyle name="Normal 93 2 2 2 2 2 2" xfId="21357"/>
    <cellStyle name="Normal 93 2 2 2 2 2 2 2" xfId="40847"/>
    <cellStyle name="Normal 93 2 2 2 2 2 3" xfId="40846"/>
    <cellStyle name="Normal 93 2 2 2 2 2 4" xfId="54126"/>
    <cellStyle name="Normal 93 2 2 2 2 3" xfId="14814"/>
    <cellStyle name="Normal 93 2 2 2 2 3 2" xfId="40848"/>
    <cellStyle name="Normal 93 2 2 2 2 4" xfId="40845"/>
    <cellStyle name="Normal 93 2 2 2 2 5" xfId="47583"/>
    <cellStyle name="Normal 93 2 2 2 3" xfId="8257"/>
    <cellStyle name="Normal 93 2 2 2 3 2" xfId="19176"/>
    <cellStyle name="Normal 93 2 2 2 3 2 2" xfId="40850"/>
    <cellStyle name="Normal 93 2 2 2 3 3" xfId="40849"/>
    <cellStyle name="Normal 93 2 2 2 3 4" xfId="51945"/>
    <cellStyle name="Normal 93 2 2 2 4" xfId="6076"/>
    <cellStyle name="Normal 93 2 2 2 4 2" xfId="16995"/>
    <cellStyle name="Normal 93 2 2 2 4 2 2" xfId="40852"/>
    <cellStyle name="Normal 93 2 2 2 4 3" xfId="40851"/>
    <cellStyle name="Normal 93 2 2 2 4 4" xfId="49764"/>
    <cellStyle name="Normal 93 2 2 2 5" xfId="12633"/>
    <cellStyle name="Normal 93 2 2 2 5 2" xfId="40853"/>
    <cellStyle name="Normal 93 2 2 2 6" xfId="40844"/>
    <cellStyle name="Normal 93 2 2 2 7" xfId="45402"/>
    <cellStyle name="Normal 93 2 2 3" xfId="2804"/>
    <cellStyle name="Normal 93 2 2 3 2" xfId="9347"/>
    <cellStyle name="Normal 93 2 2 3 2 2" xfId="20266"/>
    <cellStyle name="Normal 93 2 2 3 2 2 2" xfId="40856"/>
    <cellStyle name="Normal 93 2 2 3 2 3" xfId="40855"/>
    <cellStyle name="Normal 93 2 2 3 2 4" xfId="53035"/>
    <cellStyle name="Normal 93 2 2 3 3" xfId="13723"/>
    <cellStyle name="Normal 93 2 2 3 3 2" xfId="40857"/>
    <cellStyle name="Normal 93 2 2 3 4" xfId="40854"/>
    <cellStyle name="Normal 93 2 2 3 5" xfId="46492"/>
    <cellStyle name="Normal 93 2 2 4" xfId="7166"/>
    <cellStyle name="Normal 93 2 2 4 2" xfId="18085"/>
    <cellStyle name="Normal 93 2 2 4 2 2" xfId="40859"/>
    <cellStyle name="Normal 93 2 2 4 3" xfId="40858"/>
    <cellStyle name="Normal 93 2 2 4 4" xfId="50854"/>
    <cellStyle name="Normal 93 2 2 5" xfId="4985"/>
    <cellStyle name="Normal 93 2 2 5 2" xfId="15904"/>
    <cellStyle name="Normal 93 2 2 5 2 2" xfId="40861"/>
    <cellStyle name="Normal 93 2 2 5 3" xfId="40860"/>
    <cellStyle name="Normal 93 2 2 5 4" xfId="48673"/>
    <cellStyle name="Normal 93 2 2 6" xfId="11542"/>
    <cellStyle name="Normal 93 2 2 6 2" xfId="40862"/>
    <cellStyle name="Normal 93 2 2 7" xfId="40843"/>
    <cellStyle name="Normal 93 2 2 8" xfId="44311"/>
    <cellStyle name="Normal 93 2 3" xfId="1514"/>
    <cellStyle name="Normal 93 2 3 2" xfId="3697"/>
    <cellStyle name="Normal 93 2 3 2 2" xfId="10240"/>
    <cellStyle name="Normal 93 2 3 2 2 2" xfId="21159"/>
    <cellStyle name="Normal 93 2 3 2 2 2 2" xfId="40866"/>
    <cellStyle name="Normal 93 2 3 2 2 3" xfId="40865"/>
    <cellStyle name="Normal 93 2 3 2 2 4" xfId="53928"/>
    <cellStyle name="Normal 93 2 3 2 3" xfId="14616"/>
    <cellStyle name="Normal 93 2 3 2 3 2" xfId="40867"/>
    <cellStyle name="Normal 93 2 3 2 4" xfId="40864"/>
    <cellStyle name="Normal 93 2 3 2 5" xfId="47385"/>
    <cellStyle name="Normal 93 2 3 3" xfId="8059"/>
    <cellStyle name="Normal 93 2 3 3 2" xfId="18978"/>
    <cellStyle name="Normal 93 2 3 3 2 2" xfId="40869"/>
    <cellStyle name="Normal 93 2 3 3 3" xfId="40868"/>
    <cellStyle name="Normal 93 2 3 3 4" xfId="51747"/>
    <cellStyle name="Normal 93 2 3 4" xfId="5878"/>
    <cellStyle name="Normal 93 2 3 4 2" xfId="16797"/>
    <cellStyle name="Normal 93 2 3 4 2 2" xfId="40871"/>
    <cellStyle name="Normal 93 2 3 4 3" xfId="40870"/>
    <cellStyle name="Normal 93 2 3 4 4" xfId="49566"/>
    <cellStyle name="Normal 93 2 3 5" xfId="12435"/>
    <cellStyle name="Normal 93 2 3 5 2" xfId="40872"/>
    <cellStyle name="Normal 93 2 3 6" xfId="40863"/>
    <cellStyle name="Normal 93 2 3 7" xfId="45204"/>
    <cellStyle name="Normal 93 2 4" xfId="2606"/>
    <cellStyle name="Normal 93 2 4 2" xfId="9149"/>
    <cellStyle name="Normal 93 2 4 2 2" xfId="20068"/>
    <cellStyle name="Normal 93 2 4 2 2 2" xfId="40875"/>
    <cellStyle name="Normal 93 2 4 2 3" xfId="40874"/>
    <cellStyle name="Normal 93 2 4 2 4" xfId="52837"/>
    <cellStyle name="Normal 93 2 4 3" xfId="13525"/>
    <cellStyle name="Normal 93 2 4 3 2" xfId="40876"/>
    <cellStyle name="Normal 93 2 4 4" xfId="40873"/>
    <cellStyle name="Normal 93 2 4 5" xfId="46294"/>
    <cellStyle name="Normal 93 2 5" xfId="6968"/>
    <cellStyle name="Normal 93 2 5 2" xfId="17887"/>
    <cellStyle name="Normal 93 2 5 2 2" xfId="40878"/>
    <cellStyle name="Normal 93 2 5 3" xfId="40877"/>
    <cellStyle name="Normal 93 2 5 4" xfId="50656"/>
    <cellStyle name="Normal 93 2 6" xfId="4787"/>
    <cellStyle name="Normal 93 2 6 2" xfId="15706"/>
    <cellStyle name="Normal 93 2 6 2 2" xfId="40880"/>
    <cellStyle name="Normal 93 2 6 3" xfId="40879"/>
    <cellStyle name="Normal 93 2 6 4" xfId="48475"/>
    <cellStyle name="Normal 93 2 7" xfId="11344"/>
    <cellStyle name="Normal 93 2 7 2" xfId="40881"/>
    <cellStyle name="Normal 93 2 8" xfId="40842"/>
    <cellStyle name="Normal 93 2 9" xfId="44113"/>
    <cellStyle name="Normal 93 3" xfId="513"/>
    <cellStyle name="Normal 93 3 2" xfId="1613"/>
    <cellStyle name="Normal 93 3 2 2" xfId="3796"/>
    <cellStyle name="Normal 93 3 2 2 2" xfId="10339"/>
    <cellStyle name="Normal 93 3 2 2 2 2" xfId="21258"/>
    <cellStyle name="Normal 93 3 2 2 2 2 2" xfId="40886"/>
    <cellStyle name="Normal 93 3 2 2 2 3" xfId="40885"/>
    <cellStyle name="Normal 93 3 2 2 2 4" xfId="54027"/>
    <cellStyle name="Normal 93 3 2 2 3" xfId="14715"/>
    <cellStyle name="Normal 93 3 2 2 3 2" xfId="40887"/>
    <cellStyle name="Normal 93 3 2 2 4" xfId="40884"/>
    <cellStyle name="Normal 93 3 2 2 5" xfId="47484"/>
    <cellStyle name="Normal 93 3 2 3" xfId="8158"/>
    <cellStyle name="Normal 93 3 2 3 2" xfId="19077"/>
    <cellStyle name="Normal 93 3 2 3 2 2" xfId="40889"/>
    <cellStyle name="Normal 93 3 2 3 3" xfId="40888"/>
    <cellStyle name="Normal 93 3 2 3 4" xfId="51846"/>
    <cellStyle name="Normal 93 3 2 4" xfId="5977"/>
    <cellStyle name="Normal 93 3 2 4 2" xfId="16896"/>
    <cellStyle name="Normal 93 3 2 4 2 2" xfId="40891"/>
    <cellStyle name="Normal 93 3 2 4 3" xfId="40890"/>
    <cellStyle name="Normal 93 3 2 4 4" xfId="49665"/>
    <cellStyle name="Normal 93 3 2 5" xfId="12534"/>
    <cellStyle name="Normal 93 3 2 5 2" xfId="40892"/>
    <cellStyle name="Normal 93 3 2 6" xfId="40883"/>
    <cellStyle name="Normal 93 3 2 7" xfId="45303"/>
    <cellStyle name="Normal 93 3 3" xfId="2705"/>
    <cellStyle name="Normal 93 3 3 2" xfId="9248"/>
    <cellStyle name="Normal 93 3 3 2 2" xfId="20167"/>
    <cellStyle name="Normal 93 3 3 2 2 2" xfId="40895"/>
    <cellStyle name="Normal 93 3 3 2 3" xfId="40894"/>
    <cellStyle name="Normal 93 3 3 2 4" xfId="52936"/>
    <cellStyle name="Normal 93 3 3 3" xfId="13624"/>
    <cellStyle name="Normal 93 3 3 3 2" xfId="40896"/>
    <cellStyle name="Normal 93 3 3 4" xfId="40893"/>
    <cellStyle name="Normal 93 3 3 5" xfId="46393"/>
    <cellStyle name="Normal 93 3 4" xfId="7067"/>
    <cellStyle name="Normal 93 3 4 2" xfId="17986"/>
    <cellStyle name="Normal 93 3 4 2 2" xfId="40898"/>
    <cellStyle name="Normal 93 3 4 3" xfId="40897"/>
    <cellStyle name="Normal 93 3 4 4" xfId="50755"/>
    <cellStyle name="Normal 93 3 5" xfId="4886"/>
    <cellStyle name="Normal 93 3 5 2" xfId="15805"/>
    <cellStyle name="Normal 93 3 5 2 2" xfId="40900"/>
    <cellStyle name="Normal 93 3 5 3" xfId="40899"/>
    <cellStyle name="Normal 93 3 5 4" xfId="48574"/>
    <cellStyle name="Normal 93 3 6" xfId="11443"/>
    <cellStyle name="Normal 93 3 6 2" xfId="40901"/>
    <cellStyle name="Normal 93 3 7" xfId="40882"/>
    <cellStyle name="Normal 93 3 8" xfId="44212"/>
    <cellStyle name="Normal 93 4" xfId="700"/>
    <cellStyle name="Normal 93 4 2" xfId="1799"/>
    <cellStyle name="Normal 93 4 2 2" xfId="3982"/>
    <cellStyle name="Normal 93 4 2 2 2" xfId="10525"/>
    <cellStyle name="Normal 93 4 2 2 2 2" xfId="21444"/>
    <cellStyle name="Normal 93 4 2 2 2 2 2" xfId="40906"/>
    <cellStyle name="Normal 93 4 2 2 2 3" xfId="40905"/>
    <cellStyle name="Normal 93 4 2 2 2 4" xfId="54213"/>
    <cellStyle name="Normal 93 4 2 2 3" xfId="14901"/>
    <cellStyle name="Normal 93 4 2 2 3 2" xfId="40907"/>
    <cellStyle name="Normal 93 4 2 2 4" xfId="40904"/>
    <cellStyle name="Normal 93 4 2 2 5" xfId="47670"/>
    <cellStyle name="Normal 93 4 2 3" xfId="8344"/>
    <cellStyle name="Normal 93 4 2 3 2" xfId="19263"/>
    <cellStyle name="Normal 93 4 2 3 2 2" xfId="40909"/>
    <cellStyle name="Normal 93 4 2 3 3" xfId="40908"/>
    <cellStyle name="Normal 93 4 2 3 4" xfId="52032"/>
    <cellStyle name="Normal 93 4 2 4" xfId="6163"/>
    <cellStyle name="Normal 93 4 2 4 2" xfId="17082"/>
    <cellStyle name="Normal 93 4 2 4 2 2" xfId="40911"/>
    <cellStyle name="Normal 93 4 2 4 3" xfId="40910"/>
    <cellStyle name="Normal 93 4 2 4 4" xfId="49851"/>
    <cellStyle name="Normal 93 4 2 5" xfId="12720"/>
    <cellStyle name="Normal 93 4 2 5 2" xfId="40912"/>
    <cellStyle name="Normal 93 4 2 6" xfId="40903"/>
    <cellStyle name="Normal 93 4 2 7" xfId="45489"/>
    <cellStyle name="Normal 93 4 3" xfId="2891"/>
    <cellStyle name="Normal 93 4 3 2" xfId="9434"/>
    <cellStyle name="Normal 93 4 3 2 2" xfId="20353"/>
    <cellStyle name="Normal 93 4 3 2 2 2" xfId="40915"/>
    <cellStyle name="Normal 93 4 3 2 3" xfId="40914"/>
    <cellStyle name="Normal 93 4 3 2 4" xfId="53122"/>
    <cellStyle name="Normal 93 4 3 3" xfId="13810"/>
    <cellStyle name="Normal 93 4 3 3 2" xfId="40916"/>
    <cellStyle name="Normal 93 4 3 4" xfId="40913"/>
    <cellStyle name="Normal 93 4 3 5" xfId="46579"/>
    <cellStyle name="Normal 93 4 4" xfId="7253"/>
    <cellStyle name="Normal 93 4 4 2" xfId="18172"/>
    <cellStyle name="Normal 93 4 4 2 2" xfId="40918"/>
    <cellStyle name="Normal 93 4 4 3" xfId="40917"/>
    <cellStyle name="Normal 93 4 4 4" xfId="50941"/>
    <cellStyle name="Normal 93 4 5" xfId="5072"/>
    <cellStyle name="Normal 93 4 5 2" xfId="15991"/>
    <cellStyle name="Normal 93 4 5 2 2" xfId="40920"/>
    <cellStyle name="Normal 93 4 5 3" xfId="40919"/>
    <cellStyle name="Normal 93 4 5 4" xfId="48760"/>
    <cellStyle name="Normal 93 4 6" xfId="11629"/>
    <cellStyle name="Normal 93 4 6 2" xfId="40921"/>
    <cellStyle name="Normal 93 4 7" xfId="40902"/>
    <cellStyle name="Normal 93 4 8" xfId="44398"/>
    <cellStyle name="Normal 93 5" xfId="798"/>
    <cellStyle name="Normal 93 5 2" xfId="1897"/>
    <cellStyle name="Normal 93 5 2 2" xfId="4080"/>
    <cellStyle name="Normal 93 5 2 2 2" xfId="10623"/>
    <cellStyle name="Normal 93 5 2 2 2 2" xfId="21542"/>
    <cellStyle name="Normal 93 5 2 2 2 2 2" xfId="40926"/>
    <cellStyle name="Normal 93 5 2 2 2 3" xfId="40925"/>
    <cellStyle name="Normal 93 5 2 2 2 4" xfId="54311"/>
    <cellStyle name="Normal 93 5 2 2 3" xfId="14999"/>
    <cellStyle name="Normal 93 5 2 2 3 2" xfId="40927"/>
    <cellStyle name="Normal 93 5 2 2 4" xfId="40924"/>
    <cellStyle name="Normal 93 5 2 2 5" xfId="47768"/>
    <cellStyle name="Normal 93 5 2 3" xfId="8442"/>
    <cellStyle name="Normal 93 5 2 3 2" xfId="19361"/>
    <cellStyle name="Normal 93 5 2 3 2 2" xfId="40929"/>
    <cellStyle name="Normal 93 5 2 3 3" xfId="40928"/>
    <cellStyle name="Normal 93 5 2 3 4" xfId="52130"/>
    <cellStyle name="Normal 93 5 2 4" xfId="6261"/>
    <cellStyle name="Normal 93 5 2 4 2" xfId="17180"/>
    <cellStyle name="Normal 93 5 2 4 2 2" xfId="40931"/>
    <cellStyle name="Normal 93 5 2 4 3" xfId="40930"/>
    <cellStyle name="Normal 93 5 2 4 4" xfId="49949"/>
    <cellStyle name="Normal 93 5 2 5" xfId="12818"/>
    <cellStyle name="Normal 93 5 2 5 2" xfId="40932"/>
    <cellStyle name="Normal 93 5 2 6" xfId="40923"/>
    <cellStyle name="Normal 93 5 2 7" xfId="45587"/>
    <cellStyle name="Normal 93 5 3" xfId="2989"/>
    <cellStyle name="Normal 93 5 3 2" xfId="9532"/>
    <cellStyle name="Normal 93 5 3 2 2" xfId="20451"/>
    <cellStyle name="Normal 93 5 3 2 2 2" xfId="40935"/>
    <cellStyle name="Normal 93 5 3 2 3" xfId="40934"/>
    <cellStyle name="Normal 93 5 3 2 4" xfId="53220"/>
    <cellStyle name="Normal 93 5 3 3" xfId="13908"/>
    <cellStyle name="Normal 93 5 3 3 2" xfId="40936"/>
    <cellStyle name="Normal 93 5 3 4" xfId="40933"/>
    <cellStyle name="Normal 93 5 3 5" xfId="46677"/>
    <cellStyle name="Normal 93 5 4" xfId="7351"/>
    <cellStyle name="Normal 93 5 4 2" xfId="18270"/>
    <cellStyle name="Normal 93 5 4 2 2" xfId="40938"/>
    <cellStyle name="Normal 93 5 4 3" xfId="40937"/>
    <cellStyle name="Normal 93 5 4 4" xfId="51039"/>
    <cellStyle name="Normal 93 5 5" xfId="5170"/>
    <cellStyle name="Normal 93 5 5 2" xfId="16089"/>
    <cellStyle name="Normal 93 5 5 2 2" xfId="40940"/>
    <cellStyle name="Normal 93 5 5 3" xfId="40939"/>
    <cellStyle name="Normal 93 5 5 4" xfId="48858"/>
    <cellStyle name="Normal 93 5 6" xfId="11727"/>
    <cellStyle name="Normal 93 5 6 2" xfId="40941"/>
    <cellStyle name="Normal 93 5 7" xfId="40922"/>
    <cellStyle name="Normal 93 5 8" xfId="44496"/>
    <cellStyle name="Normal 93 6" xfId="896"/>
    <cellStyle name="Normal 93 6 2" xfId="1995"/>
    <cellStyle name="Normal 93 6 2 2" xfId="4178"/>
    <cellStyle name="Normal 93 6 2 2 2" xfId="10721"/>
    <cellStyle name="Normal 93 6 2 2 2 2" xfId="21640"/>
    <cellStyle name="Normal 93 6 2 2 2 2 2" xfId="40946"/>
    <cellStyle name="Normal 93 6 2 2 2 3" xfId="40945"/>
    <cellStyle name="Normal 93 6 2 2 2 4" xfId="54409"/>
    <cellStyle name="Normal 93 6 2 2 3" xfId="15097"/>
    <cellStyle name="Normal 93 6 2 2 3 2" xfId="40947"/>
    <cellStyle name="Normal 93 6 2 2 4" xfId="40944"/>
    <cellStyle name="Normal 93 6 2 2 5" xfId="47866"/>
    <cellStyle name="Normal 93 6 2 3" xfId="8540"/>
    <cellStyle name="Normal 93 6 2 3 2" xfId="19459"/>
    <cellStyle name="Normal 93 6 2 3 2 2" xfId="40949"/>
    <cellStyle name="Normal 93 6 2 3 3" xfId="40948"/>
    <cellStyle name="Normal 93 6 2 3 4" xfId="52228"/>
    <cellStyle name="Normal 93 6 2 4" xfId="6359"/>
    <cellStyle name="Normal 93 6 2 4 2" xfId="17278"/>
    <cellStyle name="Normal 93 6 2 4 2 2" xfId="40951"/>
    <cellStyle name="Normal 93 6 2 4 3" xfId="40950"/>
    <cellStyle name="Normal 93 6 2 4 4" xfId="50047"/>
    <cellStyle name="Normal 93 6 2 5" xfId="12916"/>
    <cellStyle name="Normal 93 6 2 5 2" xfId="40952"/>
    <cellStyle name="Normal 93 6 2 6" xfId="40943"/>
    <cellStyle name="Normal 93 6 2 7" xfId="45685"/>
    <cellStyle name="Normal 93 6 3" xfId="3087"/>
    <cellStyle name="Normal 93 6 3 2" xfId="9630"/>
    <cellStyle name="Normal 93 6 3 2 2" xfId="20549"/>
    <cellStyle name="Normal 93 6 3 2 2 2" xfId="40955"/>
    <cellStyle name="Normal 93 6 3 2 3" xfId="40954"/>
    <cellStyle name="Normal 93 6 3 2 4" xfId="53318"/>
    <cellStyle name="Normal 93 6 3 3" xfId="14006"/>
    <cellStyle name="Normal 93 6 3 3 2" xfId="40956"/>
    <cellStyle name="Normal 93 6 3 4" xfId="40953"/>
    <cellStyle name="Normal 93 6 3 5" xfId="46775"/>
    <cellStyle name="Normal 93 6 4" xfId="7449"/>
    <cellStyle name="Normal 93 6 4 2" xfId="18368"/>
    <cellStyle name="Normal 93 6 4 2 2" xfId="40958"/>
    <cellStyle name="Normal 93 6 4 3" xfId="40957"/>
    <cellStyle name="Normal 93 6 4 4" xfId="51137"/>
    <cellStyle name="Normal 93 6 5" xfId="5268"/>
    <cellStyle name="Normal 93 6 5 2" xfId="16187"/>
    <cellStyle name="Normal 93 6 5 2 2" xfId="40960"/>
    <cellStyle name="Normal 93 6 5 3" xfId="40959"/>
    <cellStyle name="Normal 93 6 5 4" xfId="48956"/>
    <cellStyle name="Normal 93 6 6" xfId="11825"/>
    <cellStyle name="Normal 93 6 6 2" xfId="40961"/>
    <cellStyle name="Normal 93 6 7" xfId="40942"/>
    <cellStyle name="Normal 93 6 8" xfId="44594"/>
    <cellStyle name="Normal 93 7" xfId="1008"/>
    <cellStyle name="Normal 93 7 2" xfId="2106"/>
    <cellStyle name="Normal 93 7 2 2" xfId="4289"/>
    <cellStyle name="Normal 93 7 2 2 2" xfId="10832"/>
    <cellStyle name="Normal 93 7 2 2 2 2" xfId="21751"/>
    <cellStyle name="Normal 93 7 2 2 2 2 2" xfId="40966"/>
    <cellStyle name="Normal 93 7 2 2 2 3" xfId="40965"/>
    <cellStyle name="Normal 93 7 2 2 2 4" xfId="54520"/>
    <cellStyle name="Normal 93 7 2 2 3" xfId="15208"/>
    <cellStyle name="Normal 93 7 2 2 3 2" xfId="40967"/>
    <cellStyle name="Normal 93 7 2 2 4" xfId="40964"/>
    <cellStyle name="Normal 93 7 2 2 5" xfId="47977"/>
    <cellStyle name="Normal 93 7 2 3" xfId="8651"/>
    <cellStyle name="Normal 93 7 2 3 2" xfId="19570"/>
    <cellStyle name="Normal 93 7 2 3 2 2" xfId="40969"/>
    <cellStyle name="Normal 93 7 2 3 3" xfId="40968"/>
    <cellStyle name="Normal 93 7 2 3 4" xfId="52339"/>
    <cellStyle name="Normal 93 7 2 4" xfId="6470"/>
    <cellStyle name="Normal 93 7 2 4 2" xfId="17389"/>
    <cellStyle name="Normal 93 7 2 4 2 2" xfId="40971"/>
    <cellStyle name="Normal 93 7 2 4 3" xfId="40970"/>
    <cellStyle name="Normal 93 7 2 4 4" xfId="50158"/>
    <cellStyle name="Normal 93 7 2 5" xfId="13027"/>
    <cellStyle name="Normal 93 7 2 5 2" xfId="40972"/>
    <cellStyle name="Normal 93 7 2 6" xfId="40963"/>
    <cellStyle name="Normal 93 7 2 7" xfId="45796"/>
    <cellStyle name="Normal 93 7 3" xfId="3198"/>
    <cellStyle name="Normal 93 7 3 2" xfId="9741"/>
    <cellStyle name="Normal 93 7 3 2 2" xfId="20660"/>
    <cellStyle name="Normal 93 7 3 2 2 2" xfId="40975"/>
    <cellStyle name="Normal 93 7 3 2 3" xfId="40974"/>
    <cellStyle name="Normal 93 7 3 2 4" xfId="53429"/>
    <cellStyle name="Normal 93 7 3 3" xfId="14117"/>
    <cellStyle name="Normal 93 7 3 3 2" xfId="40976"/>
    <cellStyle name="Normal 93 7 3 4" xfId="40973"/>
    <cellStyle name="Normal 93 7 3 5" xfId="46886"/>
    <cellStyle name="Normal 93 7 4" xfId="7560"/>
    <cellStyle name="Normal 93 7 4 2" xfId="18479"/>
    <cellStyle name="Normal 93 7 4 2 2" xfId="40978"/>
    <cellStyle name="Normal 93 7 4 3" xfId="40977"/>
    <cellStyle name="Normal 93 7 4 4" xfId="51248"/>
    <cellStyle name="Normal 93 7 5" xfId="5379"/>
    <cellStyle name="Normal 93 7 5 2" xfId="16298"/>
    <cellStyle name="Normal 93 7 5 2 2" xfId="40980"/>
    <cellStyle name="Normal 93 7 5 3" xfId="40979"/>
    <cellStyle name="Normal 93 7 5 4" xfId="49067"/>
    <cellStyle name="Normal 93 7 6" xfId="11936"/>
    <cellStyle name="Normal 93 7 6 2" xfId="40981"/>
    <cellStyle name="Normal 93 7 7" xfId="40962"/>
    <cellStyle name="Normal 93 7 8" xfId="44705"/>
    <cellStyle name="Normal 93 8" xfId="1094"/>
    <cellStyle name="Normal 93 8 2" xfId="2192"/>
    <cellStyle name="Normal 93 8 2 2" xfId="4375"/>
    <cellStyle name="Normal 93 8 2 2 2" xfId="10918"/>
    <cellStyle name="Normal 93 8 2 2 2 2" xfId="21837"/>
    <cellStyle name="Normal 93 8 2 2 2 2 2" xfId="40986"/>
    <cellStyle name="Normal 93 8 2 2 2 3" xfId="40985"/>
    <cellStyle name="Normal 93 8 2 2 2 4" xfId="54606"/>
    <cellStyle name="Normal 93 8 2 2 3" xfId="15294"/>
    <cellStyle name="Normal 93 8 2 2 3 2" xfId="40987"/>
    <cellStyle name="Normal 93 8 2 2 4" xfId="40984"/>
    <cellStyle name="Normal 93 8 2 2 5" xfId="48063"/>
    <cellStyle name="Normal 93 8 2 3" xfId="8737"/>
    <cellStyle name="Normal 93 8 2 3 2" xfId="19656"/>
    <cellStyle name="Normal 93 8 2 3 2 2" xfId="40989"/>
    <cellStyle name="Normal 93 8 2 3 3" xfId="40988"/>
    <cellStyle name="Normal 93 8 2 3 4" xfId="52425"/>
    <cellStyle name="Normal 93 8 2 4" xfId="6556"/>
    <cellStyle name="Normal 93 8 2 4 2" xfId="17475"/>
    <cellStyle name="Normal 93 8 2 4 2 2" xfId="40991"/>
    <cellStyle name="Normal 93 8 2 4 3" xfId="40990"/>
    <cellStyle name="Normal 93 8 2 4 4" xfId="50244"/>
    <cellStyle name="Normal 93 8 2 5" xfId="13113"/>
    <cellStyle name="Normal 93 8 2 5 2" xfId="40992"/>
    <cellStyle name="Normal 93 8 2 6" xfId="40983"/>
    <cellStyle name="Normal 93 8 2 7" xfId="45882"/>
    <cellStyle name="Normal 93 8 3" xfId="3284"/>
    <cellStyle name="Normal 93 8 3 2" xfId="9827"/>
    <cellStyle name="Normal 93 8 3 2 2" xfId="20746"/>
    <cellStyle name="Normal 93 8 3 2 2 2" xfId="40995"/>
    <cellStyle name="Normal 93 8 3 2 3" xfId="40994"/>
    <cellStyle name="Normal 93 8 3 2 4" xfId="53515"/>
    <cellStyle name="Normal 93 8 3 3" xfId="14203"/>
    <cellStyle name="Normal 93 8 3 3 2" xfId="40996"/>
    <cellStyle name="Normal 93 8 3 4" xfId="40993"/>
    <cellStyle name="Normal 93 8 3 5" xfId="46972"/>
    <cellStyle name="Normal 93 8 4" xfId="7646"/>
    <cellStyle name="Normal 93 8 4 2" xfId="18565"/>
    <cellStyle name="Normal 93 8 4 2 2" xfId="40998"/>
    <cellStyle name="Normal 93 8 4 3" xfId="40997"/>
    <cellStyle name="Normal 93 8 4 4" xfId="51334"/>
    <cellStyle name="Normal 93 8 5" xfId="5465"/>
    <cellStyle name="Normal 93 8 5 2" xfId="16384"/>
    <cellStyle name="Normal 93 8 5 2 2" xfId="41000"/>
    <cellStyle name="Normal 93 8 5 3" xfId="40999"/>
    <cellStyle name="Normal 93 8 5 4" xfId="49153"/>
    <cellStyle name="Normal 93 8 6" xfId="12022"/>
    <cellStyle name="Normal 93 8 6 2" xfId="41001"/>
    <cellStyle name="Normal 93 8 7" xfId="40982"/>
    <cellStyle name="Normal 93 8 8" xfId="44791"/>
    <cellStyle name="Normal 93 9" xfId="1192"/>
    <cellStyle name="Normal 93 9 2" xfId="2290"/>
    <cellStyle name="Normal 93 9 2 2" xfId="4473"/>
    <cellStyle name="Normal 93 9 2 2 2" xfId="11016"/>
    <cellStyle name="Normal 93 9 2 2 2 2" xfId="21935"/>
    <cellStyle name="Normal 93 9 2 2 2 2 2" xfId="41006"/>
    <cellStyle name="Normal 93 9 2 2 2 3" xfId="41005"/>
    <cellStyle name="Normal 93 9 2 2 2 4" xfId="54704"/>
    <cellStyle name="Normal 93 9 2 2 3" xfId="15392"/>
    <cellStyle name="Normal 93 9 2 2 3 2" xfId="41007"/>
    <cellStyle name="Normal 93 9 2 2 4" xfId="41004"/>
    <cellStyle name="Normal 93 9 2 2 5" xfId="48161"/>
    <cellStyle name="Normal 93 9 2 3" xfId="8835"/>
    <cellStyle name="Normal 93 9 2 3 2" xfId="19754"/>
    <cellStyle name="Normal 93 9 2 3 2 2" xfId="41009"/>
    <cellStyle name="Normal 93 9 2 3 3" xfId="41008"/>
    <cellStyle name="Normal 93 9 2 3 4" xfId="52523"/>
    <cellStyle name="Normal 93 9 2 4" xfId="6654"/>
    <cellStyle name="Normal 93 9 2 4 2" xfId="17573"/>
    <cellStyle name="Normal 93 9 2 4 2 2" xfId="41011"/>
    <cellStyle name="Normal 93 9 2 4 3" xfId="41010"/>
    <cellStyle name="Normal 93 9 2 4 4" xfId="50342"/>
    <cellStyle name="Normal 93 9 2 5" xfId="13211"/>
    <cellStyle name="Normal 93 9 2 5 2" xfId="41012"/>
    <cellStyle name="Normal 93 9 2 6" xfId="41003"/>
    <cellStyle name="Normal 93 9 2 7" xfId="45980"/>
    <cellStyle name="Normal 93 9 3" xfId="3382"/>
    <cellStyle name="Normal 93 9 3 2" xfId="9925"/>
    <cellStyle name="Normal 93 9 3 2 2" xfId="20844"/>
    <cellStyle name="Normal 93 9 3 2 2 2" xfId="41015"/>
    <cellStyle name="Normal 93 9 3 2 3" xfId="41014"/>
    <cellStyle name="Normal 93 9 3 2 4" xfId="53613"/>
    <cellStyle name="Normal 93 9 3 3" xfId="14301"/>
    <cellStyle name="Normal 93 9 3 3 2" xfId="41016"/>
    <cellStyle name="Normal 93 9 3 4" xfId="41013"/>
    <cellStyle name="Normal 93 9 3 5" xfId="47070"/>
    <cellStyle name="Normal 93 9 4" xfId="7744"/>
    <cellStyle name="Normal 93 9 4 2" xfId="18663"/>
    <cellStyle name="Normal 93 9 4 2 2" xfId="41018"/>
    <cellStyle name="Normal 93 9 4 3" xfId="41017"/>
    <cellStyle name="Normal 93 9 4 4" xfId="51432"/>
    <cellStyle name="Normal 93 9 5" xfId="5563"/>
    <cellStyle name="Normal 93 9 5 2" xfId="16482"/>
    <cellStyle name="Normal 93 9 5 2 2" xfId="41020"/>
    <cellStyle name="Normal 93 9 5 3" xfId="41019"/>
    <cellStyle name="Normal 93 9 5 4" xfId="49251"/>
    <cellStyle name="Normal 93 9 6" xfId="12120"/>
    <cellStyle name="Normal 93 9 6 2" xfId="41021"/>
    <cellStyle name="Normal 93 9 7" xfId="41002"/>
    <cellStyle name="Normal 93 9 8" xfId="44889"/>
    <cellStyle name="Normal 94" xfId="235"/>
    <cellStyle name="Normal 94 2" xfId="402"/>
    <cellStyle name="Normal 94 2 2" xfId="41023"/>
    <cellStyle name="Normal 94 3" xfId="41022"/>
    <cellStyle name="Normal 95" xfId="236"/>
    <cellStyle name="Normal 95 2" xfId="403"/>
    <cellStyle name="Normal 96" xfId="237"/>
    <cellStyle name="Normal 96 2" xfId="404"/>
    <cellStyle name="Normal 97" xfId="238"/>
    <cellStyle name="Normal 97 2" xfId="405"/>
    <cellStyle name="Normal 98" xfId="239"/>
    <cellStyle name="Normal 98 2" xfId="406"/>
    <cellStyle name="Normal 99" xfId="240"/>
    <cellStyle name="Normal 99 2" xfId="407"/>
    <cellStyle name="Normal_TemplateDownload" xfId="3"/>
    <cellStyle name="Note 10" xfId="54959"/>
    <cellStyle name="Note 11" xfId="55005"/>
    <cellStyle name="Note 12" xfId="55020"/>
    <cellStyle name="Note 13" xfId="55034"/>
    <cellStyle name="Note 14" xfId="55068"/>
    <cellStyle name="Note 15" xfId="55082"/>
    <cellStyle name="Note 16" xfId="55101"/>
    <cellStyle name="Note 17" xfId="55117"/>
    <cellStyle name="Note 18" xfId="55137"/>
    <cellStyle name="Note 19" xfId="55176"/>
    <cellStyle name="Note 2" xfId="55"/>
    <cellStyle name="Note 2 10" xfId="1309"/>
    <cellStyle name="Note 2 10 2" xfId="2407"/>
    <cellStyle name="Note 2 10 2 2" xfId="4588"/>
    <cellStyle name="Note 2 10 2 2 2" xfId="11131"/>
    <cellStyle name="Note 2 10 2 2 2 2" xfId="22050"/>
    <cellStyle name="Note 2 10 2 2 2 2 2" xfId="41029"/>
    <cellStyle name="Note 2 10 2 2 2 3" xfId="41028"/>
    <cellStyle name="Note 2 10 2 2 2 4" xfId="54819"/>
    <cellStyle name="Note 2 10 2 2 3" xfId="15507"/>
    <cellStyle name="Note 2 10 2 2 3 2" xfId="41030"/>
    <cellStyle name="Note 2 10 2 2 4" xfId="41027"/>
    <cellStyle name="Note 2 10 2 2 5" xfId="48276"/>
    <cellStyle name="Note 2 10 2 3" xfId="8950"/>
    <cellStyle name="Note 2 10 2 3 2" xfId="19869"/>
    <cellStyle name="Note 2 10 2 3 2 2" xfId="41032"/>
    <cellStyle name="Note 2 10 2 3 3" xfId="41031"/>
    <cellStyle name="Note 2 10 2 3 4" xfId="52638"/>
    <cellStyle name="Note 2 10 2 4" xfId="6769"/>
    <cellStyle name="Note 2 10 2 4 2" xfId="17688"/>
    <cellStyle name="Note 2 10 2 4 2 2" xfId="41034"/>
    <cellStyle name="Note 2 10 2 4 3" xfId="41033"/>
    <cellStyle name="Note 2 10 2 4 4" xfId="50457"/>
    <cellStyle name="Note 2 10 2 5" xfId="13326"/>
    <cellStyle name="Note 2 10 2 5 2" xfId="41035"/>
    <cellStyle name="Note 2 10 2 6" xfId="41026"/>
    <cellStyle name="Note 2 10 2 7" xfId="46095"/>
    <cellStyle name="Note 2 10 3" xfId="3497"/>
    <cellStyle name="Note 2 10 3 2" xfId="10040"/>
    <cellStyle name="Note 2 10 3 2 2" xfId="20959"/>
    <cellStyle name="Note 2 10 3 2 2 2" xfId="41038"/>
    <cellStyle name="Note 2 10 3 2 3" xfId="41037"/>
    <cellStyle name="Note 2 10 3 2 4" xfId="53728"/>
    <cellStyle name="Note 2 10 3 3" xfId="14416"/>
    <cellStyle name="Note 2 10 3 3 2" xfId="41039"/>
    <cellStyle name="Note 2 10 3 4" xfId="41036"/>
    <cellStyle name="Note 2 10 3 5" xfId="47185"/>
    <cellStyle name="Note 2 10 4" xfId="7859"/>
    <cellStyle name="Note 2 10 4 2" xfId="18778"/>
    <cellStyle name="Note 2 10 4 2 2" xfId="41041"/>
    <cellStyle name="Note 2 10 4 3" xfId="41040"/>
    <cellStyle name="Note 2 10 4 4" xfId="51547"/>
    <cellStyle name="Note 2 10 5" xfId="5678"/>
    <cellStyle name="Note 2 10 5 2" xfId="16597"/>
    <cellStyle name="Note 2 10 5 2 2" xfId="41043"/>
    <cellStyle name="Note 2 10 5 3" xfId="41042"/>
    <cellStyle name="Note 2 10 5 4" xfId="49366"/>
    <cellStyle name="Note 2 10 6" xfId="12235"/>
    <cellStyle name="Note 2 10 6 2" xfId="41044"/>
    <cellStyle name="Note 2 10 7" xfId="41025"/>
    <cellStyle name="Note 2 10 8" xfId="45004"/>
    <cellStyle name="Note 2 11" xfId="1416"/>
    <cellStyle name="Note 2 11 2" xfId="3599"/>
    <cellStyle name="Note 2 11 2 2" xfId="10142"/>
    <cellStyle name="Note 2 11 2 2 2" xfId="21061"/>
    <cellStyle name="Note 2 11 2 2 2 2" xfId="41048"/>
    <cellStyle name="Note 2 11 2 2 3" xfId="41047"/>
    <cellStyle name="Note 2 11 2 2 4" xfId="53830"/>
    <cellStyle name="Note 2 11 2 3" xfId="14518"/>
    <cellStyle name="Note 2 11 2 3 2" xfId="41049"/>
    <cellStyle name="Note 2 11 2 4" xfId="41046"/>
    <cellStyle name="Note 2 11 2 5" xfId="47287"/>
    <cellStyle name="Note 2 11 3" xfId="7961"/>
    <cellStyle name="Note 2 11 3 2" xfId="18880"/>
    <cellStyle name="Note 2 11 3 2 2" xfId="41051"/>
    <cellStyle name="Note 2 11 3 3" xfId="41050"/>
    <cellStyle name="Note 2 11 3 4" xfId="51649"/>
    <cellStyle name="Note 2 11 4" xfId="5780"/>
    <cellStyle name="Note 2 11 4 2" xfId="16699"/>
    <cellStyle name="Note 2 11 4 2 2" xfId="41053"/>
    <cellStyle name="Note 2 11 4 3" xfId="41052"/>
    <cellStyle name="Note 2 11 4 4" xfId="49468"/>
    <cellStyle name="Note 2 11 5" xfId="12337"/>
    <cellStyle name="Note 2 11 5 2" xfId="41054"/>
    <cellStyle name="Note 2 11 6" xfId="41045"/>
    <cellStyle name="Note 2 11 7" xfId="45106"/>
    <cellStyle name="Note 2 12" xfId="2508"/>
    <cellStyle name="Note 2 12 2" xfId="9051"/>
    <cellStyle name="Note 2 12 2 2" xfId="19970"/>
    <cellStyle name="Note 2 12 2 2 2" xfId="41057"/>
    <cellStyle name="Note 2 12 2 3" xfId="41056"/>
    <cellStyle name="Note 2 12 2 4" xfId="52739"/>
    <cellStyle name="Note 2 12 3" xfId="13427"/>
    <cellStyle name="Note 2 12 3 2" xfId="41058"/>
    <cellStyle name="Note 2 12 4" xfId="41055"/>
    <cellStyle name="Note 2 12 5" xfId="46196"/>
    <cellStyle name="Note 2 13" xfId="6870"/>
    <cellStyle name="Note 2 13 2" xfId="17789"/>
    <cellStyle name="Note 2 13 2 2" xfId="41060"/>
    <cellStyle name="Note 2 13 3" xfId="41059"/>
    <cellStyle name="Note 2 13 4" xfId="50558"/>
    <cellStyle name="Note 2 14" xfId="4689"/>
    <cellStyle name="Note 2 14 2" xfId="15608"/>
    <cellStyle name="Note 2 14 2 2" xfId="41062"/>
    <cellStyle name="Note 2 14 3" xfId="41061"/>
    <cellStyle name="Note 2 14 4" xfId="48377"/>
    <cellStyle name="Note 2 15" xfId="11246"/>
    <cellStyle name="Note 2 15 2" xfId="41063"/>
    <cellStyle name="Note 2 16" xfId="41024"/>
    <cellStyle name="Note 2 17" xfId="44015"/>
    <cellStyle name="Note 2 18" xfId="55201"/>
    <cellStyle name="Note 2 19" xfId="55316"/>
    <cellStyle name="Note 2 2" xfId="414"/>
    <cellStyle name="Note 2 2 2" xfId="614"/>
    <cellStyle name="Note 2 2 2 2" xfId="1713"/>
    <cellStyle name="Note 2 2 2 2 2" xfId="3896"/>
    <cellStyle name="Note 2 2 2 2 2 2" xfId="10439"/>
    <cellStyle name="Note 2 2 2 2 2 2 2" xfId="21358"/>
    <cellStyle name="Note 2 2 2 2 2 2 2 2" xfId="41069"/>
    <cellStyle name="Note 2 2 2 2 2 2 3" xfId="41068"/>
    <cellStyle name="Note 2 2 2 2 2 2 4" xfId="54127"/>
    <cellStyle name="Note 2 2 2 2 2 3" xfId="14815"/>
    <cellStyle name="Note 2 2 2 2 2 3 2" xfId="41070"/>
    <cellStyle name="Note 2 2 2 2 2 4" xfId="41067"/>
    <cellStyle name="Note 2 2 2 2 2 5" xfId="47584"/>
    <cellStyle name="Note 2 2 2 2 3" xfId="8258"/>
    <cellStyle name="Note 2 2 2 2 3 2" xfId="19177"/>
    <cellStyle name="Note 2 2 2 2 3 2 2" xfId="41072"/>
    <cellStyle name="Note 2 2 2 2 3 3" xfId="41071"/>
    <cellStyle name="Note 2 2 2 2 3 4" xfId="51946"/>
    <cellStyle name="Note 2 2 2 2 4" xfId="6077"/>
    <cellStyle name="Note 2 2 2 2 4 2" xfId="16996"/>
    <cellStyle name="Note 2 2 2 2 4 2 2" xfId="41074"/>
    <cellStyle name="Note 2 2 2 2 4 3" xfId="41073"/>
    <cellStyle name="Note 2 2 2 2 4 4" xfId="49765"/>
    <cellStyle name="Note 2 2 2 2 5" xfId="12634"/>
    <cellStyle name="Note 2 2 2 2 5 2" xfId="41075"/>
    <cellStyle name="Note 2 2 2 2 6" xfId="41066"/>
    <cellStyle name="Note 2 2 2 2 7" xfId="45403"/>
    <cellStyle name="Note 2 2 2 3" xfId="2805"/>
    <cellStyle name="Note 2 2 2 3 2" xfId="9348"/>
    <cellStyle name="Note 2 2 2 3 2 2" xfId="20267"/>
    <cellStyle name="Note 2 2 2 3 2 2 2" xfId="41078"/>
    <cellStyle name="Note 2 2 2 3 2 3" xfId="41077"/>
    <cellStyle name="Note 2 2 2 3 2 4" xfId="53036"/>
    <cellStyle name="Note 2 2 2 3 3" xfId="13724"/>
    <cellStyle name="Note 2 2 2 3 3 2" xfId="41079"/>
    <cellStyle name="Note 2 2 2 3 4" xfId="41076"/>
    <cellStyle name="Note 2 2 2 3 5" xfId="46493"/>
    <cellStyle name="Note 2 2 2 4" xfId="7167"/>
    <cellStyle name="Note 2 2 2 4 2" xfId="18086"/>
    <cellStyle name="Note 2 2 2 4 2 2" xfId="41081"/>
    <cellStyle name="Note 2 2 2 4 3" xfId="41080"/>
    <cellStyle name="Note 2 2 2 4 4" xfId="50855"/>
    <cellStyle name="Note 2 2 2 5" xfId="4986"/>
    <cellStyle name="Note 2 2 2 5 2" xfId="15905"/>
    <cellStyle name="Note 2 2 2 5 2 2" xfId="41083"/>
    <cellStyle name="Note 2 2 2 5 3" xfId="41082"/>
    <cellStyle name="Note 2 2 2 5 4" xfId="48674"/>
    <cellStyle name="Note 2 2 2 6" xfId="11543"/>
    <cellStyle name="Note 2 2 2 6 2" xfId="41084"/>
    <cellStyle name="Note 2 2 2 7" xfId="41065"/>
    <cellStyle name="Note 2 2 2 8" xfId="44312"/>
    <cellStyle name="Note 2 2 3" xfId="1515"/>
    <cellStyle name="Note 2 2 3 2" xfId="3698"/>
    <cellStyle name="Note 2 2 3 2 2" xfId="10241"/>
    <cellStyle name="Note 2 2 3 2 2 2" xfId="21160"/>
    <cellStyle name="Note 2 2 3 2 2 2 2" xfId="41088"/>
    <cellStyle name="Note 2 2 3 2 2 3" xfId="41087"/>
    <cellStyle name="Note 2 2 3 2 2 4" xfId="53929"/>
    <cellStyle name="Note 2 2 3 2 3" xfId="14617"/>
    <cellStyle name="Note 2 2 3 2 3 2" xfId="41089"/>
    <cellStyle name="Note 2 2 3 2 4" xfId="41086"/>
    <cellStyle name="Note 2 2 3 2 5" xfId="47386"/>
    <cellStyle name="Note 2 2 3 3" xfId="8060"/>
    <cellStyle name="Note 2 2 3 3 2" xfId="18979"/>
    <cellStyle name="Note 2 2 3 3 2 2" xfId="41091"/>
    <cellStyle name="Note 2 2 3 3 3" xfId="41090"/>
    <cellStyle name="Note 2 2 3 3 4" xfId="51748"/>
    <cellStyle name="Note 2 2 3 4" xfId="5879"/>
    <cellStyle name="Note 2 2 3 4 2" xfId="16798"/>
    <cellStyle name="Note 2 2 3 4 2 2" xfId="41093"/>
    <cellStyle name="Note 2 2 3 4 3" xfId="41092"/>
    <cellStyle name="Note 2 2 3 4 4" xfId="49567"/>
    <cellStyle name="Note 2 2 3 5" xfId="12436"/>
    <cellStyle name="Note 2 2 3 5 2" xfId="41094"/>
    <cellStyle name="Note 2 2 3 6" xfId="41085"/>
    <cellStyle name="Note 2 2 3 7" xfId="45205"/>
    <cellStyle name="Note 2 2 4" xfId="2607"/>
    <cellStyle name="Note 2 2 4 2" xfId="9150"/>
    <cellStyle name="Note 2 2 4 2 2" xfId="20069"/>
    <cellStyle name="Note 2 2 4 2 2 2" xfId="41097"/>
    <cellStyle name="Note 2 2 4 2 3" xfId="41096"/>
    <cellStyle name="Note 2 2 4 2 4" xfId="52838"/>
    <cellStyle name="Note 2 2 4 3" xfId="13526"/>
    <cellStyle name="Note 2 2 4 3 2" xfId="41098"/>
    <cellStyle name="Note 2 2 4 4" xfId="41095"/>
    <cellStyle name="Note 2 2 4 5" xfId="46295"/>
    <cellStyle name="Note 2 2 5" xfId="6969"/>
    <cellStyle name="Note 2 2 5 2" xfId="17888"/>
    <cellStyle name="Note 2 2 5 2 2" xfId="41100"/>
    <cellStyle name="Note 2 2 5 3" xfId="41099"/>
    <cellStyle name="Note 2 2 5 4" xfId="50657"/>
    <cellStyle name="Note 2 2 6" xfId="4788"/>
    <cellStyle name="Note 2 2 6 2" xfId="15707"/>
    <cellStyle name="Note 2 2 6 2 2" xfId="41102"/>
    <cellStyle name="Note 2 2 6 3" xfId="41101"/>
    <cellStyle name="Note 2 2 6 4" xfId="48476"/>
    <cellStyle name="Note 2 2 7" xfId="11345"/>
    <cellStyle name="Note 2 2 7 2" xfId="41103"/>
    <cellStyle name="Note 2 2 8" xfId="41064"/>
    <cellStyle name="Note 2 2 9" xfId="44114"/>
    <cellStyle name="Note 2 20" xfId="55332"/>
    <cellStyle name="Note 2 21" xfId="55369"/>
    <cellStyle name="Note 2 22" xfId="55388"/>
    <cellStyle name="Note 2 23" xfId="55418"/>
    <cellStyle name="Note 2 24" xfId="55433"/>
    <cellStyle name="Note 2 25" xfId="55498"/>
    <cellStyle name="Note 2 26" xfId="55516"/>
    <cellStyle name="Note 2 27" xfId="55549"/>
    <cellStyle name="Note 2 28" xfId="55567"/>
    <cellStyle name="Note 2 29" xfId="55585"/>
    <cellStyle name="Note 2 3" xfId="514"/>
    <cellStyle name="Note 2 3 2" xfId="1614"/>
    <cellStyle name="Note 2 3 2 2" xfId="3797"/>
    <cellStyle name="Note 2 3 2 2 2" xfId="10340"/>
    <cellStyle name="Note 2 3 2 2 2 2" xfId="21259"/>
    <cellStyle name="Note 2 3 2 2 2 2 2" xfId="41108"/>
    <cellStyle name="Note 2 3 2 2 2 3" xfId="41107"/>
    <cellStyle name="Note 2 3 2 2 2 4" xfId="54028"/>
    <cellStyle name="Note 2 3 2 2 3" xfId="14716"/>
    <cellStyle name="Note 2 3 2 2 3 2" xfId="41109"/>
    <cellStyle name="Note 2 3 2 2 4" xfId="41106"/>
    <cellStyle name="Note 2 3 2 2 5" xfId="47485"/>
    <cellStyle name="Note 2 3 2 3" xfId="8159"/>
    <cellStyle name="Note 2 3 2 3 2" xfId="19078"/>
    <cellStyle name="Note 2 3 2 3 2 2" xfId="41111"/>
    <cellStyle name="Note 2 3 2 3 3" xfId="41110"/>
    <cellStyle name="Note 2 3 2 3 4" xfId="51847"/>
    <cellStyle name="Note 2 3 2 4" xfId="5978"/>
    <cellStyle name="Note 2 3 2 4 2" xfId="16897"/>
    <cellStyle name="Note 2 3 2 4 2 2" xfId="41113"/>
    <cellStyle name="Note 2 3 2 4 3" xfId="41112"/>
    <cellStyle name="Note 2 3 2 4 4" xfId="49666"/>
    <cellStyle name="Note 2 3 2 5" xfId="12535"/>
    <cellStyle name="Note 2 3 2 5 2" xfId="41114"/>
    <cellStyle name="Note 2 3 2 6" xfId="41105"/>
    <cellStyle name="Note 2 3 2 7" xfId="45304"/>
    <cellStyle name="Note 2 3 3" xfId="2706"/>
    <cellStyle name="Note 2 3 3 2" xfId="9249"/>
    <cellStyle name="Note 2 3 3 2 2" xfId="20168"/>
    <cellStyle name="Note 2 3 3 2 2 2" xfId="41117"/>
    <cellStyle name="Note 2 3 3 2 3" xfId="41116"/>
    <cellStyle name="Note 2 3 3 2 4" xfId="52937"/>
    <cellStyle name="Note 2 3 3 3" xfId="13625"/>
    <cellStyle name="Note 2 3 3 3 2" xfId="41118"/>
    <cellStyle name="Note 2 3 3 4" xfId="41115"/>
    <cellStyle name="Note 2 3 3 5" xfId="46394"/>
    <cellStyle name="Note 2 3 4" xfId="7068"/>
    <cellStyle name="Note 2 3 4 2" xfId="17987"/>
    <cellStyle name="Note 2 3 4 2 2" xfId="41120"/>
    <cellStyle name="Note 2 3 4 3" xfId="41119"/>
    <cellStyle name="Note 2 3 4 4" xfId="50756"/>
    <cellStyle name="Note 2 3 5" xfId="4887"/>
    <cellStyle name="Note 2 3 5 2" xfId="15806"/>
    <cellStyle name="Note 2 3 5 2 2" xfId="41122"/>
    <cellStyle name="Note 2 3 5 3" xfId="41121"/>
    <cellStyle name="Note 2 3 5 4" xfId="48575"/>
    <cellStyle name="Note 2 3 6" xfId="11444"/>
    <cellStyle name="Note 2 3 6 2" xfId="41123"/>
    <cellStyle name="Note 2 3 7" xfId="41104"/>
    <cellStyle name="Note 2 3 8" xfId="44213"/>
    <cellStyle name="Note 2 30" xfId="55601"/>
    <cellStyle name="Note 2 31" xfId="55616"/>
    <cellStyle name="Note 2 32" xfId="55647"/>
    <cellStyle name="Note 2 33" xfId="55669"/>
    <cellStyle name="Note 2 34" xfId="55694"/>
    <cellStyle name="Note 2 4" xfId="713"/>
    <cellStyle name="Note 2 4 2" xfId="1812"/>
    <cellStyle name="Note 2 4 2 2" xfId="3995"/>
    <cellStyle name="Note 2 4 2 2 2" xfId="10538"/>
    <cellStyle name="Note 2 4 2 2 2 2" xfId="21457"/>
    <cellStyle name="Note 2 4 2 2 2 2 2" xfId="41128"/>
    <cellStyle name="Note 2 4 2 2 2 3" xfId="41127"/>
    <cellStyle name="Note 2 4 2 2 2 4" xfId="54226"/>
    <cellStyle name="Note 2 4 2 2 3" xfId="14914"/>
    <cellStyle name="Note 2 4 2 2 3 2" xfId="41129"/>
    <cellStyle name="Note 2 4 2 2 4" xfId="41126"/>
    <cellStyle name="Note 2 4 2 2 5" xfId="47683"/>
    <cellStyle name="Note 2 4 2 3" xfId="8357"/>
    <cellStyle name="Note 2 4 2 3 2" xfId="19276"/>
    <cellStyle name="Note 2 4 2 3 2 2" xfId="41131"/>
    <cellStyle name="Note 2 4 2 3 3" xfId="41130"/>
    <cellStyle name="Note 2 4 2 3 4" xfId="52045"/>
    <cellStyle name="Note 2 4 2 4" xfId="6176"/>
    <cellStyle name="Note 2 4 2 4 2" xfId="17095"/>
    <cellStyle name="Note 2 4 2 4 2 2" xfId="41133"/>
    <cellStyle name="Note 2 4 2 4 3" xfId="41132"/>
    <cellStyle name="Note 2 4 2 4 4" xfId="49864"/>
    <cellStyle name="Note 2 4 2 5" xfId="12733"/>
    <cellStyle name="Note 2 4 2 5 2" xfId="41134"/>
    <cellStyle name="Note 2 4 2 6" xfId="41125"/>
    <cellStyle name="Note 2 4 2 7" xfId="45502"/>
    <cellStyle name="Note 2 4 3" xfId="2904"/>
    <cellStyle name="Note 2 4 3 2" xfId="9447"/>
    <cellStyle name="Note 2 4 3 2 2" xfId="20366"/>
    <cellStyle name="Note 2 4 3 2 2 2" xfId="41137"/>
    <cellStyle name="Note 2 4 3 2 3" xfId="41136"/>
    <cellStyle name="Note 2 4 3 2 4" xfId="53135"/>
    <cellStyle name="Note 2 4 3 3" xfId="13823"/>
    <cellStyle name="Note 2 4 3 3 2" xfId="41138"/>
    <cellStyle name="Note 2 4 3 4" xfId="41135"/>
    <cellStyle name="Note 2 4 3 5" xfId="46592"/>
    <cellStyle name="Note 2 4 4" xfId="7266"/>
    <cellStyle name="Note 2 4 4 2" xfId="18185"/>
    <cellStyle name="Note 2 4 4 2 2" xfId="41140"/>
    <cellStyle name="Note 2 4 4 3" xfId="41139"/>
    <cellStyle name="Note 2 4 4 4" xfId="50954"/>
    <cellStyle name="Note 2 4 5" xfId="5085"/>
    <cellStyle name="Note 2 4 5 2" xfId="16004"/>
    <cellStyle name="Note 2 4 5 2 2" xfId="41142"/>
    <cellStyle name="Note 2 4 5 3" xfId="41141"/>
    <cellStyle name="Note 2 4 5 4" xfId="48773"/>
    <cellStyle name="Note 2 4 6" xfId="11642"/>
    <cellStyle name="Note 2 4 6 2" xfId="41143"/>
    <cellStyle name="Note 2 4 7" xfId="41124"/>
    <cellStyle name="Note 2 4 8" xfId="44411"/>
    <cellStyle name="Note 2 5" xfId="811"/>
    <cellStyle name="Note 2 5 2" xfId="1910"/>
    <cellStyle name="Note 2 5 2 2" xfId="4093"/>
    <cellStyle name="Note 2 5 2 2 2" xfId="10636"/>
    <cellStyle name="Note 2 5 2 2 2 2" xfId="21555"/>
    <cellStyle name="Note 2 5 2 2 2 2 2" xfId="41148"/>
    <cellStyle name="Note 2 5 2 2 2 3" xfId="41147"/>
    <cellStyle name="Note 2 5 2 2 2 4" xfId="54324"/>
    <cellStyle name="Note 2 5 2 2 3" xfId="15012"/>
    <cellStyle name="Note 2 5 2 2 3 2" xfId="41149"/>
    <cellStyle name="Note 2 5 2 2 4" xfId="41146"/>
    <cellStyle name="Note 2 5 2 2 5" xfId="47781"/>
    <cellStyle name="Note 2 5 2 3" xfId="8455"/>
    <cellStyle name="Note 2 5 2 3 2" xfId="19374"/>
    <cellStyle name="Note 2 5 2 3 2 2" xfId="41151"/>
    <cellStyle name="Note 2 5 2 3 3" xfId="41150"/>
    <cellStyle name="Note 2 5 2 3 4" xfId="52143"/>
    <cellStyle name="Note 2 5 2 4" xfId="6274"/>
    <cellStyle name="Note 2 5 2 4 2" xfId="17193"/>
    <cellStyle name="Note 2 5 2 4 2 2" xfId="41153"/>
    <cellStyle name="Note 2 5 2 4 3" xfId="41152"/>
    <cellStyle name="Note 2 5 2 4 4" xfId="49962"/>
    <cellStyle name="Note 2 5 2 5" xfId="12831"/>
    <cellStyle name="Note 2 5 2 5 2" xfId="41154"/>
    <cellStyle name="Note 2 5 2 6" xfId="41145"/>
    <cellStyle name="Note 2 5 2 7" xfId="45600"/>
    <cellStyle name="Note 2 5 3" xfId="3002"/>
    <cellStyle name="Note 2 5 3 2" xfId="9545"/>
    <cellStyle name="Note 2 5 3 2 2" xfId="20464"/>
    <cellStyle name="Note 2 5 3 2 2 2" xfId="41157"/>
    <cellStyle name="Note 2 5 3 2 3" xfId="41156"/>
    <cellStyle name="Note 2 5 3 2 4" xfId="53233"/>
    <cellStyle name="Note 2 5 3 3" xfId="13921"/>
    <cellStyle name="Note 2 5 3 3 2" xfId="41158"/>
    <cellStyle name="Note 2 5 3 4" xfId="41155"/>
    <cellStyle name="Note 2 5 3 5" xfId="46690"/>
    <cellStyle name="Note 2 5 4" xfId="7364"/>
    <cellStyle name="Note 2 5 4 2" xfId="18283"/>
    <cellStyle name="Note 2 5 4 2 2" xfId="41160"/>
    <cellStyle name="Note 2 5 4 3" xfId="41159"/>
    <cellStyle name="Note 2 5 4 4" xfId="51052"/>
    <cellStyle name="Note 2 5 5" xfId="5183"/>
    <cellStyle name="Note 2 5 5 2" xfId="16102"/>
    <cellStyle name="Note 2 5 5 2 2" xfId="41162"/>
    <cellStyle name="Note 2 5 5 3" xfId="41161"/>
    <cellStyle name="Note 2 5 5 4" xfId="48871"/>
    <cellStyle name="Note 2 5 6" xfId="11740"/>
    <cellStyle name="Note 2 5 6 2" xfId="41163"/>
    <cellStyle name="Note 2 5 7" xfId="41144"/>
    <cellStyle name="Note 2 5 8" xfId="44509"/>
    <cellStyle name="Note 2 6" xfId="909"/>
    <cellStyle name="Note 2 6 2" xfId="2008"/>
    <cellStyle name="Note 2 6 2 2" xfId="4191"/>
    <cellStyle name="Note 2 6 2 2 2" xfId="10734"/>
    <cellStyle name="Note 2 6 2 2 2 2" xfId="21653"/>
    <cellStyle name="Note 2 6 2 2 2 2 2" xfId="41168"/>
    <cellStyle name="Note 2 6 2 2 2 3" xfId="41167"/>
    <cellStyle name="Note 2 6 2 2 2 4" xfId="54422"/>
    <cellStyle name="Note 2 6 2 2 3" xfId="15110"/>
    <cellStyle name="Note 2 6 2 2 3 2" xfId="41169"/>
    <cellStyle name="Note 2 6 2 2 4" xfId="41166"/>
    <cellStyle name="Note 2 6 2 2 5" xfId="47879"/>
    <cellStyle name="Note 2 6 2 3" xfId="8553"/>
    <cellStyle name="Note 2 6 2 3 2" xfId="19472"/>
    <cellStyle name="Note 2 6 2 3 2 2" xfId="41171"/>
    <cellStyle name="Note 2 6 2 3 3" xfId="41170"/>
    <cellStyle name="Note 2 6 2 3 4" xfId="52241"/>
    <cellStyle name="Note 2 6 2 4" xfId="6372"/>
    <cellStyle name="Note 2 6 2 4 2" xfId="17291"/>
    <cellStyle name="Note 2 6 2 4 2 2" xfId="41173"/>
    <cellStyle name="Note 2 6 2 4 3" xfId="41172"/>
    <cellStyle name="Note 2 6 2 4 4" xfId="50060"/>
    <cellStyle name="Note 2 6 2 5" xfId="12929"/>
    <cellStyle name="Note 2 6 2 5 2" xfId="41174"/>
    <cellStyle name="Note 2 6 2 6" xfId="41165"/>
    <cellStyle name="Note 2 6 2 7" xfId="45698"/>
    <cellStyle name="Note 2 6 3" xfId="3100"/>
    <cellStyle name="Note 2 6 3 2" xfId="9643"/>
    <cellStyle name="Note 2 6 3 2 2" xfId="20562"/>
    <cellStyle name="Note 2 6 3 2 2 2" xfId="41177"/>
    <cellStyle name="Note 2 6 3 2 3" xfId="41176"/>
    <cellStyle name="Note 2 6 3 2 4" xfId="53331"/>
    <cellStyle name="Note 2 6 3 3" xfId="14019"/>
    <cellStyle name="Note 2 6 3 3 2" xfId="41178"/>
    <cellStyle name="Note 2 6 3 4" xfId="41175"/>
    <cellStyle name="Note 2 6 3 5" xfId="46788"/>
    <cellStyle name="Note 2 6 4" xfId="7462"/>
    <cellStyle name="Note 2 6 4 2" xfId="18381"/>
    <cellStyle name="Note 2 6 4 2 2" xfId="41180"/>
    <cellStyle name="Note 2 6 4 3" xfId="41179"/>
    <cellStyle name="Note 2 6 4 4" xfId="51150"/>
    <cellStyle name="Note 2 6 5" xfId="5281"/>
    <cellStyle name="Note 2 6 5 2" xfId="16200"/>
    <cellStyle name="Note 2 6 5 2 2" xfId="41182"/>
    <cellStyle name="Note 2 6 5 3" xfId="41181"/>
    <cellStyle name="Note 2 6 5 4" xfId="48969"/>
    <cellStyle name="Note 2 6 6" xfId="11838"/>
    <cellStyle name="Note 2 6 6 2" xfId="41183"/>
    <cellStyle name="Note 2 6 7" xfId="41164"/>
    <cellStyle name="Note 2 6 8" xfId="44607"/>
    <cellStyle name="Note 2 7" xfId="1009"/>
    <cellStyle name="Note 2 7 2" xfId="2107"/>
    <cellStyle name="Note 2 7 2 2" xfId="4290"/>
    <cellStyle name="Note 2 7 2 2 2" xfId="10833"/>
    <cellStyle name="Note 2 7 2 2 2 2" xfId="21752"/>
    <cellStyle name="Note 2 7 2 2 2 2 2" xfId="41188"/>
    <cellStyle name="Note 2 7 2 2 2 3" xfId="41187"/>
    <cellStyle name="Note 2 7 2 2 2 4" xfId="54521"/>
    <cellStyle name="Note 2 7 2 2 3" xfId="15209"/>
    <cellStyle name="Note 2 7 2 2 3 2" xfId="41189"/>
    <cellStyle name="Note 2 7 2 2 4" xfId="41186"/>
    <cellStyle name="Note 2 7 2 2 5" xfId="47978"/>
    <cellStyle name="Note 2 7 2 3" xfId="8652"/>
    <cellStyle name="Note 2 7 2 3 2" xfId="19571"/>
    <cellStyle name="Note 2 7 2 3 2 2" xfId="41191"/>
    <cellStyle name="Note 2 7 2 3 3" xfId="41190"/>
    <cellStyle name="Note 2 7 2 3 4" xfId="52340"/>
    <cellStyle name="Note 2 7 2 4" xfId="6471"/>
    <cellStyle name="Note 2 7 2 4 2" xfId="17390"/>
    <cellStyle name="Note 2 7 2 4 2 2" xfId="41193"/>
    <cellStyle name="Note 2 7 2 4 3" xfId="41192"/>
    <cellStyle name="Note 2 7 2 4 4" xfId="50159"/>
    <cellStyle name="Note 2 7 2 5" xfId="13028"/>
    <cellStyle name="Note 2 7 2 5 2" xfId="41194"/>
    <cellStyle name="Note 2 7 2 6" xfId="41185"/>
    <cellStyle name="Note 2 7 2 7" xfId="45797"/>
    <cellStyle name="Note 2 7 3" xfId="3199"/>
    <cellStyle name="Note 2 7 3 2" xfId="9742"/>
    <cellStyle name="Note 2 7 3 2 2" xfId="20661"/>
    <cellStyle name="Note 2 7 3 2 2 2" xfId="41197"/>
    <cellStyle name="Note 2 7 3 2 3" xfId="41196"/>
    <cellStyle name="Note 2 7 3 2 4" xfId="53430"/>
    <cellStyle name="Note 2 7 3 3" xfId="14118"/>
    <cellStyle name="Note 2 7 3 3 2" xfId="41198"/>
    <cellStyle name="Note 2 7 3 4" xfId="41195"/>
    <cellStyle name="Note 2 7 3 5" xfId="46887"/>
    <cellStyle name="Note 2 7 4" xfId="7561"/>
    <cellStyle name="Note 2 7 4 2" xfId="18480"/>
    <cellStyle name="Note 2 7 4 2 2" xfId="41200"/>
    <cellStyle name="Note 2 7 4 3" xfId="41199"/>
    <cellStyle name="Note 2 7 4 4" xfId="51249"/>
    <cellStyle name="Note 2 7 5" xfId="5380"/>
    <cellStyle name="Note 2 7 5 2" xfId="16299"/>
    <cellStyle name="Note 2 7 5 2 2" xfId="41202"/>
    <cellStyle name="Note 2 7 5 3" xfId="41201"/>
    <cellStyle name="Note 2 7 5 4" xfId="49068"/>
    <cellStyle name="Note 2 7 6" xfId="11937"/>
    <cellStyle name="Note 2 7 6 2" xfId="41203"/>
    <cellStyle name="Note 2 7 7" xfId="41184"/>
    <cellStyle name="Note 2 7 8" xfId="44706"/>
    <cellStyle name="Note 2 8" xfId="1107"/>
    <cellStyle name="Note 2 8 2" xfId="2205"/>
    <cellStyle name="Note 2 8 2 2" xfId="4388"/>
    <cellStyle name="Note 2 8 2 2 2" xfId="10931"/>
    <cellStyle name="Note 2 8 2 2 2 2" xfId="21850"/>
    <cellStyle name="Note 2 8 2 2 2 2 2" xfId="41208"/>
    <cellStyle name="Note 2 8 2 2 2 3" xfId="41207"/>
    <cellStyle name="Note 2 8 2 2 2 4" xfId="54619"/>
    <cellStyle name="Note 2 8 2 2 3" xfId="15307"/>
    <cellStyle name="Note 2 8 2 2 3 2" xfId="41209"/>
    <cellStyle name="Note 2 8 2 2 4" xfId="41206"/>
    <cellStyle name="Note 2 8 2 2 5" xfId="48076"/>
    <cellStyle name="Note 2 8 2 3" xfId="8750"/>
    <cellStyle name="Note 2 8 2 3 2" xfId="19669"/>
    <cellStyle name="Note 2 8 2 3 2 2" xfId="41211"/>
    <cellStyle name="Note 2 8 2 3 3" xfId="41210"/>
    <cellStyle name="Note 2 8 2 3 4" xfId="52438"/>
    <cellStyle name="Note 2 8 2 4" xfId="6569"/>
    <cellStyle name="Note 2 8 2 4 2" xfId="17488"/>
    <cellStyle name="Note 2 8 2 4 2 2" xfId="41213"/>
    <cellStyle name="Note 2 8 2 4 3" xfId="41212"/>
    <cellStyle name="Note 2 8 2 4 4" xfId="50257"/>
    <cellStyle name="Note 2 8 2 5" xfId="13126"/>
    <cellStyle name="Note 2 8 2 5 2" xfId="41214"/>
    <cellStyle name="Note 2 8 2 6" xfId="41205"/>
    <cellStyle name="Note 2 8 2 7" xfId="45895"/>
    <cellStyle name="Note 2 8 3" xfId="3297"/>
    <cellStyle name="Note 2 8 3 2" xfId="9840"/>
    <cellStyle name="Note 2 8 3 2 2" xfId="20759"/>
    <cellStyle name="Note 2 8 3 2 2 2" xfId="41217"/>
    <cellStyle name="Note 2 8 3 2 3" xfId="41216"/>
    <cellStyle name="Note 2 8 3 2 4" xfId="53528"/>
    <cellStyle name="Note 2 8 3 3" xfId="14216"/>
    <cellStyle name="Note 2 8 3 3 2" xfId="41218"/>
    <cellStyle name="Note 2 8 3 4" xfId="41215"/>
    <cellStyle name="Note 2 8 3 5" xfId="46985"/>
    <cellStyle name="Note 2 8 4" xfId="7659"/>
    <cellStyle name="Note 2 8 4 2" xfId="18578"/>
    <cellStyle name="Note 2 8 4 2 2" xfId="41220"/>
    <cellStyle name="Note 2 8 4 3" xfId="41219"/>
    <cellStyle name="Note 2 8 4 4" xfId="51347"/>
    <cellStyle name="Note 2 8 5" xfId="5478"/>
    <cellStyle name="Note 2 8 5 2" xfId="16397"/>
    <cellStyle name="Note 2 8 5 2 2" xfId="41222"/>
    <cellStyle name="Note 2 8 5 3" xfId="41221"/>
    <cellStyle name="Note 2 8 5 4" xfId="49166"/>
    <cellStyle name="Note 2 8 6" xfId="12035"/>
    <cellStyle name="Note 2 8 6 2" xfId="41223"/>
    <cellStyle name="Note 2 8 7" xfId="41204"/>
    <cellStyle name="Note 2 8 8" xfId="44804"/>
    <cellStyle name="Note 2 9" xfId="1205"/>
    <cellStyle name="Note 2 9 2" xfId="2303"/>
    <cellStyle name="Note 2 9 2 2" xfId="4486"/>
    <cellStyle name="Note 2 9 2 2 2" xfId="11029"/>
    <cellStyle name="Note 2 9 2 2 2 2" xfId="21948"/>
    <cellStyle name="Note 2 9 2 2 2 2 2" xfId="41228"/>
    <cellStyle name="Note 2 9 2 2 2 3" xfId="41227"/>
    <cellStyle name="Note 2 9 2 2 2 4" xfId="54717"/>
    <cellStyle name="Note 2 9 2 2 3" xfId="15405"/>
    <cellStyle name="Note 2 9 2 2 3 2" xfId="41229"/>
    <cellStyle name="Note 2 9 2 2 4" xfId="41226"/>
    <cellStyle name="Note 2 9 2 2 5" xfId="48174"/>
    <cellStyle name="Note 2 9 2 3" xfId="8848"/>
    <cellStyle name="Note 2 9 2 3 2" xfId="19767"/>
    <cellStyle name="Note 2 9 2 3 2 2" xfId="41231"/>
    <cellStyle name="Note 2 9 2 3 3" xfId="41230"/>
    <cellStyle name="Note 2 9 2 3 4" xfId="52536"/>
    <cellStyle name="Note 2 9 2 4" xfId="6667"/>
    <cellStyle name="Note 2 9 2 4 2" xfId="17586"/>
    <cellStyle name="Note 2 9 2 4 2 2" xfId="41233"/>
    <cellStyle name="Note 2 9 2 4 3" xfId="41232"/>
    <cellStyle name="Note 2 9 2 4 4" xfId="50355"/>
    <cellStyle name="Note 2 9 2 5" xfId="13224"/>
    <cellStyle name="Note 2 9 2 5 2" xfId="41234"/>
    <cellStyle name="Note 2 9 2 6" xfId="41225"/>
    <cellStyle name="Note 2 9 2 7" xfId="45993"/>
    <cellStyle name="Note 2 9 3" xfId="3395"/>
    <cellStyle name="Note 2 9 3 2" xfId="9938"/>
    <cellStyle name="Note 2 9 3 2 2" xfId="20857"/>
    <cellStyle name="Note 2 9 3 2 2 2" xfId="41237"/>
    <cellStyle name="Note 2 9 3 2 3" xfId="41236"/>
    <cellStyle name="Note 2 9 3 2 4" xfId="53626"/>
    <cellStyle name="Note 2 9 3 3" xfId="14314"/>
    <cellStyle name="Note 2 9 3 3 2" xfId="41238"/>
    <cellStyle name="Note 2 9 3 4" xfId="41235"/>
    <cellStyle name="Note 2 9 3 5" xfId="47083"/>
    <cellStyle name="Note 2 9 4" xfId="7757"/>
    <cellStyle name="Note 2 9 4 2" xfId="18676"/>
    <cellStyle name="Note 2 9 4 2 2" xfId="41240"/>
    <cellStyle name="Note 2 9 4 3" xfId="41239"/>
    <cellStyle name="Note 2 9 4 4" xfId="51445"/>
    <cellStyle name="Note 2 9 5" xfId="5576"/>
    <cellStyle name="Note 2 9 5 2" xfId="16495"/>
    <cellStyle name="Note 2 9 5 2 2" xfId="41242"/>
    <cellStyle name="Note 2 9 5 3" xfId="41241"/>
    <cellStyle name="Note 2 9 5 4" xfId="49264"/>
    <cellStyle name="Note 2 9 6" xfId="12133"/>
    <cellStyle name="Note 2 9 6 2" xfId="41243"/>
    <cellStyle name="Note 2 9 7" xfId="41224"/>
    <cellStyle name="Note 2 9 8" xfId="44902"/>
    <cellStyle name="Note 20" xfId="55194"/>
    <cellStyle name="Note 21" xfId="55202"/>
    <cellStyle name="Note 22" xfId="55226"/>
    <cellStyle name="Note 23" xfId="55240"/>
    <cellStyle name="Note 24" xfId="55256"/>
    <cellStyle name="Note 25" xfId="55390"/>
    <cellStyle name="Note 26" xfId="55437"/>
    <cellStyle name="Note 27" xfId="55453"/>
    <cellStyle name="Note 28" xfId="55468"/>
    <cellStyle name="Note 29" xfId="55520"/>
    <cellStyle name="Note 3" xfId="911"/>
    <cellStyle name="Note 3 2" xfId="2010"/>
    <cellStyle name="Note 3 2 2" xfId="4193"/>
    <cellStyle name="Note 3 2 2 2" xfId="10736"/>
    <cellStyle name="Note 3 2 2 2 2" xfId="21655"/>
    <cellStyle name="Note 3 2 2 2 2 2" xfId="41248"/>
    <cellStyle name="Note 3 2 2 2 3" xfId="41247"/>
    <cellStyle name="Note 3 2 2 2 4" xfId="54424"/>
    <cellStyle name="Note 3 2 2 3" xfId="15112"/>
    <cellStyle name="Note 3 2 2 3 2" xfId="41249"/>
    <cellStyle name="Note 3 2 2 4" xfId="41246"/>
    <cellStyle name="Note 3 2 2 5" xfId="47881"/>
    <cellStyle name="Note 3 2 3" xfId="8555"/>
    <cellStyle name="Note 3 2 3 2" xfId="19474"/>
    <cellStyle name="Note 3 2 3 2 2" xfId="41251"/>
    <cellStyle name="Note 3 2 3 3" xfId="41250"/>
    <cellStyle name="Note 3 2 3 4" xfId="52243"/>
    <cellStyle name="Note 3 2 4" xfId="6374"/>
    <cellStyle name="Note 3 2 4 2" xfId="17293"/>
    <cellStyle name="Note 3 2 4 2 2" xfId="41253"/>
    <cellStyle name="Note 3 2 4 3" xfId="41252"/>
    <cellStyle name="Note 3 2 4 4" xfId="50062"/>
    <cellStyle name="Note 3 2 5" xfId="12931"/>
    <cellStyle name="Note 3 2 5 2" xfId="41254"/>
    <cellStyle name="Note 3 2 6" xfId="41245"/>
    <cellStyle name="Note 3 2 7" xfId="45700"/>
    <cellStyle name="Note 3 3" xfId="3102"/>
    <cellStyle name="Note 3 3 2" xfId="9645"/>
    <cellStyle name="Note 3 3 2 2" xfId="20564"/>
    <cellStyle name="Note 3 3 2 2 2" xfId="41257"/>
    <cellStyle name="Note 3 3 2 3" xfId="41256"/>
    <cellStyle name="Note 3 3 2 4" xfId="53333"/>
    <cellStyle name="Note 3 3 3" xfId="14021"/>
    <cellStyle name="Note 3 3 3 2" xfId="41258"/>
    <cellStyle name="Note 3 3 4" xfId="41255"/>
    <cellStyle name="Note 3 3 5" xfId="46790"/>
    <cellStyle name="Note 3 4" xfId="7464"/>
    <cellStyle name="Note 3 4 2" xfId="18383"/>
    <cellStyle name="Note 3 4 2 2" xfId="41260"/>
    <cellStyle name="Note 3 4 3" xfId="41259"/>
    <cellStyle name="Note 3 4 4" xfId="51152"/>
    <cellStyle name="Note 3 5" xfId="5283"/>
    <cellStyle name="Note 3 5 2" xfId="16202"/>
    <cellStyle name="Note 3 5 2 2" xfId="41262"/>
    <cellStyle name="Note 3 5 3" xfId="41261"/>
    <cellStyle name="Note 3 5 4" xfId="48971"/>
    <cellStyle name="Note 3 6" xfId="11840"/>
    <cellStyle name="Note 3 6 2" xfId="41263"/>
    <cellStyle name="Note 3 7" xfId="41244"/>
    <cellStyle name="Note 3 8" xfId="44609"/>
    <cellStyle name="Note 30" xfId="55570"/>
    <cellStyle name="Note 31" xfId="55618"/>
    <cellStyle name="Note 4" xfId="54829"/>
    <cellStyle name="Note 5" xfId="54857"/>
    <cellStyle name="Note 6" xfId="54904"/>
    <cellStyle name="Note 7" xfId="54921"/>
    <cellStyle name="Note 8" xfId="54939"/>
    <cellStyle name="Note 9" xfId="54956"/>
    <cellStyle name="Output" xfId="14" builtinId="21" customBuiltin="1"/>
    <cellStyle name="Output 2" xfId="41264"/>
    <cellStyle name="Output 2 2" xfId="55370"/>
    <cellStyle name="Output 3" xfId="54905"/>
    <cellStyle name="Output 4" xfId="55177"/>
    <cellStyle name="Percent" xfId="4" builtinId="5"/>
    <cellStyle name="Percent 10" xfId="55704"/>
    <cellStyle name="Percent 2" xfId="57"/>
    <cellStyle name="Percent 2 2" xfId="58"/>
    <cellStyle name="Percent 2 2 2" xfId="41266"/>
    <cellStyle name="Percent 2 2 2 2" xfId="55696"/>
    <cellStyle name="Percent 2 3" xfId="41265"/>
    <cellStyle name="Percent 2 3 2" xfId="55648"/>
    <cellStyle name="Percent 2 4" xfId="55671"/>
    <cellStyle name="Percent 2 5" xfId="55697"/>
    <cellStyle name="Percent 3" xfId="59"/>
    <cellStyle name="Percent 3 2" xfId="41267"/>
    <cellStyle name="Percent 3 2 2" xfId="55698"/>
    <cellStyle name="Percent 4" xfId="60"/>
    <cellStyle name="Percent 4 2" xfId="61"/>
    <cellStyle name="Percent 4 2 2" xfId="41269"/>
    <cellStyle name="Percent 4 3" xfId="41268"/>
    <cellStyle name="Percent 4 4" xfId="55568"/>
    <cellStyle name="Percent 5" xfId="56"/>
    <cellStyle name="Percent 5 10" xfId="815"/>
    <cellStyle name="Percent 5 10 2" xfId="1914"/>
    <cellStyle name="Percent 5 10 2 2" xfId="4097"/>
    <cellStyle name="Percent 5 10 2 2 2" xfId="10640"/>
    <cellStyle name="Percent 5 10 2 2 2 2" xfId="21559"/>
    <cellStyle name="Percent 5 10 2 2 2 2 2" xfId="41275"/>
    <cellStyle name="Percent 5 10 2 2 2 3" xfId="41274"/>
    <cellStyle name="Percent 5 10 2 2 2 4" xfId="54328"/>
    <cellStyle name="Percent 5 10 2 2 3" xfId="15016"/>
    <cellStyle name="Percent 5 10 2 2 3 2" xfId="41276"/>
    <cellStyle name="Percent 5 10 2 2 4" xfId="41273"/>
    <cellStyle name="Percent 5 10 2 2 5" xfId="47785"/>
    <cellStyle name="Percent 5 10 2 3" xfId="8459"/>
    <cellStyle name="Percent 5 10 2 3 2" xfId="19378"/>
    <cellStyle name="Percent 5 10 2 3 2 2" xfId="41278"/>
    <cellStyle name="Percent 5 10 2 3 3" xfId="41277"/>
    <cellStyle name="Percent 5 10 2 3 4" xfId="52147"/>
    <cellStyle name="Percent 5 10 2 4" xfId="6278"/>
    <cellStyle name="Percent 5 10 2 4 2" xfId="17197"/>
    <cellStyle name="Percent 5 10 2 4 2 2" xfId="41280"/>
    <cellStyle name="Percent 5 10 2 4 3" xfId="41279"/>
    <cellStyle name="Percent 5 10 2 4 4" xfId="49966"/>
    <cellStyle name="Percent 5 10 2 5" xfId="12835"/>
    <cellStyle name="Percent 5 10 2 5 2" xfId="41281"/>
    <cellStyle name="Percent 5 10 2 6" xfId="41272"/>
    <cellStyle name="Percent 5 10 2 7" xfId="45604"/>
    <cellStyle name="Percent 5 10 3" xfId="3006"/>
    <cellStyle name="Percent 5 10 3 2" xfId="9549"/>
    <cellStyle name="Percent 5 10 3 2 2" xfId="20468"/>
    <cellStyle name="Percent 5 10 3 2 2 2" xfId="41284"/>
    <cellStyle name="Percent 5 10 3 2 3" xfId="41283"/>
    <cellStyle name="Percent 5 10 3 2 4" xfId="53237"/>
    <cellStyle name="Percent 5 10 3 3" xfId="13925"/>
    <cellStyle name="Percent 5 10 3 3 2" xfId="41285"/>
    <cellStyle name="Percent 5 10 3 4" xfId="41282"/>
    <cellStyle name="Percent 5 10 3 5" xfId="46694"/>
    <cellStyle name="Percent 5 10 4" xfId="7368"/>
    <cellStyle name="Percent 5 10 4 2" xfId="18287"/>
    <cellStyle name="Percent 5 10 4 2 2" xfId="41287"/>
    <cellStyle name="Percent 5 10 4 3" xfId="41286"/>
    <cellStyle name="Percent 5 10 4 4" xfId="51056"/>
    <cellStyle name="Percent 5 10 5" xfId="5187"/>
    <cellStyle name="Percent 5 10 5 2" xfId="16106"/>
    <cellStyle name="Percent 5 10 5 2 2" xfId="41289"/>
    <cellStyle name="Percent 5 10 5 3" xfId="41288"/>
    <cellStyle name="Percent 5 10 5 4" xfId="48875"/>
    <cellStyle name="Percent 5 10 6" xfId="11744"/>
    <cellStyle name="Percent 5 10 6 2" xfId="41290"/>
    <cellStyle name="Percent 5 10 7" xfId="41271"/>
    <cellStyle name="Percent 5 10 8" xfId="44513"/>
    <cellStyle name="Percent 5 11" xfId="927"/>
    <cellStyle name="Percent 5 11 2" xfId="2025"/>
    <cellStyle name="Percent 5 11 2 2" xfId="4208"/>
    <cellStyle name="Percent 5 11 2 2 2" xfId="10751"/>
    <cellStyle name="Percent 5 11 2 2 2 2" xfId="21670"/>
    <cellStyle name="Percent 5 11 2 2 2 2 2" xfId="41295"/>
    <cellStyle name="Percent 5 11 2 2 2 3" xfId="41294"/>
    <cellStyle name="Percent 5 11 2 2 2 4" xfId="54439"/>
    <cellStyle name="Percent 5 11 2 2 3" xfId="15127"/>
    <cellStyle name="Percent 5 11 2 2 3 2" xfId="41296"/>
    <cellStyle name="Percent 5 11 2 2 4" xfId="41293"/>
    <cellStyle name="Percent 5 11 2 2 5" xfId="47896"/>
    <cellStyle name="Percent 5 11 2 3" xfId="8570"/>
    <cellStyle name="Percent 5 11 2 3 2" xfId="19489"/>
    <cellStyle name="Percent 5 11 2 3 2 2" xfId="41298"/>
    <cellStyle name="Percent 5 11 2 3 3" xfId="41297"/>
    <cellStyle name="Percent 5 11 2 3 4" xfId="52258"/>
    <cellStyle name="Percent 5 11 2 4" xfId="6389"/>
    <cellStyle name="Percent 5 11 2 4 2" xfId="17308"/>
    <cellStyle name="Percent 5 11 2 4 2 2" xfId="41300"/>
    <cellStyle name="Percent 5 11 2 4 3" xfId="41299"/>
    <cellStyle name="Percent 5 11 2 4 4" xfId="50077"/>
    <cellStyle name="Percent 5 11 2 5" xfId="12946"/>
    <cellStyle name="Percent 5 11 2 5 2" xfId="41301"/>
    <cellStyle name="Percent 5 11 2 6" xfId="41292"/>
    <cellStyle name="Percent 5 11 2 7" xfId="45715"/>
    <cellStyle name="Percent 5 11 3" xfId="3117"/>
    <cellStyle name="Percent 5 11 3 2" xfId="9660"/>
    <cellStyle name="Percent 5 11 3 2 2" xfId="20579"/>
    <cellStyle name="Percent 5 11 3 2 2 2" xfId="41304"/>
    <cellStyle name="Percent 5 11 3 2 3" xfId="41303"/>
    <cellStyle name="Percent 5 11 3 2 4" xfId="53348"/>
    <cellStyle name="Percent 5 11 3 3" xfId="14036"/>
    <cellStyle name="Percent 5 11 3 3 2" xfId="41305"/>
    <cellStyle name="Percent 5 11 3 4" xfId="41302"/>
    <cellStyle name="Percent 5 11 3 5" xfId="46805"/>
    <cellStyle name="Percent 5 11 4" xfId="7479"/>
    <cellStyle name="Percent 5 11 4 2" xfId="18398"/>
    <cellStyle name="Percent 5 11 4 2 2" xfId="41307"/>
    <cellStyle name="Percent 5 11 4 3" xfId="41306"/>
    <cellStyle name="Percent 5 11 4 4" xfId="51167"/>
    <cellStyle name="Percent 5 11 5" xfId="5298"/>
    <cellStyle name="Percent 5 11 5 2" xfId="16217"/>
    <cellStyle name="Percent 5 11 5 2 2" xfId="41309"/>
    <cellStyle name="Percent 5 11 5 3" xfId="41308"/>
    <cellStyle name="Percent 5 11 5 4" xfId="48986"/>
    <cellStyle name="Percent 5 11 6" xfId="11855"/>
    <cellStyle name="Percent 5 11 6 2" xfId="41310"/>
    <cellStyle name="Percent 5 11 7" xfId="41291"/>
    <cellStyle name="Percent 5 11 8" xfId="44624"/>
    <cellStyle name="Percent 5 12" xfId="1013"/>
    <cellStyle name="Percent 5 12 2" xfId="2111"/>
    <cellStyle name="Percent 5 12 2 2" xfId="4294"/>
    <cellStyle name="Percent 5 12 2 2 2" xfId="10837"/>
    <cellStyle name="Percent 5 12 2 2 2 2" xfId="21756"/>
    <cellStyle name="Percent 5 12 2 2 2 2 2" xfId="41315"/>
    <cellStyle name="Percent 5 12 2 2 2 3" xfId="41314"/>
    <cellStyle name="Percent 5 12 2 2 2 4" xfId="54525"/>
    <cellStyle name="Percent 5 12 2 2 3" xfId="15213"/>
    <cellStyle name="Percent 5 12 2 2 3 2" xfId="41316"/>
    <cellStyle name="Percent 5 12 2 2 4" xfId="41313"/>
    <cellStyle name="Percent 5 12 2 2 5" xfId="47982"/>
    <cellStyle name="Percent 5 12 2 3" xfId="8656"/>
    <cellStyle name="Percent 5 12 2 3 2" xfId="19575"/>
    <cellStyle name="Percent 5 12 2 3 2 2" xfId="41318"/>
    <cellStyle name="Percent 5 12 2 3 3" xfId="41317"/>
    <cellStyle name="Percent 5 12 2 3 4" xfId="52344"/>
    <cellStyle name="Percent 5 12 2 4" xfId="6475"/>
    <cellStyle name="Percent 5 12 2 4 2" xfId="17394"/>
    <cellStyle name="Percent 5 12 2 4 2 2" xfId="41320"/>
    <cellStyle name="Percent 5 12 2 4 3" xfId="41319"/>
    <cellStyle name="Percent 5 12 2 4 4" xfId="50163"/>
    <cellStyle name="Percent 5 12 2 5" xfId="13032"/>
    <cellStyle name="Percent 5 12 2 5 2" xfId="41321"/>
    <cellStyle name="Percent 5 12 2 6" xfId="41312"/>
    <cellStyle name="Percent 5 12 2 7" xfId="45801"/>
    <cellStyle name="Percent 5 12 3" xfId="3203"/>
    <cellStyle name="Percent 5 12 3 2" xfId="9746"/>
    <cellStyle name="Percent 5 12 3 2 2" xfId="20665"/>
    <cellStyle name="Percent 5 12 3 2 2 2" xfId="41324"/>
    <cellStyle name="Percent 5 12 3 2 3" xfId="41323"/>
    <cellStyle name="Percent 5 12 3 2 4" xfId="53434"/>
    <cellStyle name="Percent 5 12 3 3" xfId="14122"/>
    <cellStyle name="Percent 5 12 3 3 2" xfId="41325"/>
    <cellStyle name="Percent 5 12 3 4" xfId="41322"/>
    <cellStyle name="Percent 5 12 3 5" xfId="46891"/>
    <cellStyle name="Percent 5 12 4" xfId="7565"/>
    <cellStyle name="Percent 5 12 4 2" xfId="18484"/>
    <cellStyle name="Percent 5 12 4 2 2" xfId="41327"/>
    <cellStyle name="Percent 5 12 4 3" xfId="41326"/>
    <cellStyle name="Percent 5 12 4 4" xfId="51253"/>
    <cellStyle name="Percent 5 12 5" xfId="5384"/>
    <cellStyle name="Percent 5 12 5 2" xfId="16303"/>
    <cellStyle name="Percent 5 12 5 2 2" xfId="41329"/>
    <cellStyle name="Percent 5 12 5 3" xfId="41328"/>
    <cellStyle name="Percent 5 12 5 4" xfId="49072"/>
    <cellStyle name="Percent 5 12 6" xfId="11941"/>
    <cellStyle name="Percent 5 12 6 2" xfId="41330"/>
    <cellStyle name="Percent 5 12 7" xfId="41311"/>
    <cellStyle name="Percent 5 12 8" xfId="44710"/>
    <cellStyle name="Percent 5 13" xfId="1111"/>
    <cellStyle name="Percent 5 13 2" xfId="2209"/>
    <cellStyle name="Percent 5 13 2 2" xfId="4392"/>
    <cellStyle name="Percent 5 13 2 2 2" xfId="10935"/>
    <cellStyle name="Percent 5 13 2 2 2 2" xfId="21854"/>
    <cellStyle name="Percent 5 13 2 2 2 2 2" xfId="41335"/>
    <cellStyle name="Percent 5 13 2 2 2 3" xfId="41334"/>
    <cellStyle name="Percent 5 13 2 2 2 4" xfId="54623"/>
    <cellStyle name="Percent 5 13 2 2 3" xfId="15311"/>
    <cellStyle name="Percent 5 13 2 2 3 2" xfId="41336"/>
    <cellStyle name="Percent 5 13 2 2 4" xfId="41333"/>
    <cellStyle name="Percent 5 13 2 2 5" xfId="48080"/>
    <cellStyle name="Percent 5 13 2 3" xfId="8754"/>
    <cellStyle name="Percent 5 13 2 3 2" xfId="19673"/>
    <cellStyle name="Percent 5 13 2 3 2 2" xfId="41338"/>
    <cellStyle name="Percent 5 13 2 3 3" xfId="41337"/>
    <cellStyle name="Percent 5 13 2 3 4" xfId="52442"/>
    <cellStyle name="Percent 5 13 2 4" xfId="6573"/>
    <cellStyle name="Percent 5 13 2 4 2" xfId="17492"/>
    <cellStyle name="Percent 5 13 2 4 2 2" xfId="41340"/>
    <cellStyle name="Percent 5 13 2 4 3" xfId="41339"/>
    <cellStyle name="Percent 5 13 2 4 4" xfId="50261"/>
    <cellStyle name="Percent 5 13 2 5" xfId="13130"/>
    <cellStyle name="Percent 5 13 2 5 2" xfId="41341"/>
    <cellStyle name="Percent 5 13 2 6" xfId="41332"/>
    <cellStyle name="Percent 5 13 2 7" xfId="45899"/>
    <cellStyle name="Percent 5 13 3" xfId="3301"/>
    <cellStyle name="Percent 5 13 3 2" xfId="9844"/>
    <cellStyle name="Percent 5 13 3 2 2" xfId="20763"/>
    <cellStyle name="Percent 5 13 3 2 2 2" xfId="41344"/>
    <cellStyle name="Percent 5 13 3 2 3" xfId="41343"/>
    <cellStyle name="Percent 5 13 3 2 4" xfId="53532"/>
    <cellStyle name="Percent 5 13 3 3" xfId="14220"/>
    <cellStyle name="Percent 5 13 3 3 2" xfId="41345"/>
    <cellStyle name="Percent 5 13 3 4" xfId="41342"/>
    <cellStyle name="Percent 5 13 3 5" xfId="46989"/>
    <cellStyle name="Percent 5 13 4" xfId="7663"/>
    <cellStyle name="Percent 5 13 4 2" xfId="18582"/>
    <cellStyle name="Percent 5 13 4 2 2" xfId="41347"/>
    <cellStyle name="Percent 5 13 4 3" xfId="41346"/>
    <cellStyle name="Percent 5 13 4 4" xfId="51351"/>
    <cellStyle name="Percent 5 13 5" xfId="5482"/>
    <cellStyle name="Percent 5 13 5 2" xfId="16401"/>
    <cellStyle name="Percent 5 13 5 2 2" xfId="41349"/>
    <cellStyle name="Percent 5 13 5 3" xfId="41348"/>
    <cellStyle name="Percent 5 13 5 4" xfId="49170"/>
    <cellStyle name="Percent 5 13 6" xfId="12039"/>
    <cellStyle name="Percent 5 13 6 2" xfId="41350"/>
    <cellStyle name="Percent 5 13 7" xfId="41331"/>
    <cellStyle name="Percent 5 13 8" xfId="44808"/>
    <cellStyle name="Percent 5 14" xfId="1215"/>
    <cellStyle name="Percent 5 14 2" xfId="2313"/>
    <cellStyle name="Percent 5 14 2 2" xfId="4494"/>
    <cellStyle name="Percent 5 14 2 2 2" xfId="11037"/>
    <cellStyle name="Percent 5 14 2 2 2 2" xfId="21956"/>
    <cellStyle name="Percent 5 14 2 2 2 2 2" xfId="41355"/>
    <cellStyle name="Percent 5 14 2 2 2 3" xfId="41354"/>
    <cellStyle name="Percent 5 14 2 2 2 4" xfId="54725"/>
    <cellStyle name="Percent 5 14 2 2 3" xfId="15413"/>
    <cellStyle name="Percent 5 14 2 2 3 2" xfId="41356"/>
    <cellStyle name="Percent 5 14 2 2 4" xfId="41353"/>
    <cellStyle name="Percent 5 14 2 2 5" xfId="48182"/>
    <cellStyle name="Percent 5 14 2 3" xfId="8856"/>
    <cellStyle name="Percent 5 14 2 3 2" xfId="19775"/>
    <cellStyle name="Percent 5 14 2 3 2 2" xfId="41358"/>
    <cellStyle name="Percent 5 14 2 3 3" xfId="41357"/>
    <cellStyle name="Percent 5 14 2 3 4" xfId="52544"/>
    <cellStyle name="Percent 5 14 2 4" xfId="6675"/>
    <cellStyle name="Percent 5 14 2 4 2" xfId="17594"/>
    <cellStyle name="Percent 5 14 2 4 2 2" xfId="41360"/>
    <cellStyle name="Percent 5 14 2 4 3" xfId="41359"/>
    <cellStyle name="Percent 5 14 2 4 4" xfId="50363"/>
    <cellStyle name="Percent 5 14 2 5" xfId="13232"/>
    <cellStyle name="Percent 5 14 2 5 2" xfId="41361"/>
    <cellStyle name="Percent 5 14 2 6" xfId="41352"/>
    <cellStyle name="Percent 5 14 2 7" xfId="46001"/>
    <cellStyle name="Percent 5 14 3" xfId="3403"/>
    <cellStyle name="Percent 5 14 3 2" xfId="9946"/>
    <cellStyle name="Percent 5 14 3 2 2" xfId="20865"/>
    <cellStyle name="Percent 5 14 3 2 2 2" xfId="41364"/>
    <cellStyle name="Percent 5 14 3 2 3" xfId="41363"/>
    <cellStyle name="Percent 5 14 3 2 4" xfId="53634"/>
    <cellStyle name="Percent 5 14 3 3" xfId="14322"/>
    <cellStyle name="Percent 5 14 3 3 2" xfId="41365"/>
    <cellStyle name="Percent 5 14 3 4" xfId="41362"/>
    <cellStyle name="Percent 5 14 3 5" xfId="47091"/>
    <cellStyle name="Percent 5 14 4" xfId="7765"/>
    <cellStyle name="Percent 5 14 4 2" xfId="18684"/>
    <cellStyle name="Percent 5 14 4 2 2" xfId="41367"/>
    <cellStyle name="Percent 5 14 4 3" xfId="41366"/>
    <cellStyle name="Percent 5 14 4 4" xfId="51453"/>
    <cellStyle name="Percent 5 14 5" xfId="5584"/>
    <cellStyle name="Percent 5 14 5 2" xfId="16503"/>
    <cellStyle name="Percent 5 14 5 2 2" xfId="41369"/>
    <cellStyle name="Percent 5 14 5 3" xfId="41368"/>
    <cellStyle name="Percent 5 14 5 4" xfId="49272"/>
    <cellStyle name="Percent 5 14 6" xfId="12141"/>
    <cellStyle name="Percent 5 14 6 2" xfId="41370"/>
    <cellStyle name="Percent 5 14 7" xfId="41351"/>
    <cellStyle name="Percent 5 14 8" xfId="44910"/>
    <cellStyle name="Percent 5 15" xfId="1334"/>
    <cellStyle name="Percent 5 15 2" xfId="3517"/>
    <cellStyle name="Percent 5 15 2 2" xfId="10060"/>
    <cellStyle name="Percent 5 15 2 2 2" xfId="20979"/>
    <cellStyle name="Percent 5 15 2 2 2 2" xfId="41374"/>
    <cellStyle name="Percent 5 15 2 2 3" xfId="41373"/>
    <cellStyle name="Percent 5 15 2 2 4" xfId="53748"/>
    <cellStyle name="Percent 5 15 2 3" xfId="14436"/>
    <cellStyle name="Percent 5 15 2 3 2" xfId="41375"/>
    <cellStyle name="Percent 5 15 2 4" xfId="41372"/>
    <cellStyle name="Percent 5 15 2 5" xfId="47205"/>
    <cellStyle name="Percent 5 15 3" xfId="7879"/>
    <cellStyle name="Percent 5 15 3 2" xfId="18798"/>
    <cellStyle name="Percent 5 15 3 2 2" xfId="41377"/>
    <cellStyle name="Percent 5 15 3 3" xfId="41376"/>
    <cellStyle name="Percent 5 15 3 4" xfId="51567"/>
    <cellStyle name="Percent 5 15 4" xfId="5698"/>
    <cellStyle name="Percent 5 15 4 2" xfId="16617"/>
    <cellStyle name="Percent 5 15 4 2 2" xfId="41379"/>
    <cellStyle name="Percent 5 15 4 3" xfId="41378"/>
    <cellStyle name="Percent 5 15 4 4" xfId="49386"/>
    <cellStyle name="Percent 5 15 5" xfId="12255"/>
    <cellStyle name="Percent 5 15 5 2" xfId="41380"/>
    <cellStyle name="Percent 5 15 6" xfId="41371"/>
    <cellStyle name="Percent 5 15 7" xfId="45024"/>
    <cellStyle name="Percent 5 16" xfId="2414"/>
    <cellStyle name="Percent 5 16 2" xfId="8957"/>
    <cellStyle name="Percent 5 16 2 2" xfId="19876"/>
    <cellStyle name="Percent 5 16 2 2 2" xfId="41383"/>
    <cellStyle name="Percent 5 16 2 3" xfId="41382"/>
    <cellStyle name="Percent 5 16 2 4" xfId="52645"/>
    <cellStyle name="Percent 5 16 3" xfId="13333"/>
    <cellStyle name="Percent 5 16 3 2" xfId="41384"/>
    <cellStyle name="Percent 5 16 4" xfId="41381"/>
    <cellStyle name="Percent 5 16 5" xfId="46102"/>
    <cellStyle name="Percent 5 17" xfId="6776"/>
    <cellStyle name="Percent 5 17 2" xfId="17695"/>
    <cellStyle name="Percent 5 17 2 2" xfId="41386"/>
    <cellStyle name="Percent 5 17 3" xfId="41385"/>
    <cellStyle name="Percent 5 17 4" xfId="50464"/>
    <cellStyle name="Percent 5 18" xfId="4595"/>
    <cellStyle name="Percent 5 18 2" xfId="15514"/>
    <cellStyle name="Percent 5 18 2 2" xfId="41388"/>
    <cellStyle name="Percent 5 18 3" xfId="41387"/>
    <cellStyle name="Percent 5 18 4" xfId="48283"/>
    <cellStyle name="Percent 5 19" xfId="11164"/>
    <cellStyle name="Percent 5 19 2" xfId="41389"/>
    <cellStyle name="Percent 5 2" xfId="69"/>
    <cellStyle name="Percent 5 2 10" xfId="1018"/>
    <cellStyle name="Percent 5 2 10 2" xfId="2116"/>
    <cellStyle name="Percent 5 2 10 2 2" xfId="4299"/>
    <cellStyle name="Percent 5 2 10 2 2 2" xfId="10842"/>
    <cellStyle name="Percent 5 2 10 2 2 2 2" xfId="21761"/>
    <cellStyle name="Percent 5 2 10 2 2 2 2 2" xfId="41395"/>
    <cellStyle name="Percent 5 2 10 2 2 2 3" xfId="41394"/>
    <cellStyle name="Percent 5 2 10 2 2 2 4" xfId="54530"/>
    <cellStyle name="Percent 5 2 10 2 2 3" xfId="15218"/>
    <cellStyle name="Percent 5 2 10 2 2 3 2" xfId="41396"/>
    <cellStyle name="Percent 5 2 10 2 2 4" xfId="41393"/>
    <cellStyle name="Percent 5 2 10 2 2 5" xfId="47987"/>
    <cellStyle name="Percent 5 2 10 2 3" xfId="8661"/>
    <cellStyle name="Percent 5 2 10 2 3 2" xfId="19580"/>
    <cellStyle name="Percent 5 2 10 2 3 2 2" xfId="41398"/>
    <cellStyle name="Percent 5 2 10 2 3 3" xfId="41397"/>
    <cellStyle name="Percent 5 2 10 2 3 4" xfId="52349"/>
    <cellStyle name="Percent 5 2 10 2 4" xfId="6480"/>
    <cellStyle name="Percent 5 2 10 2 4 2" xfId="17399"/>
    <cellStyle name="Percent 5 2 10 2 4 2 2" xfId="41400"/>
    <cellStyle name="Percent 5 2 10 2 4 3" xfId="41399"/>
    <cellStyle name="Percent 5 2 10 2 4 4" xfId="50168"/>
    <cellStyle name="Percent 5 2 10 2 5" xfId="13037"/>
    <cellStyle name="Percent 5 2 10 2 5 2" xfId="41401"/>
    <cellStyle name="Percent 5 2 10 2 6" xfId="41392"/>
    <cellStyle name="Percent 5 2 10 2 7" xfId="45806"/>
    <cellStyle name="Percent 5 2 10 3" xfId="3208"/>
    <cellStyle name="Percent 5 2 10 3 2" xfId="9751"/>
    <cellStyle name="Percent 5 2 10 3 2 2" xfId="20670"/>
    <cellStyle name="Percent 5 2 10 3 2 2 2" xfId="41404"/>
    <cellStyle name="Percent 5 2 10 3 2 3" xfId="41403"/>
    <cellStyle name="Percent 5 2 10 3 2 4" xfId="53439"/>
    <cellStyle name="Percent 5 2 10 3 3" xfId="14127"/>
    <cellStyle name="Percent 5 2 10 3 3 2" xfId="41405"/>
    <cellStyle name="Percent 5 2 10 3 4" xfId="41402"/>
    <cellStyle name="Percent 5 2 10 3 5" xfId="46896"/>
    <cellStyle name="Percent 5 2 10 4" xfId="7570"/>
    <cellStyle name="Percent 5 2 10 4 2" xfId="18489"/>
    <cellStyle name="Percent 5 2 10 4 2 2" xfId="41407"/>
    <cellStyle name="Percent 5 2 10 4 3" xfId="41406"/>
    <cellStyle name="Percent 5 2 10 4 4" xfId="51258"/>
    <cellStyle name="Percent 5 2 10 5" xfId="5389"/>
    <cellStyle name="Percent 5 2 10 5 2" xfId="16308"/>
    <cellStyle name="Percent 5 2 10 5 2 2" xfId="41409"/>
    <cellStyle name="Percent 5 2 10 5 3" xfId="41408"/>
    <cellStyle name="Percent 5 2 10 5 4" xfId="49077"/>
    <cellStyle name="Percent 5 2 10 6" xfId="11946"/>
    <cellStyle name="Percent 5 2 10 6 2" xfId="41410"/>
    <cellStyle name="Percent 5 2 10 7" xfId="41391"/>
    <cellStyle name="Percent 5 2 10 8" xfId="44715"/>
    <cellStyle name="Percent 5 2 11" xfId="1116"/>
    <cellStyle name="Percent 5 2 11 2" xfId="2214"/>
    <cellStyle name="Percent 5 2 11 2 2" xfId="4397"/>
    <cellStyle name="Percent 5 2 11 2 2 2" xfId="10940"/>
    <cellStyle name="Percent 5 2 11 2 2 2 2" xfId="21859"/>
    <cellStyle name="Percent 5 2 11 2 2 2 2 2" xfId="41415"/>
    <cellStyle name="Percent 5 2 11 2 2 2 3" xfId="41414"/>
    <cellStyle name="Percent 5 2 11 2 2 2 4" xfId="54628"/>
    <cellStyle name="Percent 5 2 11 2 2 3" xfId="15316"/>
    <cellStyle name="Percent 5 2 11 2 2 3 2" xfId="41416"/>
    <cellStyle name="Percent 5 2 11 2 2 4" xfId="41413"/>
    <cellStyle name="Percent 5 2 11 2 2 5" xfId="48085"/>
    <cellStyle name="Percent 5 2 11 2 3" xfId="8759"/>
    <cellStyle name="Percent 5 2 11 2 3 2" xfId="19678"/>
    <cellStyle name="Percent 5 2 11 2 3 2 2" xfId="41418"/>
    <cellStyle name="Percent 5 2 11 2 3 3" xfId="41417"/>
    <cellStyle name="Percent 5 2 11 2 3 4" xfId="52447"/>
    <cellStyle name="Percent 5 2 11 2 4" xfId="6578"/>
    <cellStyle name="Percent 5 2 11 2 4 2" xfId="17497"/>
    <cellStyle name="Percent 5 2 11 2 4 2 2" xfId="41420"/>
    <cellStyle name="Percent 5 2 11 2 4 3" xfId="41419"/>
    <cellStyle name="Percent 5 2 11 2 4 4" xfId="50266"/>
    <cellStyle name="Percent 5 2 11 2 5" xfId="13135"/>
    <cellStyle name="Percent 5 2 11 2 5 2" xfId="41421"/>
    <cellStyle name="Percent 5 2 11 2 6" xfId="41412"/>
    <cellStyle name="Percent 5 2 11 2 7" xfId="45904"/>
    <cellStyle name="Percent 5 2 11 3" xfId="3306"/>
    <cellStyle name="Percent 5 2 11 3 2" xfId="9849"/>
    <cellStyle name="Percent 5 2 11 3 2 2" xfId="20768"/>
    <cellStyle name="Percent 5 2 11 3 2 2 2" xfId="41424"/>
    <cellStyle name="Percent 5 2 11 3 2 3" xfId="41423"/>
    <cellStyle name="Percent 5 2 11 3 2 4" xfId="53537"/>
    <cellStyle name="Percent 5 2 11 3 3" xfId="14225"/>
    <cellStyle name="Percent 5 2 11 3 3 2" xfId="41425"/>
    <cellStyle name="Percent 5 2 11 3 4" xfId="41422"/>
    <cellStyle name="Percent 5 2 11 3 5" xfId="46994"/>
    <cellStyle name="Percent 5 2 11 4" xfId="7668"/>
    <cellStyle name="Percent 5 2 11 4 2" xfId="18587"/>
    <cellStyle name="Percent 5 2 11 4 2 2" xfId="41427"/>
    <cellStyle name="Percent 5 2 11 4 3" xfId="41426"/>
    <cellStyle name="Percent 5 2 11 4 4" xfId="51356"/>
    <cellStyle name="Percent 5 2 11 5" xfId="5487"/>
    <cellStyle name="Percent 5 2 11 5 2" xfId="16406"/>
    <cellStyle name="Percent 5 2 11 5 2 2" xfId="41429"/>
    <cellStyle name="Percent 5 2 11 5 3" xfId="41428"/>
    <cellStyle name="Percent 5 2 11 5 4" xfId="49175"/>
    <cellStyle name="Percent 5 2 11 6" xfId="12044"/>
    <cellStyle name="Percent 5 2 11 6 2" xfId="41430"/>
    <cellStyle name="Percent 5 2 11 7" xfId="41411"/>
    <cellStyle name="Percent 5 2 11 8" xfId="44813"/>
    <cellStyle name="Percent 5 2 12" xfId="1220"/>
    <cellStyle name="Percent 5 2 12 2" xfId="2318"/>
    <cellStyle name="Percent 5 2 12 2 2" xfId="4499"/>
    <cellStyle name="Percent 5 2 12 2 2 2" xfId="11042"/>
    <cellStyle name="Percent 5 2 12 2 2 2 2" xfId="21961"/>
    <cellStyle name="Percent 5 2 12 2 2 2 2 2" xfId="41435"/>
    <cellStyle name="Percent 5 2 12 2 2 2 3" xfId="41434"/>
    <cellStyle name="Percent 5 2 12 2 2 2 4" xfId="54730"/>
    <cellStyle name="Percent 5 2 12 2 2 3" xfId="15418"/>
    <cellStyle name="Percent 5 2 12 2 2 3 2" xfId="41436"/>
    <cellStyle name="Percent 5 2 12 2 2 4" xfId="41433"/>
    <cellStyle name="Percent 5 2 12 2 2 5" xfId="48187"/>
    <cellStyle name="Percent 5 2 12 2 3" xfId="8861"/>
    <cellStyle name="Percent 5 2 12 2 3 2" xfId="19780"/>
    <cellStyle name="Percent 5 2 12 2 3 2 2" xfId="41438"/>
    <cellStyle name="Percent 5 2 12 2 3 3" xfId="41437"/>
    <cellStyle name="Percent 5 2 12 2 3 4" xfId="52549"/>
    <cellStyle name="Percent 5 2 12 2 4" xfId="6680"/>
    <cellStyle name="Percent 5 2 12 2 4 2" xfId="17599"/>
    <cellStyle name="Percent 5 2 12 2 4 2 2" xfId="41440"/>
    <cellStyle name="Percent 5 2 12 2 4 3" xfId="41439"/>
    <cellStyle name="Percent 5 2 12 2 4 4" xfId="50368"/>
    <cellStyle name="Percent 5 2 12 2 5" xfId="13237"/>
    <cellStyle name="Percent 5 2 12 2 5 2" xfId="41441"/>
    <cellStyle name="Percent 5 2 12 2 6" xfId="41432"/>
    <cellStyle name="Percent 5 2 12 2 7" xfId="46006"/>
    <cellStyle name="Percent 5 2 12 3" xfId="3408"/>
    <cellStyle name="Percent 5 2 12 3 2" xfId="9951"/>
    <cellStyle name="Percent 5 2 12 3 2 2" xfId="20870"/>
    <cellStyle name="Percent 5 2 12 3 2 2 2" xfId="41444"/>
    <cellStyle name="Percent 5 2 12 3 2 3" xfId="41443"/>
    <cellStyle name="Percent 5 2 12 3 2 4" xfId="53639"/>
    <cellStyle name="Percent 5 2 12 3 3" xfId="14327"/>
    <cellStyle name="Percent 5 2 12 3 3 2" xfId="41445"/>
    <cellStyle name="Percent 5 2 12 3 4" xfId="41442"/>
    <cellStyle name="Percent 5 2 12 3 5" xfId="47096"/>
    <cellStyle name="Percent 5 2 12 4" xfId="7770"/>
    <cellStyle name="Percent 5 2 12 4 2" xfId="18689"/>
    <cellStyle name="Percent 5 2 12 4 2 2" xfId="41447"/>
    <cellStyle name="Percent 5 2 12 4 3" xfId="41446"/>
    <cellStyle name="Percent 5 2 12 4 4" xfId="51458"/>
    <cellStyle name="Percent 5 2 12 5" xfId="5589"/>
    <cellStyle name="Percent 5 2 12 5 2" xfId="16508"/>
    <cellStyle name="Percent 5 2 12 5 2 2" xfId="41449"/>
    <cellStyle name="Percent 5 2 12 5 3" xfId="41448"/>
    <cellStyle name="Percent 5 2 12 5 4" xfId="49277"/>
    <cellStyle name="Percent 5 2 12 6" xfId="12146"/>
    <cellStyle name="Percent 5 2 12 6 2" xfId="41450"/>
    <cellStyle name="Percent 5 2 12 7" xfId="41431"/>
    <cellStyle name="Percent 5 2 12 8" xfId="44915"/>
    <cellStyle name="Percent 5 2 13" xfId="1339"/>
    <cellStyle name="Percent 5 2 13 2" xfId="3522"/>
    <cellStyle name="Percent 5 2 13 2 2" xfId="10065"/>
    <cellStyle name="Percent 5 2 13 2 2 2" xfId="20984"/>
    <cellStyle name="Percent 5 2 13 2 2 2 2" xfId="41454"/>
    <cellStyle name="Percent 5 2 13 2 2 3" xfId="41453"/>
    <cellStyle name="Percent 5 2 13 2 2 4" xfId="53753"/>
    <cellStyle name="Percent 5 2 13 2 3" xfId="14441"/>
    <cellStyle name="Percent 5 2 13 2 3 2" xfId="41455"/>
    <cellStyle name="Percent 5 2 13 2 4" xfId="41452"/>
    <cellStyle name="Percent 5 2 13 2 5" xfId="47210"/>
    <cellStyle name="Percent 5 2 13 3" xfId="7884"/>
    <cellStyle name="Percent 5 2 13 3 2" xfId="18803"/>
    <cellStyle name="Percent 5 2 13 3 2 2" xfId="41457"/>
    <cellStyle name="Percent 5 2 13 3 3" xfId="41456"/>
    <cellStyle name="Percent 5 2 13 3 4" xfId="51572"/>
    <cellStyle name="Percent 5 2 13 4" xfId="5703"/>
    <cellStyle name="Percent 5 2 13 4 2" xfId="16622"/>
    <cellStyle name="Percent 5 2 13 4 2 2" xfId="41459"/>
    <cellStyle name="Percent 5 2 13 4 3" xfId="41458"/>
    <cellStyle name="Percent 5 2 13 4 4" xfId="49391"/>
    <cellStyle name="Percent 5 2 13 5" xfId="12260"/>
    <cellStyle name="Percent 5 2 13 5 2" xfId="41460"/>
    <cellStyle name="Percent 5 2 13 6" xfId="41451"/>
    <cellStyle name="Percent 5 2 13 7" xfId="45029"/>
    <cellStyle name="Percent 5 2 14" xfId="2419"/>
    <cellStyle name="Percent 5 2 14 2" xfId="8962"/>
    <cellStyle name="Percent 5 2 14 2 2" xfId="19881"/>
    <cellStyle name="Percent 5 2 14 2 2 2" xfId="41463"/>
    <cellStyle name="Percent 5 2 14 2 3" xfId="41462"/>
    <cellStyle name="Percent 5 2 14 2 4" xfId="52650"/>
    <cellStyle name="Percent 5 2 14 3" xfId="13338"/>
    <cellStyle name="Percent 5 2 14 3 2" xfId="41464"/>
    <cellStyle name="Percent 5 2 14 4" xfId="41461"/>
    <cellStyle name="Percent 5 2 14 5" xfId="46107"/>
    <cellStyle name="Percent 5 2 15" xfId="6781"/>
    <cellStyle name="Percent 5 2 15 2" xfId="17700"/>
    <cellStyle name="Percent 5 2 15 2 2" xfId="41466"/>
    <cellStyle name="Percent 5 2 15 3" xfId="41465"/>
    <cellStyle name="Percent 5 2 15 4" xfId="50469"/>
    <cellStyle name="Percent 5 2 16" xfId="4600"/>
    <cellStyle name="Percent 5 2 16 2" xfId="15519"/>
    <cellStyle name="Percent 5 2 16 2 2" xfId="41468"/>
    <cellStyle name="Percent 5 2 16 3" xfId="41467"/>
    <cellStyle name="Percent 5 2 16 4" xfId="48288"/>
    <cellStyle name="Percent 5 2 17" xfId="11169"/>
    <cellStyle name="Percent 5 2 17 2" xfId="41469"/>
    <cellStyle name="Percent 5 2 18" xfId="41390"/>
    <cellStyle name="Percent 5 2 19" xfId="43926"/>
    <cellStyle name="Percent 5 2 2" xfId="121"/>
    <cellStyle name="Percent 5 2 2 10" xfId="1137"/>
    <cellStyle name="Percent 5 2 2 10 2" xfId="2235"/>
    <cellStyle name="Percent 5 2 2 10 2 2" xfId="4418"/>
    <cellStyle name="Percent 5 2 2 10 2 2 2" xfId="10961"/>
    <cellStyle name="Percent 5 2 2 10 2 2 2 2" xfId="21880"/>
    <cellStyle name="Percent 5 2 2 10 2 2 2 2 2" xfId="41475"/>
    <cellStyle name="Percent 5 2 2 10 2 2 2 3" xfId="41474"/>
    <cellStyle name="Percent 5 2 2 10 2 2 2 4" xfId="54649"/>
    <cellStyle name="Percent 5 2 2 10 2 2 3" xfId="15337"/>
    <cellStyle name="Percent 5 2 2 10 2 2 3 2" xfId="41476"/>
    <cellStyle name="Percent 5 2 2 10 2 2 4" xfId="41473"/>
    <cellStyle name="Percent 5 2 2 10 2 2 5" xfId="48106"/>
    <cellStyle name="Percent 5 2 2 10 2 3" xfId="8780"/>
    <cellStyle name="Percent 5 2 2 10 2 3 2" xfId="19699"/>
    <cellStyle name="Percent 5 2 2 10 2 3 2 2" xfId="41478"/>
    <cellStyle name="Percent 5 2 2 10 2 3 3" xfId="41477"/>
    <cellStyle name="Percent 5 2 2 10 2 3 4" xfId="52468"/>
    <cellStyle name="Percent 5 2 2 10 2 4" xfId="6599"/>
    <cellStyle name="Percent 5 2 2 10 2 4 2" xfId="17518"/>
    <cellStyle name="Percent 5 2 2 10 2 4 2 2" xfId="41480"/>
    <cellStyle name="Percent 5 2 2 10 2 4 3" xfId="41479"/>
    <cellStyle name="Percent 5 2 2 10 2 4 4" xfId="50287"/>
    <cellStyle name="Percent 5 2 2 10 2 5" xfId="13156"/>
    <cellStyle name="Percent 5 2 2 10 2 5 2" xfId="41481"/>
    <cellStyle name="Percent 5 2 2 10 2 6" xfId="41472"/>
    <cellStyle name="Percent 5 2 2 10 2 7" xfId="45925"/>
    <cellStyle name="Percent 5 2 2 10 3" xfId="3327"/>
    <cellStyle name="Percent 5 2 2 10 3 2" xfId="9870"/>
    <cellStyle name="Percent 5 2 2 10 3 2 2" xfId="20789"/>
    <cellStyle name="Percent 5 2 2 10 3 2 2 2" xfId="41484"/>
    <cellStyle name="Percent 5 2 2 10 3 2 3" xfId="41483"/>
    <cellStyle name="Percent 5 2 2 10 3 2 4" xfId="53558"/>
    <cellStyle name="Percent 5 2 2 10 3 3" xfId="14246"/>
    <cellStyle name="Percent 5 2 2 10 3 3 2" xfId="41485"/>
    <cellStyle name="Percent 5 2 2 10 3 4" xfId="41482"/>
    <cellStyle name="Percent 5 2 2 10 3 5" xfId="47015"/>
    <cellStyle name="Percent 5 2 2 10 4" xfId="7689"/>
    <cellStyle name="Percent 5 2 2 10 4 2" xfId="18608"/>
    <cellStyle name="Percent 5 2 2 10 4 2 2" xfId="41487"/>
    <cellStyle name="Percent 5 2 2 10 4 3" xfId="41486"/>
    <cellStyle name="Percent 5 2 2 10 4 4" xfId="51377"/>
    <cellStyle name="Percent 5 2 2 10 5" xfId="5508"/>
    <cellStyle name="Percent 5 2 2 10 5 2" xfId="16427"/>
    <cellStyle name="Percent 5 2 2 10 5 2 2" xfId="41489"/>
    <cellStyle name="Percent 5 2 2 10 5 3" xfId="41488"/>
    <cellStyle name="Percent 5 2 2 10 5 4" xfId="49196"/>
    <cellStyle name="Percent 5 2 2 10 6" xfId="12065"/>
    <cellStyle name="Percent 5 2 2 10 6 2" xfId="41490"/>
    <cellStyle name="Percent 5 2 2 10 7" xfId="41471"/>
    <cellStyle name="Percent 5 2 2 10 8" xfId="44834"/>
    <cellStyle name="Percent 5 2 2 11" xfId="1241"/>
    <cellStyle name="Percent 5 2 2 11 2" xfId="2339"/>
    <cellStyle name="Percent 5 2 2 11 2 2" xfId="4520"/>
    <cellStyle name="Percent 5 2 2 11 2 2 2" xfId="11063"/>
    <cellStyle name="Percent 5 2 2 11 2 2 2 2" xfId="21982"/>
    <cellStyle name="Percent 5 2 2 11 2 2 2 2 2" xfId="41495"/>
    <cellStyle name="Percent 5 2 2 11 2 2 2 3" xfId="41494"/>
    <cellStyle name="Percent 5 2 2 11 2 2 2 4" xfId="54751"/>
    <cellStyle name="Percent 5 2 2 11 2 2 3" xfId="15439"/>
    <cellStyle name="Percent 5 2 2 11 2 2 3 2" xfId="41496"/>
    <cellStyle name="Percent 5 2 2 11 2 2 4" xfId="41493"/>
    <cellStyle name="Percent 5 2 2 11 2 2 5" xfId="48208"/>
    <cellStyle name="Percent 5 2 2 11 2 3" xfId="8882"/>
    <cellStyle name="Percent 5 2 2 11 2 3 2" xfId="19801"/>
    <cellStyle name="Percent 5 2 2 11 2 3 2 2" xfId="41498"/>
    <cellStyle name="Percent 5 2 2 11 2 3 3" xfId="41497"/>
    <cellStyle name="Percent 5 2 2 11 2 3 4" xfId="52570"/>
    <cellStyle name="Percent 5 2 2 11 2 4" xfId="6701"/>
    <cellStyle name="Percent 5 2 2 11 2 4 2" xfId="17620"/>
    <cellStyle name="Percent 5 2 2 11 2 4 2 2" xfId="41500"/>
    <cellStyle name="Percent 5 2 2 11 2 4 3" xfId="41499"/>
    <cellStyle name="Percent 5 2 2 11 2 4 4" xfId="50389"/>
    <cellStyle name="Percent 5 2 2 11 2 5" xfId="13258"/>
    <cellStyle name="Percent 5 2 2 11 2 5 2" xfId="41501"/>
    <cellStyle name="Percent 5 2 2 11 2 6" xfId="41492"/>
    <cellStyle name="Percent 5 2 2 11 2 7" xfId="46027"/>
    <cellStyle name="Percent 5 2 2 11 3" xfId="3429"/>
    <cellStyle name="Percent 5 2 2 11 3 2" xfId="9972"/>
    <cellStyle name="Percent 5 2 2 11 3 2 2" xfId="20891"/>
    <cellStyle name="Percent 5 2 2 11 3 2 2 2" xfId="41504"/>
    <cellStyle name="Percent 5 2 2 11 3 2 3" xfId="41503"/>
    <cellStyle name="Percent 5 2 2 11 3 2 4" xfId="53660"/>
    <cellStyle name="Percent 5 2 2 11 3 3" xfId="14348"/>
    <cellStyle name="Percent 5 2 2 11 3 3 2" xfId="41505"/>
    <cellStyle name="Percent 5 2 2 11 3 4" xfId="41502"/>
    <cellStyle name="Percent 5 2 2 11 3 5" xfId="47117"/>
    <cellStyle name="Percent 5 2 2 11 4" xfId="7791"/>
    <cellStyle name="Percent 5 2 2 11 4 2" xfId="18710"/>
    <cellStyle name="Percent 5 2 2 11 4 2 2" xfId="41507"/>
    <cellStyle name="Percent 5 2 2 11 4 3" xfId="41506"/>
    <cellStyle name="Percent 5 2 2 11 4 4" xfId="51479"/>
    <cellStyle name="Percent 5 2 2 11 5" xfId="5610"/>
    <cellStyle name="Percent 5 2 2 11 5 2" xfId="16529"/>
    <cellStyle name="Percent 5 2 2 11 5 2 2" xfId="41509"/>
    <cellStyle name="Percent 5 2 2 11 5 3" xfId="41508"/>
    <cellStyle name="Percent 5 2 2 11 5 4" xfId="49298"/>
    <cellStyle name="Percent 5 2 2 11 6" xfId="12167"/>
    <cellStyle name="Percent 5 2 2 11 6 2" xfId="41510"/>
    <cellStyle name="Percent 5 2 2 11 7" xfId="41491"/>
    <cellStyle name="Percent 5 2 2 11 8" xfId="44936"/>
    <cellStyle name="Percent 5 2 2 12" xfId="1360"/>
    <cellStyle name="Percent 5 2 2 12 2" xfId="3543"/>
    <cellStyle name="Percent 5 2 2 12 2 2" xfId="10086"/>
    <cellStyle name="Percent 5 2 2 12 2 2 2" xfId="21005"/>
    <cellStyle name="Percent 5 2 2 12 2 2 2 2" xfId="41514"/>
    <cellStyle name="Percent 5 2 2 12 2 2 3" xfId="41513"/>
    <cellStyle name="Percent 5 2 2 12 2 2 4" xfId="53774"/>
    <cellStyle name="Percent 5 2 2 12 2 3" xfId="14462"/>
    <cellStyle name="Percent 5 2 2 12 2 3 2" xfId="41515"/>
    <cellStyle name="Percent 5 2 2 12 2 4" xfId="41512"/>
    <cellStyle name="Percent 5 2 2 12 2 5" xfId="47231"/>
    <cellStyle name="Percent 5 2 2 12 3" xfId="7905"/>
    <cellStyle name="Percent 5 2 2 12 3 2" xfId="18824"/>
    <cellStyle name="Percent 5 2 2 12 3 2 2" xfId="41517"/>
    <cellStyle name="Percent 5 2 2 12 3 3" xfId="41516"/>
    <cellStyle name="Percent 5 2 2 12 3 4" xfId="51593"/>
    <cellStyle name="Percent 5 2 2 12 4" xfId="5724"/>
    <cellStyle name="Percent 5 2 2 12 4 2" xfId="16643"/>
    <cellStyle name="Percent 5 2 2 12 4 2 2" xfId="41519"/>
    <cellStyle name="Percent 5 2 2 12 4 3" xfId="41518"/>
    <cellStyle name="Percent 5 2 2 12 4 4" xfId="49412"/>
    <cellStyle name="Percent 5 2 2 12 5" xfId="12281"/>
    <cellStyle name="Percent 5 2 2 12 5 2" xfId="41520"/>
    <cellStyle name="Percent 5 2 2 12 6" xfId="41511"/>
    <cellStyle name="Percent 5 2 2 12 7" xfId="45050"/>
    <cellStyle name="Percent 5 2 2 13" xfId="2440"/>
    <cellStyle name="Percent 5 2 2 13 2" xfId="8983"/>
    <cellStyle name="Percent 5 2 2 13 2 2" xfId="19902"/>
    <cellStyle name="Percent 5 2 2 13 2 2 2" xfId="41523"/>
    <cellStyle name="Percent 5 2 2 13 2 3" xfId="41522"/>
    <cellStyle name="Percent 5 2 2 13 2 4" xfId="52671"/>
    <cellStyle name="Percent 5 2 2 13 3" xfId="13359"/>
    <cellStyle name="Percent 5 2 2 13 3 2" xfId="41524"/>
    <cellStyle name="Percent 5 2 2 13 4" xfId="41521"/>
    <cellStyle name="Percent 5 2 2 13 5" xfId="46128"/>
    <cellStyle name="Percent 5 2 2 14" xfId="6802"/>
    <cellStyle name="Percent 5 2 2 14 2" xfId="17721"/>
    <cellStyle name="Percent 5 2 2 14 2 2" xfId="41526"/>
    <cellStyle name="Percent 5 2 2 14 3" xfId="41525"/>
    <cellStyle name="Percent 5 2 2 14 4" xfId="50490"/>
    <cellStyle name="Percent 5 2 2 15" xfId="4621"/>
    <cellStyle name="Percent 5 2 2 15 2" xfId="15540"/>
    <cellStyle name="Percent 5 2 2 15 2 2" xfId="41528"/>
    <cellStyle name="Percent 5 2 2 15 3" xfId="41527"/>
    <cellStyle name="Percent 5 2 2 15 4" xfId="48309"/>
    <cellStyle name="Percent 5 2 2 16" xfId="11190"/>
    <cellStyle name="Percent 5 2 2 16 2" xfId="41529"/>
    <cellStyle name="Percent 5 2 2 17" xfId="41470"/>
    <cellStyle name="Percent 5 2 2 18" xfId="43947"/>
    <cellStyle name="Percent 5 2 2 2" xfId="163"/>
    <cellStyle name="Percent 5 2 2 2 10" xfId="1277"/>
    <cellStyle name="Percent 5 2 2 2 10 2" xfId="2375"/>
    <cellStyle name="Percent 5 2 2 2 10 2 2" xfId="4556"/>
    <cellStyle name="Percent 5 2 2 2 10 2 2 2" xfId="11099"/>
    <cellStyle name="Percent 5 2 2 2 10 2 2 2 2" xfId="22018"/>
    <cellStyle name="Percent 5 2 2 2 10 2 2 2 2 2" xfId="41535"/>
    <cellStyle name="Percent 5 2 2 2 10 2 2 2 3" xfId="41534"/>
    <cellStyle name="Percent 5 2 2 2 10 2 2 2 4" xfId="54787"/>
    <cellStyle name="Percent 5 2 2 2 10 2 2 3" xfId="15475"/>
    <cellStyle name="Percent 5 2 2 2 10 2 2 3 2" xfId="41536"/>
    <cellStyle name="Percent 5 2 2 2 10 2 2 4" xfId="41533"/>
    <cellStyle name="Percent 5 2 2 2 10 2 2 5" xfId="48244"/>
    <cellStyle name="Percent 5 2 2 2 10 2 3" xfId="8918"/>
    <cellStyle name="Percent 5 2 2 2 10 2 3 2" xfId="19837"/>
    <cellStyle name="Percent 5 2 2 2 10 2 3 2 2" xfId="41538"/>
    <cellStyle name="Percent 5 2 2 2 10 2 3 3" xfId="41537"/>
    <cellStyle name="Percent 5 2 2 2 10 2 3 4" xfId="52606"/>
    <cellStyle name="Percent 5 2 2 2 10 2 4" xfId="6737"/>
    <cellStyle name="Percent 5 2 2 2 10 2 4 2" xfId="17656"/>
    <cellStyle name="Percent 5 2 2 2 10 2 4 2 2" xfId="41540"/>
    <cellStyle name="Percent 5 2 2 2 10 2 4 3" xfId="41539"/>
    <cellStyle name="Percent 5 2 2 2 10 2 4 4" xfId="50425"/>
    <cellStyle name="Percent 5 2 2 2 10 2 5" xfId="13294"/>
    <cellStyle name="Percent 5 2 2 2 10 2 5 2" xfId="41541"/>
    <cellStyle name="Percent 5 2 2 2 10 2 6" xfId="41532"/>
    <cellStyle name="Percent 5 2 2 2 10 2 7" xfId="46063"/>
    <cellStyle name="Percent 5 2 2 2 10 3" xfId="3465"/>
    <cellStyle name="Percent 5 2 2 2 10 3 2" xfId="10008"/>
    <cellStyle name="Percent 5 2 2 2 10 3 2 2" xfId="20927"/>
    <cellStyle name="Percent 5 2 2 2 10 3 2 2 2" xfId="41544"/>
    <cellStyle name="Percent 5 2 2 2 10 3 2 3" xfId="41543"/>
    <cellStyle name="Percent 5 2 2 2 10 3 2 4" xfId="53696"/>
    <cellStyle name="Percent 5 2 2 2 10 3 3" xfId="14384"/>
    <cellStyle name="Percent 5 2 2 2 10 3 3 2" xfId="41545"/>
    <cellStyle name="Percent 5 2 2 2 10 3 4" xfId="41542"/>
    <cellStyle name="Percent 5 2 2 2 10 3 5" xfId="47153"/>
    <cellStyle name="Percent 5 2 2 2 10 4" xfId="7827"/>
    <cellStyle name="Percent 5 2 2 2 10 4 2" xfId="18746"/>
    <cellStyle name="Percent 5 2 2 2 10 4 2 2" xfId="41547"/>
    <cellStyle name="Percent 5 2 2 2 10 4 3" xfId="41546"/>
    <cellStyle name="Percent 5 2 2 2 10 4 4" xfId="51515"/>
    <cellStyle name="Percent 5 2 2 2 10 5" xfId="5646"/>
    <cellStyle name="Percent 5 2 2 2 10 5 2" xfId="16565"/>
    <cellStyle name="Percent 5 2 2 2 10 5 2 2" xfId="41549"/>
    <cellStyle name="Percent 5 2 2 2 10 5 3" xfId="41548"/>
    <cellStyle name="Percent 5 2 2 2 10 5 4" xfId="49334"/>
    <cellStyle name="Percent 5 2 2 2 10 6" xfId="12203"/>
    <cellStyle name="Percent 5 2 2 2 10 6 2" xfId="41550"/>
    <cellStyle name="Percent 5 2 2 2 10 7" xfId="41531"/>
    <cellStyle name="Percent 5 2 2 2 10 8" xfId="44972"/>
    <cellStyle name="Percent 5 2 2 2 11" xfId="1396"/>
    <cellStyle name="Percent 5 2 2 2 11 2" xfId="3579"/>
    <cellStyle name="Percent 5 2 2 2 11 2 2" xfId="10122"/>
    <cellStyle name="Percent 5 2 2 2 11 2 2 2" xfId="21041"/>
    <cellStyle name="Percent 5 2 2 2 11 2 2 2 2" xfId="41554"/>
    <cellStyle name="Percent 5 2 2 2 11 2 2 3" xfId="41553"/>
    <cellStyle name="Percent 5 2 2 2 11 2 2 4" xfId="53810"/>
    <cellStyle name="Percent 5 2 2 2 11 2 3" xfId="14498"/>
    <cellStyle name="Percent 5 2 2 2 11 2 3 2" xfId="41555"/>
    <cellStyle name="Percent 5 2 2 2 11 2 4" xfId="41552"/>
    <cellStyle name="Percent 5 2 2 2 11 2 5" xfId="47267"/>
    <cellStyle name="Percent 5 2 2 2 11 3" xfId="7941"/>
    <cellStyle name="Percent 5 2 2 2 11 3 2" xfId="18860"/>
    <cellStyle name="Percent 5 2 2 2 11 3 2 2" xfId="41557"/>
    <cellStyle name="Percent 5 2 2 2 11 3 3" xfId="41556"/>
    <cellStyle name="Percent 5 2 2 2 11 3 4" xfId="51629"/>
    <cellStyle name="Percent 5 2 2 2 11 4" xfId="5760"/>
    <cellStyle name="Percent 5 2 2 2 11 4 2" xfId="16679"/>
    <cellStyle name="Percent 5 2 2 2 11 4 2 2" xfId="41559"/>
    <cellStyle name="Percent 5 2 2 2 11 4 3" xfId="41558"/>
    <cellStyle name="Percent 5 2 2 2 11 4 4" xfId="49448"/>
    <cellStyle name="Percent 5 2 2 2 11 5" xfId="12317"/>
    <cellStyle name="Percent 5 2 2 2 11 5 2" xfId="41560"/>
    <cellStyle name="Percent 5 2 2 2 11 6" xfId="41551"/>
    <cellStyle name="Percent 5 2 2 2 11 7" xfId="45086"/>
    <cellStyle name="Percent 5 2 2 2 12" xfId="2476"/>
    <cellStyle name="Percent 5 2 2 2 12 2" xfId="9019"/>
    <cellStyle name="Percent 5 2 2 2 12 2 2" xfId="19938"/>
    <cellStyle name="Percent 5 2 2 2 12 2 2 2" xfId="41563"/>
    <cellStyle name="Percent 5 2 2 2 12 2 3" xfId="41562"/>
    <cellStyle name="Percent 5 2 2 2 12 2 4" xfId="52707"/>
    <cellStyle name="Percent 5 2 2 2 12 3" xfId="13395"/>
    <cellStyle name="Percent 5 2 2 2 12 3 2" xfId="41564"/>
    <cellStyle name="Percent 5 2 2 2 12 4" xfId="41561"/>
    <cellStyle name="Percent 5 2 2 2 12 5" xfId="46164"/>
    <cellStyle name="Percent 5 2 2 2 13" xfId="6838"/>
    <cellStyle name="Percent 5 2 2 2 13 2" xfId="17757"/>
    <cellStyle name="Percent 5 2 2 2 13 2 2" xfId="41566"/>
    <cellStyle name="Percent 5 2 2 2 13 3" xfId="41565"/>
    <cellStyle name="Percent 5 2 2 2 13 4" xfId="50526"/>
    <cellStyle name="Percent 5 2 2 2 14" xfId="4657"/>
    <cellStyle name="Percent 5 2 2 2 14 2" xfId="15576"/>
    <cellStyle name="Percent 5 2 2 2 14 2 2" xfId="41568"/>
    <cellStyle name="Percent 5 2 2 2 14 3" xfId="41567"/>
    <cellStyle name="Percent 5 2 2 2 14 4" xfId="48345"/>
    <cellStyle name="Percent 5 2 2 2 15" xfId="11226"/>
    <cellStyle name="Percent 5 2 2 2 15 2" xfId="41569"/>
    <cellStyle name="Percent 5 2 2 2 16" xfId="41530"/>
    <cellStyle name="Percent 5 2 2 2 17" xfId="43983"/>
    <cellStyle name="Percent 5 2 2 2 2" xfId="331"/>
    <cellStyle name="Percent 5 2 2 2 2 2" xfId="594"/>
    <cellStyle name="Percent 5 2 2 2 2 2 2" xfId="1693"/>
    <cellStyle name="Percent 5 2 2 2 2 2 2 2" xfId="3876"/>
    <cellStyle name="Percent 5 2 2 2 2 2 2 2 2" xfId="10419"/>
    <cellStyle name="Percent 5 2 2 2 2 2 2 2 2 2" xfId="21338"/>
    <cellStyle name="Percent 5 2 2 2 2 2 2 2 2 2 2" xfId="41575"/>
    <cellStyle name="Percent 5 2 2 2 2 2 2 2 2 3" xfId="41574"/>
    <cellStyle name="Percent 5 2 2 2 2 2 2 2 2 4" xfId="54107"/>
    <cellStyle name="Percent 5 2 2 2 2 2 2 2 3" xfId="14795"/>
    <cellStyle name="Percent 5 2 2 2 2 2 2 2 3 2" xfId="41576"/>
    <cellStyle name="Percent 5 2 2 2 2 2 2 2 4" xfId="41573"/>
    <cellStyle name="Percent 5 2 2 2 2 2 2 2 5" xfId="47564"/>
    <cellStyle name="Percent 5 2 2 2 2 2 2 3" xfId="8238"/>
    <cellStyle name="Percent 5 2 2 2 2 2 2 3 2" xfId="19157"/>
    <cellStyle name="Percent 5 2 2 2 2 2 2 3 2 2" xfId="41578"/>
    <cellStyle name="Percent 5 2 2 2 2 2 2 3 3" xfId="41577"/>
    <cellStyle name="Percent 5 2 2 2 2 2 2 3 4" xfId="51926"/>
    <cellStyle name="Percent 5 2 2 2 2 2 2 4" xfId="6057"/>
    <cellStyle name="Percent 5 2 2 2 2 2 2 4 2" xfId="16976"/>
    <cellStyle name="Percent 5 2 2 2 2 2 2 4 2 2" xfId="41580"/>
    <cellStyle name="Percent 5 2 2 2 2 2 2 4 3" xfId="41579"/>
    <cellStyle name="Percent 5 2 2 2 2 2 2 4 4" xfId="49745"/>
    <cellStyle name="Percent 5 2 2 2 2 2 2 5" xfId="12614"/>
    <cellStyle name="Percent 5 2 2 2 2 2 2 5 2" xfId="41581"/>
    <cellStyle name="Percent 5 2 2 2 2 2 2 6" xfId="41572"/>
    <cellStyle name="Percent 5 2 2 2 2 2 2 7" xfId="45383"/>
    <cellStyle name="Percent 5 2 2 2 2 2 3" xfId="2785"/>
    <cellStyle name="Percent 5 2 2 2 2 2 3 2" xfId="9328"/>
    <cellStyle name="Percent 5 2 2 2 2 2 3 2 2" xfId="20247"/>
    <cellStyle name="Percent 5 2 2 2 2 2 3 2 2 2" xfId="41584"/>
    <cellStyle name="Percent 5 2 2 2 2 2 3 2 3" xfId="41583"/>
    <cellStyle name="Percent 5 2 2 2 2 2 3 2 4" xfId="53016"/>
    <cellStyle name="Percent 5 2 2 2 2 2 3 3" xfId="13704"/>
    <cellStyle name="Percent 5 2 2 2 2 2 3 3 2" xfId="41585"/>
    <cellStyle name="Percent 5 2 2 2 2 2 3 4" xfId="41582"/>
    <cellStyle name="Percent 5 2 2 2 2 2 3 5" xfId="46473"/>
    <cellStyle name="Percent 5 2 2 2 2 2 4" xfId="7147"/>
    <cellStyle name="Percent 5 2 2 2 2 2 4 2" xfId="18066"/>
    <cellStyle name="Percent 5 2 2 2 2 2 4 2 2" xfId="41587"/>
    <cellStyle name="Percent 5 2 2 2 2 2 4 3" xfId="41586"/>
    <cellStyle name="Percent 5 2 2 2 2 2 4 4" xfId="50835"/>
    <cellStyle name="Percent 5 2 2 2 2 2 5" xfId="4966"/>
    <cellStyle name="Percent 5 2 2 2 2 2 5 2" xfId="15885"/>
    <cellStyle name="Percent 5 2 2 2 2 2 5 2 2" xfId="41589"/>
    <cellStyle name="Percent 5 2 2 2 2 2 5 3" xfId="41588"/>
    <cellStyle name="Percent 5 2 2 2 2 2 5 4" xfId="48654"/>
    <cellStyle name="Percent 5 2 2 2 2 2 6" xfId="11523"/>
    <cellStyle name="Percent 5 2 2 2 2 2 6 2" xfId="41590"/>
    <cellStyle name="Percent 5 2 2 2 2 2 7" xfId="41571"/>
    <cellStyle name="Percent 5 2 2 2 2 2 8" xfId="44292"/>
    <cellStyle name="Percent 5 2 2 2 2 3" xfId="1495"/>
    <cellStyle name="Percent 5 2 2 2 2 3 2" xfId="3678"/>
    <cellStyle name="Percent 5 2 2 2 2 3 2 2" xfId="10221"/>
    <cellStyle name="Percent 5 2 2 2 2 3 2 2 2" xfId="21140"/>
    <cellStyle name="Percent 5 2 2 2 2 3 2 2 2 2" xfId="41594"/>
    <cellStyle name="Percent 5 2 2 2 2 3 2 2 3" xfId="41593"/>
    <cellStyle name="Percent 5 2 2 2 2 3 2 2 4" xfId="53909"/>
    <cellStyle name="Percent 5 2 2 2 2 3 2 3" xfId="14597"/>
    <cellStyle name="Percent 5 2 2 2 2 3 2 3 2" xfId="41595"/>
    <cellStyle name="Percent 5 2 2 2 2 3 2 4" xfId="41592"/>
    <cellStyle name="Percent 5 2 2 2 2 3 2 5" xfId="47366"/>
    <cellStyle name="Percent 5 2 2 2 2 3 3" xfId="8040"/>
    <cellStyle name="Percent 5 2 2 2 2 3 3 2" xfId="18959"/>
    <cellStyle name="Percent 5 2 2 2 2 3 3 2 2" xfId="41597"/>
    <cellStyle name="Percent 5 2 2 2 2 3 3 3" xfId="41596"/>
    <cellStyle name="Percent 5 2 2 2 2 3 3 4" xfId="51728"/>
    <cellStyle name="Percent 5 2 2 2 2 3 4" xfId="5859"/>
    <cellStyle name="Percent 5 2 2 2 2 3 4 2" xfId="16778"/>
    <cellStyle name="Percent 5 2 2 2 2 3 4 2 2" xfId="41599"/>
    <cellStyle name="Percent 5 2 2 2 2 3 4 3" xfId="41598"/>
    <cellStyle name="Percent 5 2 2 2 2 3 4 4" xfId="49547"/>
    <cellStyle name="Percent 5 2 2 2 2 3 5" xfId="12416"/>
    <cellStyle name="Percent 5 2 2 2 2 3 5 2" xfId="41600"/>
    <cellStyle name="Percent 5 2 2 2 2 3 6" xfId="41591"/>
    <cellStyle name="Percent 5 2 2 2 2 3 7" xfId="45185"/>
    <cellStyle name="Percent 5 2 2 2 2 4" xfId="2587"/>
    <cellStyle name="Percent 5 2 2 2 2 4 2" xfId="9130"/>
    <cellStyle name="Percent 5 2 2 2 2 4 2 2" xfId="20049"/>
    <cellStyle name="Percent 5 2 2 2 2 4 2 2 2" xfId="41603"/>
    <cellStyle name="Percent 5 2 2 2 2 4 2 3" xfId="41602"/>
    <cellStyle name="Percent 5 2 2 2 2 4 2 4" xfId="52818"/>
    <cellStyle name="Percent 5 2 2 2 2 4 3" xfId="13506"/>
    <cellStyle name="Percent 5 2 2 2 2 4 3 2" xfId="41604"/>
    <cellStyle name="Percent 5 2 2 2 2 4 4" xfId="41601"/>
    <cellStyle name="Percent 5 2 2 2 2 4 5" xfId="46275"/>
    <cellStyle name="Percent 5 2 2 2 2 5" xfId="6949"/>
    <cellStyle name="Percent 5 2 2 2 2 5 2" xfId="17868"/>
    <cellStyle name="Percent 5 2 2 2 2 5 2 2" xfId="41606"/>
    <cellStyle name="Percent 5 2 2 2 2 5 3" xfId="41605"/>
    <cellStyle name="Percent 5 2 2 2 2 5 4" xfId="50637"/>
    <cellStyle name="Percent 5 2 2 2 2 6" xfId="4768"/>
    <cellStyle name="Percent 5 2 2 2 2 6 2" xfId="15687"/>
    <cellStyle name="Percent 5 2 2 2 2 6 2 2" xfId="41608"/>
    <cellStyle name="Percent 5 2 2 2 2 6 3" xfId="41607"/>
    <cellStyle name="Percent 5 2 2 2 2 6 4" xfId="48456"/>
    <cellStyle name="Percent 5 2 2 2 2 7" xfId="11325"/>
    <cellStyle name="Percent 5 2 2 2 2 7 2" xfId="41609"/>
    <cellStyle name="Percent 5 2 2 2 2 8" xfId="41570"/>
    <cellStyle name="Percent 5 2 2 2 2 9" xfId="44094"/>
    <cellStyle name="Percent 5 2 2 2 3" xfId="494"/>
    <cellStyle name="Percent 5 2 2 2 3 2" xfId="1594"/>
    <cellStyle name="Percent 5 2 2 2 3 2 2" xfId="3777"/>
    <cellStyle name="Percent 5 2 2 2 3 2 2 2" xfId="10320"/>
    <cellStyle name="Percent 5 2 2 2 3 2 2 2 2" xfId="21239"/>
    <cellStyle name="Percent 5 2 2 2 3 2 2 2 2 2" xfId="41614"/>
    <cellStyle name="Percent 5 2 2 2 3 2 2 2 3" xfId="41613"/>
    <cellStyle name="Percent 5 2 2 2 3 2 2 2 4" xfId="54008"/>
    <cellStyle name="Percent 5 2 2 2 3 2 2 3" xfId="14696"/>
    <cellStyle name="Percent 5 2 2 2 3 2 2 3 2" xfId="41615"/>
    <cellStyle name="Percent 5 2 2 2 3 2 2 4" xfId="41612"/>
    <cellStyle name="Percent 5 2 2 2 3 2 2 5" xfId="47465"/>
    <cellStyle name="Percent 5 2 2 2 3 2 3" xfId="8139"/>
    <cellStyle name="Percent 5 2 2 2 3 2 3 2" xfId="19058"/>
    <cellStyle name="Percent 5 2 2 2 3 2 3 2 2" xfId="41617"/>
    <cellStyle name="Percent 5 2 2 2 3 2 3 3" xfId="41616"/>
    <cellStyle name="Percent 5 2 2 2 3 2 3 4" xfId="51827"/>
    <cellStyle name="Percent 5 2 2 2 3 2 4" xfId="5958"/>
    <cellStyle name="Percent 5 2 2 2 3 2 4 2" xfId="16877"/>
    <cellStyle name="Percent 5 2 2 2 3 2 4 2 2" xfId="41619"/>
    <cellStyle name="Percent 5 2 2 2 3 2 4 3" xfId="41618"/>
    <cellStyle name="Percent 5 2 2 2 3 2 4 4" xfId="49646"/>
    <cellStyle name="Percent 5 2 2 2 3 2 5" xfId="12515"/>
    <cellStyle name="Percent 5 2 2 2 3 2 5 2" xfId="41620"/>
    <cellStyle name="Percent 5 2 2 2 3 2 6" xfId="41611"/>
    <cellStyle name="Percent 5 2 2 2 3 2 7" xfId="45284"/>
    <cellStyle name="Percent 5 2 2 2 3 3" xfId="2686"/>
    <cellStyle name="Percent 5 2 2 2 3 3 2" xfId="9229"/>
    <cellStyle name="Percent 5 2 2 2 3 3 2 2" xfId="20148"/>
    <cellStyle name="Percent 5 2 2 2 3 3 2 2 2" xfId="41623"/>
    <cellStyle name="Percent 5 2 2 2 3 3 2 3" xfId="41622"/>
    <cellStyle name="Percent 5 2 2 2 3 3 2 4" xfId="52917"/>
    <cellStyle name="Percent 5 2 2 2 3 3 3" xfId="13605"/>
    <cellStyle name="Percent 5 2 2 2 3 3 3 2" xfId="41624"/>
    <cellStyle name="Percent 5 2 2 2 3 3 4" xfId="41621"/>
    <cellStyle name="Percent 5 2 2 2 3 3 5" xfId="46374"/>
    <cellStyle name="Percent 5 2 2 2 3 4" xfId="7048"/>
    <cellStyle name="Percent 5 2 2 2 3 4 2" xfId="17967"/>
    <cellStyle name="Percent 5 2 2 2 3 4 2 2" xfId="41626"/>
    <cellStyle name="Percent 5 2 2 2 3 4 3" xfId="41625"/>
    <cellStyle name="Percent 5 2 2 2 3 4 4" xfId="50736"/>
    <cellStyle name="Percent 5 2 2 2 3 5" xfId="4867"/>
    <cellStyle name="Percent 5 2 2 2 3 5 2" xfId="15786"/>
    <cellStyle name="Percent 5 2 2 2 3 5 2 2" xfId="41628"/>
    <cellStyle name="Percent 5 2 2 2 3 5 3" xfId="41627"/>
    <cellStyle name="Percent 5 2 2 2 3 5 4" xfId="48555"/>
    <cellStyle name="Percent 5 2 2 2 3 6" xfId="11424"/>
    <cellStyle name="Percent 5 2 2 2 3 6 2" xfId="41629"/>
    <cellStyle name="Percent 5 2 2 2 3 7" xfId="41610"/>
    <cellStyle name="Percent 5 2 2 2 3 8" xfId="44193"/>
    <cellStyle name="Percent 5 2 2 2 4" xfId="681"/>
    <cellStyle name="Percent 5 2 2 2 4 2" xfId="1780"/>
    <cellStyle name="Percent 5 2 2 2 4 2 2" xfId="3963"/>
    <cellStyle name="Percent 5 2 2 2 4 2 2 2" xfId="10506"/>
    <cellStyle name="Percent 5 2 2 2 4 2 2 2 2" xfId="21425"/>
    <cellStyle name="Percent 5 2 2 2 4 2 2 2 2 2" xfId="41634"/>
    <cellStyle name="Percent 5 2 2 2 4 2 2 2 3" xfId="41633"/>
    <cellStyle name="Percent 5 2 2 2 4 2 2 2 4" xfId="54194"/>
    <cellStyle name="Percent 5 2 2 2 4 2 2 3" xfId="14882"/>
    <cellStyle name="Percent 5 2 2 2 4 2 2 3 2" xfId="41635"/>
    <cellStyle name="Percent 5 2 2 2 4 2 2 4" xfId="41632"/>
    <cellStyle name="Percent 5 2 2 2 4 2 2 5" xfId="47651"/>
    <cellStyle name="Percent 5 2 2 2 4 2 3" xfId="8325"/>
    <cellStyle name="Percent 5 2 2 2 4 2 3 2" xfId="19244"/>
    <cellStyle name="Percent 5 2 2 2 4 2 3 2 2" xfId="41637"/>
    <cellStyle name="Percent 5 2 2 2 4 2 3 3" xfId="41636"/>
    <cellStyle name="Percent 5 2 2 2 4 2 3 4" xfId="52013"/>
    <cellStyle name="Percent 5 2 2 2 4 2 4" xfId="6144"/>
    <cellStyle name="Percent 5 2 2 2 4 2 4 2" xfId="17063"/>
    <cellStyle name="Percent 5 2 2 2 4 2 4 2 2" xfId="41639"/>
    <cellStyle name="Percent 5 2 2 2 4 2 4 3" xfId="41638"/>
    <cellStyle name="Percent 5 2 2 2 4 2 4 4" xfId="49832"/>
    <cellStyle name="Percent 5 2 2 2 4 2 5" xfId="12701"/>
    <cellStyle name="Percent 5 2 2 2 4 2 5 2" xfId="41640"/>
    <cellStyle name="Percent 5 2 2 2 4 2 6" xfId="41631"/>
    <cellStyle name="Percent 5 2 2 2 4 2 7" xfId="45470"/>
    <cellStyle name="Percent 5 2 2 2 4 3" xfId="2872"/>
    <cellStyle name="Percent 5 2 2 2 4 3 2" xfId="9415"/>
    <cellStyle name="Percent 5 2 2 2 4 3 2 2" xfId="20334"/>
    <cellStyle name="Percent 5 2 2 2 4 3 2 2 2" xfId="41643"/>
    <cellStyle name="Percent 5 2 2 2 4 3 2 3" xfId="41642"/>
    <cellStyle name="Percent 5 2 2 2 4 3 2 4" xfId="53103"/>
    <cellStyle name="Percent 5 2 2 2 4 3 3" xfId="13791"/>
    <cellStyle name="Percent 5 2 2 2 4 3 3 2" xfId="41644"/>
    <cellStyle name="Percent 5 2 2 2 4 3 4" xfId="41641"/>
    <cellStyle name="Percent 5 2 2 2 4 3 5" xfId="46560"/>
    <cellStyle name="Percent 5 2 2 2 4 4" xfId="7234"/>
    <cellStyle name="Percent 5 2 2 2 4 4 2" xfId="18153"/>
    <cellStyle name="Percent 5 2 2 2 4 4 2 2" xfId="41646"/>
    <cellStyle name="Percent 5 2 2 2 4 4 3" xfId="41645"/>
    <cellStyle name="Percent 5 2 2 2 4 4 4" xfId="50922"/>
    <cellStyle name="Percent 5 2 2 2 4 5" xfId="5053"/>
    <cellStyle name="Percent 5 2 2 2 4 5 2" xfId="15972"/>
    <cellStyle name="Percent 5 2 2 2 4 5 2 2" xfId="41648"/>
    <cellStyle name="Percent 5 2 2 2 4 5 3" xfId="41647"/>
    <cellStyle name="Percent 5 2 2 2 4 5 4" xfId="48741"/>
    <cellStyle name="Percent 5 2 2 2 4 6" xfId="11610"/>
    <cellStyle name="Percent 5 2 2 2 4 6 2" xfId="41649"/>
    <cellStyle name="Percent 5 2 2 2 4 7" xfId="41630"/>
    <cellStyle name="Percent 5 2 2 2 4 8" xfId="44379"/>
    <cellStyle name="Percent 5 2 2 2 5" xfId="779"/>
    <cellStyle name="Percent 5 2 2 2 5 2" xfId="1878"/>
    <cellStyle name="Percent 5 2 2 2 5 2 2" xfId="4061"/>
    <cellStyle name="Percent 5 2 2 2 5 2 2 2" xfId="10604"/>
    <cellStyle name="Percent 5 2 2 2 5 2 2 2 2" xfId="21523"/>
    <cellStyle name="Percent 5 2 2 2 5 2 2 2 2 2" xfId="41654"/>
    <cellStyle name="Percent 5 2 2 2 5 2 2 2 3" xfId="41653"/>
    <cellStyle name="Percent 5 2 2 2 5 2 2 2 4" xfId="54292"/>
    <cellStyle name="Percent 5 2 2 2 5 2 2 3" xfId="14980"/>
    <cellStyle name="Percent 5 2 2 2 5 2 2 3 2" xfId="41655"/>
    <cellStyle name="Percent 5 2 2 2 5 2 2 4" xfId="41652"/>
    <cellStyle name="Percent 5 2 2 2 5 2 2 5" xfId="47749"/>
    <cellStyle name="Percent 5 2 2 2 5 2 3" xfId="8423"/>
    <cellStyle name="Percent 5 2 2 2 5 2 3 2" xfId="19342"/>
    <cellStyle name="Percent 5 2 2 2 5 2 3 2 2" xfId="41657"/>
    <cellStyle name="Percent 5 2 2 2 5 2 3 3" xfId="41656"/>
    <cellStyle name="Percent 5 2 2 2 5 2 3 4" xfId="52111"/>
    <cellStyle name="Percent 5 2 2 2 5 2 4" xfId="6242"/>
    <cellStyle name="Percent 5 2 2 2 5 2 4 2" xfId="17161"/>
    <cellStyle name="Percent 5 2 2 2 5 2 4 2 2" xfId="41659"/>
    <cellStyle name="Percent 5 2 2 2 5 2 4 3" xfId="41658"/>
    <cellStyle name="Percent 5 2 2 2 5 2 4 4" xfId="49930"/>
    <cellStyle name="Percent 5 2 2 2 5 2 5" xfId="12799"/>
    <cellStyle name="Percent 5 2 2 2 5 2 5 2" xfId="41660"/>
    <cellStyle name="Percent 5 2 2 2 5 2 6" xfId="41651"/>
    <cellStyle name="Percent 5 2 2 2 5 2 7" xfId="45568"/>
    <cellStyle name="Percent 5 2 2 2 5 3" xfId="2970"/>
    <cellStyle name="Percent 5 2 2 2 5 3 2" xfId="9513"/>
    <cellStyle name="Percent 5 2 2 2 5 3 2 2" xfId="20432"/>
    <cellStyle name="Percent 5 2 2 2 5 3 2 2 2" xfId="41663"/>
    <cellStyle name="Percent 5 2 2 2 5 3 2 3" xfId="41662"/>
    <cellStyle name="Percent 5 2 2 2 5 3 2 4" xfId="53201"/>
    <cellStyle name="Percent 5 2 2 2 5 3 3" xfId="13889"/>
    <cellStyle name="Percent 5 2 2 2 5 3 3 2" xfId="41664"/>
    <cellStyle name="Percent 5 2 2 2 5 3 4" xfId="41661"/>
    <cellStyle name="Percent 5 2 2 2 5 3 5" xfId="46658"/>
    <cellStyle name="Percent 5 2 2 2 5 4" xfId="7332"/>
    <cellStyle name="Percent 5 2 2 2 5 4 2" xfId="18251"/>
    <cellStyle name="Percent 5 2 2 2 5 4 2 2" xfId="41666"/>
    <cellStyle name="Percent 5 2 2 2 5 4 3" xfId="41665"/>
    <cellStyle name="Percent 5 2 2 2 5 4 4" xfId="51020"/>
    <cellStyle name="Percent 5 2 2 2 5 5" xfId="5151"/>
    <cellStyle name="Percent 5 2 2 2 5 5 2" xfId="16070"/>
    <cellStyle name="Percent 5 2 2 2 5 5 2 2" xfId="41668"/>
    <cellStyle name="Percent 5 2 2 2 5 5 3" xfId="41667"/>
    <cellStyle name="Percent 5 2 2 2 5 5 4" xfId="48839"/>
    <cellStyle name="Percent 5 2 2 2 5 6" xfId="11708"/>
    <cellStyle name="Percent 5 2 2 2 5 6 2" xfId="41669"/>
    <cellStyle name="Percent 5 2 2 2 5 7" xfId="41650"/>
    <cellStyle name="Percent 5 2 2 2 5 8" xfId="44477"/>
    <cellStyle name="Percent 5 2 2 2 6" xfId="877"/>
    <cellStyle name="Percent 5 2 2 2 6 2" xfId="1976"/>
    <cellStyle name="Percent 5 2 2 2 6 2 2" xfId="4159"/>
    <cellStyle name="Percent 5 2 2 2 6 2 2 2" xfId="10702"/>
    <cellStyle name="Percent 5 2 2 2 6 2 2 2 2" xfId="21621"/>
    <cellStyle name="Percent 5 2 2 2 6 2 2 2 2 2" xfId="41674"/>
    <cellStyle name="Percent 5 2 2 2 6 2 2 2 3" xfId="41673"/>
    <cellStyle name="Percent 5 2 2 2 6 2 2 2 4" xfId="54390"/>
    <cellStyle name="Percent 5 2 2 2 6 2 2 3" xfId="15078"/>
    <cellStyle name="Percent 5 2 2 2 6 2 2 3 2" xfId="41675"/>
    <cellStyle name="Percent 5 2 2 2 6 2 2 4" xfId="41672"/>
    <cellStyle name="Percent 5 2 2 2 6 2 2 5" xfId="47847"/>
    <cellStyle name="Percent 5 2 2 2 6 2 3" xfId="8521"/>
    <cellStyle name="Percent 5 2 2 2 6 2 3 2" xfId="19440"/>
    <cellStyle name="Percent 5 2 2 2 6 2 3 2 2" xfId="41677"/>
    <cellStyle name="Percent 5 2 2 2 6 2 3 3" xfId="41676"/>
    <cellStyle name="Percent 5 2 2 2 6 2 3 4" xfId="52209"/>
    <cellStyle name="Percent 5 2 2 2 6 2 4" xfId="6340"/>
    <cellStyle name="Percent 5 2 2 2 6 2 4 2" xfId="17259"/>
    <cellStyle name="Percent 5 2 2 2 6 2 4 2 2" xfId="41679"/>
    <cellStyle name="Percent 5 2 2 2 6 2 4 3" xfId="41678"/>
    <cellStyle name="Percent 5 2 2 2 6 2 4 4" xfId="50028"/>
    <cellStyle name="Percent 5 2 2 2 6 2 5" xfId="12897"/>
    <cellStyle name="Percent 5 2 2 2 6 2 5 2" xfId="41680"/>
    <cellStyle name="Percent 5 2 2 2 6 2 6" xfId="41671"/>
    <cellStyle name="Percent 5 2 2 2 6 2 7" xfId="45666"/>
    <cellStyle name="Percent 5 2 2 2 6 3" xfId="3068"/>
    <cellStyle name="Percent 5 2 2 2 6 3 2" xfId="9611"/>
    <cellStyle name="Percent 5 2 2 2 6 3 2 2" xfId="20530"/>
    <cellStyle name="Percent 5 2 2 2 6 3 2 2 2" xfId="41683"/>
    <cellStyle name="Percent 5 2 2 2 6 3 2 3" xfId="41682"/>
    <cellStyle name="Percent 5 2 2 2 6 3 2 4" xfId="53299"/>
    <cellStyle name="Percent 5 2 2 2 6 3 3" xfId="13987"/>
    <cellStyle name="Percent 5 2 2 2 6 3 3 2" xfId="41684"/>
    <cellStyle name="Percent 5 2 2 2 6 3 4" xfId="41681"/>
    <cellStyle name="Percent 5 2 2 2 6 3 5" xfId="46756"/>
    <cellStyle name="Percent 5 2 2 2 6 4" xfId="7430"/>
    <cellStyle name="Percent 5 2 2 2 6 4 2" xfId="18349"/>
    <cellStyle name="Percent 5 2 2 2 6 4 2 2" xfId="41686"/>
    <cellStyle name="Percent 5 2 2 2 6 4 3" xfId="41685"/>
    <cellStyle name="Percent 5 2 2 2 6 4 4" xfId="51118"/>
    <cellStyle name="Percent 5 2 2 2 6 5" xfId="5249"/>
    <cellStyle name="Percent 5 2 2 2 6 5 2" xfId="16168"/>
    <cellStyle name="Percent 5 2 2 2 6 5 2 2" xfId="41688"/>
    <cellStyle name="Percent 5 2 2 2 6 5 3" xfId="41687"/>
    <cellStyle name="Percent 5 2 2 2 6 5 4" xfId="48937"/>
    <cellStyle name="Percent 5 2 2 2 6 6" xfId="11806"/>
    <cellStyle name="Percent 5 2 2 2 6 6 2" xfId="41689"/>
    <cellStyle name="Percent 5 2 2 2 6 7" xfId="41670"/>
    <cellStyle name="Percent 5 2 2 2 6 8" xfId="44575"/>
    <cellStyle name="Percent 5 2 2 2 7" xfId="989"/>
    <cellStyle name="Percent 5 2 2 2 7 2" xfId="2087"/>
    <cellStyle name="Percent 5 2 2 2 7 2 2" xfId="4270"/>
    <cellStyle name="Percent 5 2 2 2 7 2 2 2" xfId="10813"/>
    <cellStyle name="Percent 5 2 2 2 7 2 2 2 2" xfId="21732"/>
    <cellStyle name="Percent 5 2 2 2 7 2 2 2 2 2" xfId="41694"/>
    <cellStyle name="Percent 5 2 2 2 7 2 2 2 3" xfId="41693"/>
    <cellStyle name="Percent 5 2 2 2 7 2 2 2 4" xfId="54501"/>
    <cellStyle name="Percent 5 2 2 2 7 2 2 3" xfId="15189"/>
    <cellStyle name="Percent 5 2 2 2 7 2 2 3 2" xfId="41695"/>
    <cellStyle name="Percent 5 2 2 2 7 2 2 4" xfId="41692"/>
    <cellStyle name="Percent 5 2 2 2 7 2 2 5" xfId="47958"/>
    <cellStyle name="Percent 5 2 2 2 7 2 3" xfId="8632"/>
    <cellStyle name="Percent 5 2 2 2 7 2 3 2" xfId="19551"/>
    <cellStyle name="Percent 5 2 2 2 7 2 3 2 2" xfId="41697"/>
    <cellStyle name="Percent 5 2 2 2 7 2 3 3" xfId="41696"/>
    <cellStyle name="Percent 5 2 2 2 7 2 3 4" xfId="52320"/>
    <cellStyle name="Percent 5 2 2 2 7 2 4" xfId="6451"/>
    <cellStyle name="Percent 5 2 2 2 7 2 4 2" xfId="17370"/>
    <cellStyle name="Percent 5 2 2 2 7 2 4 2 2" xfId="41699"/>
    <cellStyle name="Percent 5 2 2 2 7 2 4 3" xfId="41698"/>
    <cellStyle name="Percent 5 2 2 2 7 2 4 4" xfId="50139"/>
    <cellStyle name="Percent 5 2 2 2 7 2 5" xfId="13008"/>
    <cellStyle name="Percent 5 2 2 2 7 2 5 2" xfId="41700"/>
    <cellStyle name="Percent 5 2 2 2 7 2 6" xfId="41691"/>
    <cellStyle name="Percent 5 2 2 2 7 2 7" xfId="45777"/>
    <cellStyle name="Percent 5 2 2 2 7 3" xfId="3179"/>
    <cellStyle name="Percent 5 2 2 2 7 3 2" xfId="9722"/>
    <cellStyle name="Percent 5 2 2 2 7 3 2 2" xfId="20641"/>
    <cellStyle name="Percent 5 2 2 2 7 3 2 2 2" xfId="41703"/>
    <cellStyle name="Percent 5 2 2 2 7 3 2 3" xfId="41702"/>
    <cellStyle name="Percent 5 2 2 2 7 3 2 4" xfId="53410"/>
    <cellStyle name="Percent 5 2 2 2 7 3 3" xfId="14098"/>
    <cellStyle name="Percent 5 2 2 2 7 3 3 2" xfId="41704"/>
    <cellStyle name="Percent 5 2 2 2 7 3 4" xfId="41701"/>
    <cellStyle name="Percent 5 2 2 2 7 3 5" xfId="46867"/>
    <cellStyle name="Percent 5 2 2 2 7 4" xfId="7541"/>
    <cellStyle name="Percent 5 2 2 2 7 4 2" xfId="18460"/>
    <cellStyle name="Percent 5 2 2 2 7 4 2 2" xfId="41706"/>
    <cellStyle name="Percent 5 2 2 2 7 4 3" xfId="41705"/>
    <cellStyle name="Percent 5 2 2 2 7 4 4" xfId="51229"/>
    <cellStyle name="Percent 5 2 2 2 7 5" xfId="5360"/>
    <cellStyle name="Percent 5 2 2 2 7 5 2" xfId="16279"/>
    <cellStyle name="Percent 5 2 2 2 7 5 2 2" xfId="41708"/>
    <cellStyle name="Percent 5 2 2 2 7 5 3" xfId="41707"/>
    <cellStyle name="Percent 5 2 2 2 7 5 4" xfId="49048"/>
    <cellStyle name="Percent 5 2 2 2 7 6" xfId="11917"/>
    <cellStyle name="Percent 5 2 2 2 7 6 2" xfId="41709"/>
    <cellStyle name="Percent 5 2 2 2 7 7" xfId="41690"/>
    <cellStyle name="Percent 5 2 2 2 7 8" xfId="44686"/>
    <cellStyle name="Percent 5 2 2 2 8" xfId="1075"/>
    <cellStyle name="Percent 5 2 2 2 8 2" xfId="2173"/>
    <cellStyle name="Percent 5 2 2 2 8 2 2" xfId="4356"/>
    <cellStyle name="Percent 5 2 2 2 8 2 2 2" xfId="10899"/>
    <cellStyle name="Percent 5 2 2 2 8 2 2 2 2" xfId="21818"/>
    <cellStyle name="Percent 5 2 2 2 8 2 2 2 2 2" xfId="41714"/>
    <cellStyle name="Percent 5 2 2 2 8 2 2 2 3" xfId="41713"/>
    <cellStyle name="Percent 5 2 2 2 8 2 2 2 4" xfId="54587"/>
    <cellStyle name="Percent 5 2 2 2 8 2 2 3" xfId="15275"/>
    <cellStyle name="Percent 5 2 2 2 8 2 2 3 2" xfId="41715"/>
    <cellStyle name="Percent 5 2 2 2 8 2 2 4" xfId="41712"/>
    <cellStyle name="Percent 5 2 2 2 8 2 2 5" xfId="48044"/>
    <cellStyle name="Percent 5 2 2 2 8 2 3" xfId="8718"/>
    <cellStyle name="Percent 5 2 2 2 8 2 3 2" xfId="19637"/>
    <cellStyle name="Percent 5 2 2 2 8 2 3 2 2" xfId="41717"/>
    <cellStyle name="Percent 5 2 2 2 8 2 3 3" xfId="41716"/>
    <cellStyle name="Percent 5 2 2 2 8 2 3 4" xfId="52406"/>
    <cellStyle name="Percent 5 2 2 2 8 2 4" xfId="6537"/>
    <cellStyle name="Percent 5 2 2 2 8 2 4 2" xfId="17456"/>
    <cellStyle name="Percent 5 2 2 2 8 2 4 2 2" xfId="41719"/>
    <cellStyle name="Percent 5 2 2 2 8 2 4 3" xfId="41718"/>
    <cellStyle name="Percent 5 2 2 2 8 2 4 4" xfId="50225"/>
    <cellStyle name="Percent 5 2 2 2 8 2 5" xfId="13094"/>
    <cellStyle name="Percent 5 2 2 2 8 2 5 2" xfId="41720"/>
    <cellStyle name="Percent 5 2 2 2 8 2 6" xfId="41711"/>
    <cellStyle name="Percent 5 2 2 2 8 2 7" xfId="45863"/>
    <cellStyle name="Percent 5 2 2 2 8 3" xfId="3265"/>
    <cellStyle name="Percent 5 2 2 2 8 3 2" xfId="9808"/>
    <cellStyle name="Percent 5 2 2 2 8 3 2 2" xfId="20727"/>
    <cellStyle name="Percent 5 2 2 2 8 3 2 2 2" xfId="41723"/>
    <cellStyle name="Percent 5 2 2 2 8 3 2 3" xfId="41722"/>
    <cellStyle name="Percent 5 2 2 2 8 3 2 4" xfId="53496"/>
    <cellStyle name="Percent 5 2 2 2 8 3 3" xfId="14184"/>
    <cellStyle name="Percent 5 2 2 2 8 3 3 2" xfId="41724"/>
    <cellStyle name="Percent 5 2 2 2 8 3 4" xfId="41721"/>
    <cellStyle name="Percent 5 2 2 2 8 3 5" xfId="46953"/>
    <cellStyle name="Percent 5 2 2 2 8 4" xfId="7627"/>
    <cellStyle name="Percent 5 2 2 2 8 4 2" xfId="18546"/>
    <cellStyle name="Percent 5 2 2 2 8 4 2 2" xfId="41726"/>
    <cellStyle name="Percent 5 2 2 2 8 4 3" xfId="41725"/>
    <cellStyle name="Percent 5 2 2 2 8 4 4" xfId="51315"/>
    <cellStyle name="Percent 5 2 2 2 8 5" xfId="5446"/>
    <cellStyle name="Percent 5 2 2 2 8 5 2" xfId="16365"/>
    <cellStyle name="Percent 5 2 2 2 8 5 2 2" xfId="41728"/>
    <cellStyle name="Percent 5 2 2 2 8 5 3" xfId="41727"/>
    <cellStyle name="Percent 5 2 2 2 8 5 4" xfId="49134"/>
    <cellStyle name="Percent 5 2 2 2 8 6" xfId="12003"/>
    <cellStyle name="Percent 5 2 2 2 8 6 2" xfId="41729"/>
    <cellStyle name="Percent 5 2 2 2 8 7" xfId="41710"/>
    <cellStyle name="Percent 5 2 2 2 8 8" xfId="44772"/>
    <cellStyle name="Percent 5 2 2 2 9" xfId="1173"/>
    <cellStyle name="Percent 5 2 2 2 9 2" xfId="2271"/>
    <cellStyle name="Percent 5 2 2 2 9 2 2" xfId="4454"/>
    <cellStyle name="Percent 5 2 2 2 9 2 2 2" xfId="10997"/>
    <cellStyle name="Percent 5 2 2 2 9 2 2 2 2" xfId="21916"/>
    <cellStyle name="Percent 5 2 2 2 9 2 2 2 2 2" xfId="41734"/>
    <cellStyle name="Percent 5 2 2 2 9 2 2 2 3" xfId="41733"/>
    <cellStyle name="Percent 5 2 2 2 9 2 2 2 4" xfId="54685"/>
    <cellStyle name="Percent 5 2 2 2 9 2 2 3" xfId="15373"/>
    <cellStyle name="Percent 5 2 2 2 9 2 2 3 2" xfId="41735"/>
    <cellStyle name="Percent 5 2 2 2 9 2 2 4" xfId="41732"/>
    <cellStyle name="Percent 5 2 2 2 9 2 2 5" xfId="48142"/>
    <cellStyle name="Percent 5 2 2 2 9 2 3" xfId="8816"/>
    <cellStyle name="Percent 5 2 2 2 9 2 3 2" xfId="19735"/>
    <cellStyle name="Percent 5 2 2 2 9 2 3 2 2" xfId="41737"/>
    <cellStyle name="Percent 5 2 2 2 9 2 3 3" xfId="41736"/>
    <cellStyle name="Percent 5 2 2 2 9 2 3 4" xfId="52504"/>
    <cellStyle name="Percent 5 2 2 2 9 2 4" xfId="6635"/>
    <cellStyle name="Percent 5 2 2 2 9 2 4 2" xfId="17554"/>
    <cellStyle name="Percent 5 2 2 2 9 2 4 2 2" xfId="41739"/>
    <cellStyle name="Percent 5 2 2 2 9 2 4 3" xfId="41738"/>
    <cellStyle name="Percent 5 2 2 2 9 2 4 4" xfId="50323"/>
    <cellStyle name="Percent 5 2 2 2 9 2 5" xfId="13192"/>
    <cellStyle name="Percent 5 2 2 2 9 2 5 2" xfId="41740"/>
    <cellStyle name="Percent 5 2 2 2 9 2 6" xfId="41731"/>
    <cellStyle name="Percent 5 2 2 2 9 2 7" xfId="45961"/>
    <cellStyle name="Percent 5 2 2 2 9 3" xfId="3363"/>
    <cellStyle name="Percent 5 2 2 2 9 3 2" xfId="9906"/>
    <cellStyle name="Percent 5 2 2 2 9 3 2 2" xfId="20825"/>
    <cellStyle name="Percent 5 2 2 2 9 3 2 2 2" xfId="41743"/>
    <cellStyle name="Percent 5 2 2 2 9 3 2 3" xfId="41742"/>
    <cellStyle name="Percent 5 2 2 2 9 3 2 4" xfId="53594"/>
    <cellStyle name="Percent 5 2 2 2 9 3 3" xfId="14282"/>
    <cellStyle name="Percent 5 2 2 2 9 3 3 2" xfId="41744"/>
    <cellStyle name="Percent 5 2 2 2 9 3 4" xfId="41741"/>
    <cellStyle name="Percent 5 2 2 2 9 3 5" xfId="47051"/>
    <cellStyle name="Percent 5 2 2 2 9 4" xfId="7725"/>
    <cellStyle name="Percent 5 2 2 2 9 4 2" xfId="18644"/>
    <cellStyle name="Percent 5 2 2 2 9 4 2 2" xfId="41746"/>
    <cellStyle name="Percent 5 2 2 2 9 4 3" xfId="41745"/>
    <cellStyle name="Percent 5 2 2 2 9 4 4" xfId="51413"/>
    <cellStyle name="Percent 5 2 2 2 9 5" xfId="5544"/>
    <cellStyle name="Percent 5 2 2 2 9 5 2" xfId="16463"/>
    <cellStyle name="Percent 5 2 2 2 9 5 2 2" xfId="41748"/>
    <cellStyle name="Percent 5 2 2 2 9 5 3" xfId="41747"/>
    <cellStyle name="Percent 5 2 2 2 9 5 4" xfId="49232"/>
    <cellStyle name="Percent 5 2 2 2 9 6" xfId="12101"/>
    <cellStyle name="Percent 5 2 2 2 9 6 2" xfId="41749"/>
    <cellStyle name="Percent 5 2 2 2 9 7" xfId="41730"/>
    <cellStyle name="Percent 5 2 2 2 9 8" xfId="44870"/>
    <cellStyle name="Percent 5 2 2 3" xfId="292"/>
    <cellStyle name="Percent 5 2 2 3 2" xfId="558"/>
    <cellStyle name="Percent 5 2 2 3 2 2" xfId="1657"/>
    <cellStyle name="Percent 5 2 2 3 2 2 2" xfId="3840"/>
    <cellStyle name="Percent 5 2 2 3 2 2 2 2" xfId="10383"/>
    <cellStyle name="Percent 5 2 2 3 2 2 2 2 2" xfId="21302"/>
    <cellStyle name="Percent 5 2 2 3 2 2 2 2 2 2" xfId="41755"/>
    <cellStyle name="Percent 5 2 2 3 2 2 2 2 3" xfId="41754"/>
    <cellStyle name="Percent 5 2 2 3 2 2 2 2 4" xfId="54071"/>
    <cellStyle name="Percent 5 2 2 3 2 2 2 3" xfId="14759"/>
    <cellStyle name="Percent 5 2 2 3 2 2 2 3 2" xfId="41756"/>
    <cellStyle name="Percent 5 2 2 3 2 2 2 4" xfId="41753"/>
    <cellStyle name="Percent 5 2 2 3 2 2 2 5" xfId="47528"/>
    <cellStyle name="Percent 5 2 2 3 2 2 3" xfId="8202"/>
    <cellStyle name="Percent 5 2 2 3 2 2 3 2" xfId="19121"/>
    <cellStyle name="Percent 5 2 2 3 2 2 3 2 2" xfId="41758"/>
    <cellStyle name="Percent 5 2 2 3 2 2 3 3" xfId="41757"/>
    <cellStyle name="Percent 5 2 2 3 2 2 3 4" xfId="51890"/>
    <cellStyle name="Percent 5 2 2 3 2 2 4" xfId="6021"/>
    <cellStyle name="Percent 5 2 2 3 2 2 4 2" xfId="16940"/>
    <cellStyle name="Percent 5 2 2 3 2 2 4 2 2" xfId="41760"/>
    <cellStyle name="Percent 5 2 2 3 2 2 4 3" xfId="41759"/>
    <cellStyle name="Percent 5 2 2 3 2 2 4 4" xfId="49709"/>
    <cellStyle name="Percent 5 2 2 3 2 2 5" xfId="12578"/>
    <cellStyle name="Percent 5 2 2 3 2 2 5 2" xfId="41761"/>
    <cellStyle name="Percent 5 2 2 3 2 2 6" xfId="41752"/>
    <cellStyle name="Percent 5 2 2 3 2 2 7" xfId="45347"/>
    <cellStyle name="Percent 5 2 2 3 2 3" xfId="2749"/>
    <cellStyle name="Percent 5 2 2 3 2 3 2" xfId="9292"/>
    <cellStyle name="Percent 5 2 2 3 2 3 2 2" xfId="20211"/>
    <cellStyle name="Percent 5 2 2 3 2 3 2 2 2" xfId="41764"/>
    <cellStyle name="Percent 5 2 2 3 2 3 2 3" xfId="41763"/>
    <cellStyle name="Percent 5 2 2 3 2 3 2 4" xfId="52980"/>
    <cellStyle name="Percent 5 2 2 3 2 3 3" xfId="13668"/>
    <cellStyle name="Percent 5 2 2 3 2 3 3 2" xfId="41765"/>
    <cellStyle name="Percent 5 2 2 3 2 3 4" xfId="41762"/>
    <cellStyle name="Percent 5 2 2 3 2 3 5" xfId="46437"/>
    <cellStyle name="Percent 5 2 2 3 2 4" xfId="7111"/>
    <cellStyle name="Percent 5 2 2 3 2 4 2" xfId="18030"/>
    <cellStyle name="Percent 5 2 2 3 2 4 2 2" xfId="41767"/>
    <cellStyle name="Percent 5 2 2 3 2 4 3" xfId="41766"/>
    <cellStyle name="Percent 5 2 2 3 2 4 4" xfId="50799"/>
    <cellStyle name="Percent 5 2 2 3 2 5" xfId="4930"/>
    <cellStyle name="Percent 5 2 2 3 2 5 2" xfId="15849"/>
    <cellStyle name="Percent 5 2 2 3 2 5 2 2" xfId="41769"/>
    <cellStyle name="Percent 5 2 2 3 2 5 3" xfId="41768"/>
    <cellStyle name="Percent 5 2 2 3 2 5 4" xfId="48618"/>
    <cellStyle name="Percent 5 2 2 3 2 6" xfId="11487"/>
    <cellStyle name="Percent 5 2 2 3 2 6 2" xfId="41770"/>
    <cellStyle name="Percent 5 2 2 3 2 7" xfId="41751"/>
    <cellStyle name="Percent 5 2 2 3 2 8" xfId="44256"/>
    <cellStyle name="Percent 5 2 2 3 3" xfId="1459"/>
    <cellStyle name="Percent 5 2 2 3 3 2" xfId="3642"/>
    <cellStyle name="Percent 5 2 2 3 3 2 2" xfId="10185"/>
    <cellStyle name="Percent 5 2 2 3 3 2 2 2" xfId="21104"/>
    <cellStyle name="Percent 5 2 2 3 3 2 2 2 2" xfId="41774"/>
    <cellStyle name="Percent 5 2 2 3 3 2 2 3" xfId="41773"/>
    <cellStyle name="Percent 5 2 2 3 3 2 2 4" xfId="53873"/>
    <cellStyle name="Percent 5 2 2 3 3 2 3" xfId="14561"/>
    <cellStyle name="Percent 5 2 2 3 3 2 3 2" xfId="41775"/>
    <cellStyle name="Percent 5 2 2 3 3 2 4" xfId="41772"/>
    <cellStyle name="Percent 5 2 2 3 3 2 5" xfId="47330"/>
    <cellStyle name="Percent 5 2 2 3 3 3" xfId="8004"/>
    <cellStyle name="Percent 5 2 2 3 3 3 2" xfId="18923"/>
    <cellStyle name="Percent 5 2 2 3 3 3 2 2" xfId="41777"/>
    <cellStyle name="Percent 5 2 2 3 3 3 3" xfId="41776"/>
    <cellStyle name="Percent 5 2 2 3 3 3 4" xfId="51692"/>
    <cellStyle name="Percent 5 2 2 3 3 4" xfId="5823"/>
    <cellStyle name="Percent 5 2 2 3 3 4 2" xfId="16742"/>
    <cellStyle name="Percent 5 2 2 3 3 4 2 2" xfId="41779"/>
    <cellStyle name="Percent 5 2 2 3 3 4 3" xfId="41778"/>
    <cellStyle name="Percent 5 2 2 3 3 4 4" xfId="49511"/>
    <cellStyle name="Percent 5 2 2 3 3 5" xfId="12380"/>
    <cellStyle name="Percent 5 2 2 3 3 5 2" xfId="41780"/>
    <cellStyle name="Percent 5 2 2 3 3 6" xfId="41771"/>
    <cellStyle name="Percent 5 2 2 3 3 7" xfId="45149"/>
    <cellStyle name="Percent 5 2 2 3 4" xfId="2551"/>
    <cellStyle name="Percent 5 2 2 3 4 2" xfId="9094"/>
    <cellStyle name="Percent 5 2 2 3 4 2 2" xfId="20013"/>
    <cellStyle name="Percent 5 2 2 3 4 2 2 2" xfId="41783"/>
    <cellStyle name="Percent 5 2 2 3 4 2 3" xfId="41782"/>
    <cellStyle name="Percent 5 2 2 3 4 2 4" xfId="52782"/>
    <cellStyle name="Percent 5 2 2 3 4 3" xfId="13470"/>
    <cellStyle name="Percent 5 2 2 3 4 3 2" xfId="41784"/>
    <cellStyle name="Percent 5 2 2 3 4 4" xfId="41781"/>
    <cellStyle name="Percent 5 2 2 3 4 5" xfId="46239"/>
    <cellStyle name="Percent 5 2 2 3 5" xfId="6913"/>
    <cellStyle name="Percent 5 2 2 3 5 2" xfId="17832"/>
    <cellStyle name="Percent 5 2 2 3 5 2 2" xfId="41786"/>
    <cellStyle name="Percent 5 2 2 3 5 3" xfId="41785"/>
    <cellStyle name="Percent 5 2 2 3 5 4" xfId="50601"/>
    <cellStyle name="Percent 5 2 2 3 6" xfId="4732"/>
    <cellStyle name="Percent 5 2 2 3 6 2" xfId="15651"/>
    <cellStyle name="Percent 5 2 2 3 6 2 2" xfId="41788"/>
    <cellStyle name="Percent 5 2 2 3 6 3" xfId="41787"/>
    <cellStyle name="Percent 5 2 2 3 6 4" xfId="48420"/>
    <cellStyle name="Percent 5 2 2 3 7" xfId="11289"/>
    <cellStyle name="Percent 5 2 2 3 7 2" xfId="41789"/>
    <cellStyle name="Percent 5 2 2 3 8" xfId="41750"/>
    <cellStyle name="Percent 5 2 2 3 9" xfId="44058"/>
    <cellStyle name="Percent 5 2 2 4" xfId="458"/>
    <cellStyle name="Percent 5 2 2 4 2" xfId="1558"/>
    <cellStyle name="Percent 5 2 2 4 2 2" xfId="3741"/>
    <cellStyle name="Percent 5 2 2 4 2 2 2" xfId="10284"/>
    <cellStyle name="Percent 5 2 2 4 2 2 2 2" xfId="21203"/>
    <cellStyle name="Percent 5 2 2 4 2 2 2 2 2" xfId="41794"/>
    <cellStyle name="Percent 5 2 2 4 2 2 2 3" xfId="41793"/>
    <cellStyle name="Percent 5 2 2 4 2 2 2 4" xfId="53972"/>
    <cellStyle name="Percent 5 2 2 4 2 2 3" xfId="14660"/>
    <cellStyle name="Percent 5 2 2 4 2 2 3 2" xfId="41795"/>
    <cellStyle name="Percent 5 2 2 4 2 2 4" xfId="41792"/>
    <cellStyle name="Percent 5 2 2 4 2 2 5" xfId="47429"/>
    <cellStyle name="Percent 5 2 2 4 2 3" xfId="8103"/>
    <cellStyle name="Percent 5 2 2 4 2 3 2" xfId="19022"/>
    <cellStyle name="Percent 5 2 2 4 2 3 2 2" xfId="41797"/>
    <cellStyle name="Percent 5 2 2 4 2 3 3" xfId="41796"/>
    <cellStyle name="Percent 5 2 2 4 2 3 4" xfId="51791"/>
    <cellStyle name="Percent 5 2 2 4 2 4" xfId="5922"/>
    <cellStyle name="Percent 5 2 2 4 2 4 2" xfId="16841"/>
    <cellStyle name="Percent 5 2 2 4 2 4 2 2" xfId="41799"/>
    <cellStyle name="Percent 5 2 2 4 2 4 3" xfId="41798"/>
    <cellStyle name="Percent 5 2 2 4 2 4 4" xfId="49610"/>
    <cellStyle name="Percent 5 2 2 4 2 5" xfId="12479"/>
    <cellStyle name="Percent 5 2 2 4 2 5 2" xfId="41800"/>
    <cellStyle name="Percent 5 2 2 4 2 6" xfId="41791"/>
    <cellStyle name="Percent 5 2 2 4 2 7" xfId="45248"/>
    <cellStyle name="Percent 5 2 2 4 3" xfId="2650"/>
    <cellStyle name="Percent 5 2 2 4 3 2" xfId="9193"/>
    <cellStyle name="Percent 5 2 2 4 3 2 2" xfId="20112"/>
    <cellStyle name="Percent 5 2 2 4 3 2 2 2" xfId="41803"/>
    <cellStyle name="Percent 5 2 2 4 3 2 3" xfId="41802"/>
    <cellStyle name="Percent 5 2 2 4 3 2 4" xfId="52881"/>
    <cellStyle name="Percent 5 2 2 4 3 3" xfId="13569"/>
    <cellStyle name="Percent 5 2 2 4 3 3 2" xfId="41804"/>
    <cellStyle name="Percent 5 2 2 4 3 4" xfId="41801"/>
    <cellStyle name="Percent 5 2 2 4 3 5" xfId="46338"/>
    <cellStyle name="Percent 5 2 2 4 4" xfId="7012"/>
    <cellStyle name="Percent 5 2 2 4 4 2" xfId="17931"/>
    <cellStyle name="Percent 5 2 2 4 4 2 2" xfId="41806"/>
    <cellStyle name="Percent 5 2 2 4 4 3" xfId="41805"/>
    <cellStyle name="Percent 5 2 2 4 4 4" xfId="50700"/>
    <cellStyle name="Percent 5 2 2 4 5" xfId="4831"/>
    <cellStyle name="Percent 5 2 2 4 5 2" xfId="15750"/>
    <cellStyle name="Percent 5 2 2 4 5 2 2" xfId="41808"/>
    <cellStyle name="Percent 5 2 2 4 5 3" xfId="41807"/>
    <cellStyle name="Percent 5 2 2 4 5 4" xfId="48519"/>
    <cellStyle name="Percent 5 2 2 4 6" xfId="11388"/>
    <cellStyle name="Percent 5 2 2 4 6 2" xfId="41809"/>
    <cellStyle name="Percent 5 2 2 4 7" xfId="41790"/>
    <cellStyle name="Percent 5 2 2 4 8" xfId="44157"/>
    <cellStyle name="Percent 5 2 2 5" xfId="645"/>
    <cellStyle name="Percent 5 2 2 5 2" xfId="1744"/>
    <cellStyle name="Percent 5 2 2 5 2 2" xfId="3927"/>
    <cellStyle name="Percent 5 2 2 5 2 2 2" xfId="10470"/>
    <cellStyle name="Percent 5 2 2 5 2 2 2 2" xfId="21389"/>
    <cellStyle name="Percent 5 2 2 5 2 2 2 2 2" xfId="41814"/>
    <cellStyle name="Percent 5 2 2 5 2 2 2 3" xfId="41813"/>
    <cellStyle name="Percent 5 2 2 5 2 2 2 4" xfId="54158"/>
    <cellStyle name="Percent 5 2 2 5 2 2 3" xfId="14846"/>
    <cellStyle name="Percent 5 2 2 5 2 2 3 2" xfId="41815"/>
    <cellStyle name="Percent 5 2 2 5 2 2 4" xfId="41812"/>
    <cellStyle name="Percent 5 2 2 5 2 2 5" xfId="47615"/>
    <cellStyle name="Percent 5 2 2 5 2 3" xfId="8289"/>
    <cellStyle name="Percent 5 2 2 5 2 3 2" xfId="19208"/>
    <cellStyle name="Percent 5 2 2 5 2 3 2 2" xfId="41817"/>
    <cellStyle name="Percent 5 2 2 5 2 3 3" xfId="41816"/>
    <cellStyle name="Percent 5 2 2 5 2 3 4" xfId="51977"/>
    <cellStyle name="Percent 5 2 2 5 2 4" xfId="6108"/>
    <cellStyle name="Percent 5 2 2 5 2 4 2" xfId="17027"/>
    <cellStyle name="Percent 5 2 2 5 2 4 2 2" xfId="41819"/>
    <cellStyle name="Percent 5 2 2 5 2 4 3" xfId="41818"/>
    <cellStyle name="Percent 5 2 2 5 2 4 4" xfId="49796"/>
    <cellStyle name="Percent 5 2 2 5 2 5" xfId="12665"/>
    <cellStyle name="Percent 5 2 2 5 2 5 2" xfId="41820"/>
    <cellStyle name="Percent 5 2 2 5 2 6" xfId="41811"/>
    <cellStyle name="Percent 5 2 2 5 2 7" xfId="45434"/>
    <cellStyle name="Percent 5 2 2 5 3" xfId="2836"/>
    <cellStyle name="Percent 5 2 2 5 3 2" xfId="9379"/>
    <cellStyle name="Percent 5 2 2 5 3 2 2" xfId="20298"/>
    <cellStyle name="Percent 5 2 2 5 3 2 2 2" xfId="41823"/>
    <cellStyle name="Percent 5 2 2 5 3 2 3" xfId="41822"/>
    <cellStyle name="Percent 5 2 2 5 3 2 4" xfId="53067"/>
    <cellStyle name="Percent 5 2 2 5 3 3" xfId="13755"/>
    <cellStyle name="Percent 5 2 2 5 3 3 2" xfId="41824"/>
    <cellStyle name="Percent 5 2 2 5 3 4" xfId="41821"/>
    <cellStyle name="Percent 5 2 2 5 3 5" xfId="46524"/>
    <cellStyle name="Percent 5 2 2 5 4" xfId="7198"/>
    <cellStyle name="Percent 5 2 2 5 4 2" xfId="18117"/>
    <cellStyle name="Percent 5 2 2 5 4 2 2" xfId="41826"/>
    <cellStyle name="Percent 5 2 2 5 4 3" xfId="41825"/>
    <cellStyle name="Percent 5 2 2 5 4 4" xfId="50886"/>
    <cellStyle name="Percent 5 2 2 5 5" xfId="5017"/>
    <cellStyle name="Percent 5 2 2 5 5 2" xfId="15936"/>
    <cellStyle name="Percent 5 2 2 5 5 2 2" xfId="41828"/>
    <cellStyle name="Percent 5 2 2 5 5 3" xfId="41827"/>
    <cellStyle name="Percent 5 2 2 5 5 4" xfId="48705"/>
    <cellStyle name="Percent 5 2 2 5 6" xfId="11574"/>
    <cellStyle name="Percent 5 2 2 5 6 2" xfId="41829"/>
    <cellStyle name="Percent 5 2 2 5 7" xfId="41810"/>
    <cellStyle name="Percent 5 2 2 5 8" xfId="44343"/>
    <cellStyle name="Percent 5 2 2 6" xfId="743"/>
    <cellStyle name="Percent 5 2 2 6 2" xfId="1842"/>
    <cellStyle name="Percent 5 2 2 6 2 2" xfId="4025"/>
    <cellStyle name="Percent 5 2 2 6 2 2 2" xfId="10568"/>
    <cellStyle name="Percent 5 2 2 6 2 2 2 2" xfId="21487"/>
    <cellStyle name="Percent 5 2 2 6 2 2 2 2 2" xfId="41834"/>
    <cellStyle name="Percent 5 2 2 6 2 2 2 3" xfId="41833"/>
    <cellStyle name="Percent 5 2 2 6 2 2 2 4" xfId="54256"/>
    <cellStyle name="Percent 5 2 2 6 2 2 3" xfId="14944"/>
    <cellStyle name="Percent 5 2 2 6 2 2 3 2" xfId="41835"/>
    <cellStyle name="Percent 5 2 2 6 2 2 4" xfId="41832"/>
    <cellStyle name="Percent 5 2 2 6 2 2 5" xfId="47713"/>
    <cellStyle name="Percent 5 2 2 6 2 3" xfId="8387"/>
    <cellStyle name="Percent 5 2 2 6 2 3 2" xfId="19306"/>
    <cellStyle name="Percent 5 2 2 6 2 3 2 2" xfId="41837"/>
    <cellStyle name="Percent 5 2 2 6 2 3 3" xfId="41836"/>
    <cellStyle name="Percent 5 2 2 6 2 3 4" xfId="52075"/>
    <cellStyle name="Percent 5 2 2 6 2 4" xfId="6206"/>
    <cellStyle name="Percent 5 2 2 6 2 4 2" xfId="17125"/>
    <cellStyle name="Percent 5 2 2 6 2 4 2 2" xfId="41839"/>
    <cellStyle name="Percent 5 2 2 6 2 4 3" xfId="41838"/>
    <cellStyle name="Percent 5 2 2 6 2 4 4" xfId="49894"/>
    <cellStyle name="Percent 5 2 2 6 2 5" xfId="12763"/>
    <cellStyle name="Percent 5 2 2 6 2 5 2" xfId="41840"/>
    <cellStyle name="Percent 5 2 2 6 2 6" xfId="41831"/>
    <cellStyle name="Percent 5 2 2 6 2 7" xfId="45532"/>
    <cellStyle name="Percent 5 2 2 6 3" xfId="2934"/>
    <cellStyle name="Percent 5 2 2 6 3 2" xfId="9477"/>
    <cellStyle name="Percent 5 2 2 6 3 2 2" xfId="20396"/>
    <cellStyle name="Percent 5 2 2 6 3 2 2 2" xfId="41843"/>
    <cellStyle name="Percent 5 2 2 6 3 2 3" xfId="41842"/>
    <cellStyle name="Percent 5 2 2 6 3 2 4" xfId="53165"/>
    <cellStyle name="Percent 5 2 2 6 3 3" xfId="13853"/>
    <cellStyle name="Percent 5 2 2 6 3 3 2" xfId="41844"/>
    <cellStyle name="Percent 5 2 2 6 3 4" xfId="41841"/>
    <cellStyle name="Percent 5 2 2 6 3 5" xfId="46622"/>
    <cellStyle name="Percent 5 2 2 6 4" xfId="7296"/>
    <cellStyle name="Percent 5 2 2 6 4 2" xfId="18215"/>
    <cellStyle name="Percent 5 2 2 6 4 2 2" xfId="41846"/>
    <cellStyle name="Percent 5 2 2 6 4 3" xfId="41845"/>
    <cellStyle name="Percent 5 2 2 6 4 4" xfId="50984"/>
    <cellStyle name="Percent 5 2 2 6 5" xfId="5115"/>
    <cellStyle name="Percent 5 2 2 6 5 2" xfId="16034"/>
    <cellStyle name="Percent 5 2 2 6 5 2 2" xfId="41848"/>
    <cellStyle name="Percent 5 2 2 6 5 3" xfId="41847"/>
    <cellStyle name="Percent 5 2 2 6 5 4" xfId="48803"/>
    <cellStyle name="Percent 5 2 2 6 6" xfId="11672"/>
    <cellStyle name="Percent 5 2 2 6 6 2" xfId="41849"/>
    <cellStyle name="Percent 5 2 2 6 7" xfId="41830"/>
    <cellStyle name="Percent 5 2 2 6 8" xfId="44441"/>
    <cellStyle name="Percent 5 2 2 7" xfId="841"/>
    <cellStyle name="Percent 5 2 2 7 2" xfId="1940"/>
    <cellStyle name="Percent 5 2 2 7 2 2" xfId="4123"/>
    <cellStyle name="Percent 5 2 2 7 2 2 2" xfId="10666"/>
    <cellStyle name="Percent 5 2 2 7 2 2 2 2" xfId="21585"/>
    <cellStyle name="Percent 5 2 2 7 2 2 2 2 2" xfId="41854"/>
    <cellStyle name="Percent 5 2 2 7 2 2 2 3" xfId="41853"/>
    <cellStyle name="Percent 5 2 2 7 2 2 2 4" xfId="54354"/>
    <cellStyle name="Percent 5 2 2 7 2 2 3" xfId="15042"/>
    <cellStyle name="Percent 5 2 2 7 2 2 3 2" xfId="41855"/>
    <cellStyle name="Percent 5 2 2 7 2 2 4" xfId="41852"/>
    <cellStyle name="Percent 5 2 2 7 2 2 5" xfId="47811"/>
    <cellStyle name="Percent 5 2 2 7 2 3" xfId="8485"/>
    <cellStyle name="Percent 5 2 2 7 2 3 2" xfId="19404"/>
    <cellStyle name="Percent 5 2 2 7 2 3 2 2" xfId="41857"/>
    <cellStyle name="Percent 5 2 2 7 2 3 3" xfId="41856"/>
    <cellStyle name="Percent 5 2 2 7 2 3 4" xfId="52173"/>
    <cellStyle name="Percent 5 2 2 7 2 4" xfId="6304"/>
    <cellStyle name="Percent 5 2 2 7 2 4 2" xfId="17223"/>
    <cellStyle name="Percent 5 2 2 7 2 4 2 2" xfId="41859"/>
    <cellStyle name="Percent 5 2 2 7 2 4 3" xfId="41858"/>
    <cellStyle name="Percent 5 2 2 7 2 4 4" xfId="49992"/>
    <cellStyle name="Percent 5 2 2 7 2 5" xfId="12861"/>
    <cellStyle name="Percent 5 2 2 7 2 5 2" xfId="41860"/>
    <cellStyle name="Percent 5 2 2 7 2 6" xfId="41851"/>
    <cellStyle name="Percent 5 2 2 7 2 7" xfId="45630"/>
    <cellStyle name="Percent 5 2 2 7 3" xfId="3032"/>
    <cellStyle name="Percent 5 2 2 7 3 2" xfId="9575"/>
    <cellStyle name="Percent 5 2 2 7 3 2 2" xfId="20494"/>
    <cellStyle name="Percent 5 2 2 7 3 2 2 2" xfId="41863"/>
    <cellStyle name="Percent 5 2 2 7 3 2 3" xfId="41862"/>
    <cellStyle name="Percent 5 2 2 7 3 2 4" xfId="53263"/>
    <cellStyle name="Percent 5 2 2 7 3 3" xfId="13951"/>
    <cellStyle name="Percent 5 2 2 7 3 3 2" xfId="41864"/>
    <cellStyle name="Percent 5 2 2 7 3 4" xfId="41861"/>
    <cellStyle name="Percent 5 2 2 7 3 5" xfId="46720"/>
    <cellStyle name="Percent 5 2 2 7 4" xfId="7394"/>
    <cellStyle name="Percent 5 2 2 7 4 2" xfId="18313"/>
    <cellStyle name="Percent 5 2 2 7 4 2 2" xfId="41866"/>
    <cellStyle name="Percent 5 2 2 7 4 3" xfId="41865"/>
    <cellStyle name="Percent 5 2 2 7 4 4" xfId="51082"/>
    <cellStyle name="Percent 5 2 2 7 5" xfId="5213"/>
    <cellStyle name="Percent 5 2 2 7 5 2" xfId="16132"/>
    <cellStyle name="Percent 5 2 2 7 5 2 2" xfId="41868"/>
    <cellStyle name="Percent 5 2 2 7 5 3" xfId="41867"/>
    <cellStyle name="Percent 5 2 2 7 5 4" xfId="48901"/>
    <cellStyle name="Percent 5 2 2 7 6" xfId="11770"/>
    <cellStyle name="Percent 5 2 2 7 6 2" xfId="41869"/>
    <cellStyle name="Percent 5 2 2 7 7" xfId="41850"/>
    <cellStyle name="Percent 5 2 2 7 8" xfId="44539"/>
    <cellStyle name="Percent 5 2 2 8" xfId="953"/>
    <cellStyle name="Percent 5 2 2 8 2" xfId="2051"/>
    <cellStyle name="Percent 5 2 2 8 2 2" xfId="4234"/>
    <cellStyle name="Percent 5 2 2 8 2 2 2" xfId="10777"/>
    <cellStyle name="Percent 5 2 2 8 2 2 2 2" xfId="21696"/>
    <cellStyle name="Percent 5 2 2 8 2 2 2 2 2" xfId="41874"/>
    <cellStyle name="Percent 5 2 2 8 2 2 2 3" xfId="41873"/>
    <cellStyle name="Percent 5 2 2 8 2 2 2 4" xfId="54465"/>
    <cellStyle name="Percent 5 2 2 8 2 2 3" xfId="15153"/>
    <cellStyle name="Percent 5 2 2 8 2 2 3 2" xfId="41875"/>
    <cellStyle name="Percent 5 2 2 8 2 2 4" xfId="41872"/>
    <cellStyle name="Percent 5 2 2 8 2 2 5" xfId="47922"/>
    <cellStyle name="Percent 5 2 2 8 2 3" xfId="8596"/>
    <cellStyle name="Percent 5 2 2 8 2 3 2" xfId="19515"/>
    <cellStyle name="Percent 5 2 2 8 2 3 2 2" xfId="41877"/>
    <cellStyle name="Percent 5 2 2 8 2 3 3" xfId="41876"/>
    <cellStyle name="Percent 5 2 2 8 2 3 4" xfId="52284"/>
    <cellStyle name="Percent 5 2 2 8 2 4" xfId="6415"/>
    <cellStyle name="Percent 5 2 2 8 2 4 2" xfId="17334"/>
    <cellStyle name="Percent 5 2 2 8 2 4 2 2" xfId="41879"/>
    <cellStyle name="Percent 5 2 2 8 2 4 3" xfId="41878"/>
    <cellStyle name="Percent 5 2 2 8 2 4 4" xfId="50103"/>
    <cellStyle name="Percent 5 2 2 8 2 5" xfId="12972"/>
    <cellStyle name="Percent 5 2 2 8 2 5 2" xfId="41880"/>
    <cellStyle name="Percent 5 2 2 8 2 6" xfId="41871"/>
    <cellStyle name="Percent 5 2 2 8 2 7" xfId="45741"/>
    <cellStyle name="Percent 5 2 2 8 3" xfId="3143"/>
    <cellStyle name="Percent 5 2 2 8 3 2" xfId="9686"/>
    <cellStyle name="Percent 5 2 2 8 3 2 2" xfId="20605"/>
    <cellStyle name="Percent 5 2 2 8 3 2 2 2" xfId="41883"/>
    <cellStyle name="Percent 5 2 2 8 3 2 3" xfId="41882"/>
    <cellStyle name="Percent 5 2 2 8 3 2 4" xfId="53374"/>
    <cellStyle name="Percent 5 2 2 8 3 3" xfId="14062"/>
    <cellStyle name="Percent 5 2 2 8 3 3 2" xfId="41884"/>
    <cellStyle name="Percent 5 2 2 8 3 4" xfId="41881"/>
    <cellStyle name="Percent 5 2 2 8 3 5" xfId="46831"/>
    <cellStyle name="Percent 5 2 2 8 4" xfId="7505"/>
    <cellStyle name="Percent 5 2 2 8 4 2" xfId="18424"/>
    <cellStyle name="Percent 5 2 2 8 4 2 2" xfId="41886"/>
    <cellStyle name="Percent 5 2 2 8 4 3" xfId="41885"/>
    <cellStyle name="Percent 5 2 2 8 4 4" xfId="51193"/>
    <cellStyle name="Percent 5 2 2 8 5" xfId="5324"/>
    <cellStyle name="Percent 5 2 2 8 5 2" xfId="16243"/>
    <cellStyle name="Percent 5 2 2 8 5 2 2" xfId="41888"/>
    <cellStyle name="Percent 5 2 2 8 5 3" xfId="41887"/>
    <cellStyle name="Percent 5 2 2 8 5 4" xfId="49012"/>
    <cellStyle name="Percent 5 2 2 8 6" xfId="11881"/>
    <cellStyle name="Percent 5 2 2 8 6 2" xfId="41889"/>
    <cellStyle name="Percent 5 2 2 8 7" xfId="41870"/>
    <cellStyle name="Percent 5 2 2 8 8" xfId="44650"/>
    <cellStyle name="Percent 5 2 2 9" xfId="1039"/>
    <cellStyle name="Percent 5 2 2 9 2" xfId="2137"/>
    <cellStyle name="Percent 5 2 2 9 2 2" xfId="4320"/>
    <cellStyle name="Percent 5 2 2 9 2 2 2" xfId="10863"/>
    <cellStyle name="Percent 5 2 2 9 2 2 2 2" xfId="21782"/>
    <cellStyle name="Percent 5 2 2 9 2 2 2 2 2" xfId="41894"/>
    <cellStyle name="Percent 5 2 2 9 2 2 2 3" xfId="41893"/>
    <cellStyle name="Percent 5 2 2 9 2 2 2 4" xfId="54551"/>
    <cellStyle name="Percent 5 2 2 9 2 2 3" xfId="15239"/>
    <cellStyle name="Percent 5 2 2 9 2 2 3 2" xfId="41895"/>
    <cellStyle name="Percent 5 2 2 9 2 2 4" xfId="41892"/>
    <cellStyle name="Percent 5 2 2 9 2 2 5" xfId="48008"/>
    <cellStyle name="Percent 5 2 2 9 2 3" xfId="8682"/>
    <cellStyle name="Percent 5 2 2 9 2 3 2" xfId="19601"/>
    <cellStyle name="Percent 5 2 2 9 2 3 2 2" xfId="41897"/>
    <cellStyle name="Percent 5 2 2 9 2 3 3" xfId="41896"/>
    <cellStyle name="Percent 5 2 2 9 2 3 4" xfId="52370"/>
    <cellStyle name="Percent 5 2 2 9 2 4" xfId="6501"/>
    <cellStyle name="Percent 5 2 2 9 2 4 2" xfId="17420"/>
    <cellStyle name="Percent 5 2 2 9 2 4 2 2" xfId="41899"/>
    <cellStyle name="Percent 5 2 2 9 2 4 3" xfId="41898"/>
    <cellStyle name="Percent 5 2 2 9 2 4 4" xfId="50189"/>
    <cellStyle name="Percent 5 2 2 9 2 5" xfId="13058"/>
    <cellStyle name="Percent 5 2 2 9 2 5 2" xfId="41900"/>
    <cellStyle name="Percent 5 2 2 9 2 6" xfId="41891"/>
    <cellStyle name="Percent 5 2 2 9 2 7" xfId="45827"/>
    <cellStyle name="Percent 5 2 2 9 3" xfId="3229"/>
    <cellStyle name="Percent 5 2 2 9 3 2" xfId="9772"/>
    <cellStyle name="Percent 5 2 2 9 3 2 2" xfId="20691"/>
    <cellStyle name="Percent 5 2 2 9 3 2 2 2" xfId="41903"/>
    <cellStyle name="Percent 5 2 2 9 3 2 3" xfId="41902"/>
    <cellStyle name="Percent 5 2 2 9 3 2 4" xfId="53460"/>
    <cellStyle name="Percent 5 2 2 9 3 3" xfId="14148"/>
    <cellStyle name="Percent 5 2 2 9 3 3 2" xfId="41904"/>
    <cellStyle name="Percent 5 2 2 9 3 4" xfId="41901"/>
    <cellStyle name="Percent 5 2 2 9 3 5" xfId="46917"/>
    <cellStyle name="Percent 5 2 2 9 4" xfId="7591"/>
    <cellStyle name="Percent 5 2 2 9 4 2" xfId="18510"/>
    <cellStyle name="Percent 5 2 2 9 4 2 2" xfId="41906"/>
    <cellStyle name="Percent 5 2 2 9 4 3" xfId="41905"/>
    <cellStyle name="Percent 5 2 2 9 4 4" xfId="51279"/>
    <cellStyle name="Percent 5 2 2 9 5" xfId="5410"/>
    <cellStyle name="Percent 5 2 2 9 5 2" xfId="16329"/>
    <cellStyle name="Percent 5 2 2 9 5 2 2" xfId="41908"/>
    <cellStyle name="Percent 5 2 2 9 5 3" xfId="41907"/>
    <cellStyle name="Percent 5 2 2 9 5 4" xfId="49098"/>
    <cellStyle name="Percent 5 2 2 9 6" xfId="11967"/>
    <cellStyle name="Percent 5 2 2 9 6 2" xfId="41909"/>
    <cellStyle name="Percent 5 2 2 9 7" xfId="41890"/>
    <cellStyle name="Percent 5 2 2 9 8" xfId="44736"/>
    <cellStyle name="Percent 5 2 20" xfId="93"/>
    <cellStyle name="Percent 5 2 3" xfId="140"/>
    <cellStyle name="Percent 5 2 3 10" xfId="1256"/>
    <cellStyle name="Percent 5 2 3 10 2" xfId="2354"/>
    <cellStyle name="Percent 5 2 3 10 2 2" xfId="4535"/>
    <cellStyle name="Percent 5 2 3 10 2 2 2" xfId="11078"/>
    <cellStyle name="Percent 5 2 3 10 2 2 2 2" xfId="21997"/>
    <cellStyle name="Percent 5 2 3 10 2 2 2 2 2" xfId="41915"/>
    <cellStyle name="Percent 5 2 3 10 2 2 2 3" xfId="41914"/>
    <cellStyle name="Percent 5 2 3 10 2 2 2 4" xfId="54766"/>
    <cellStyle name="Percent 5 2 3 10 2 2 3" xfId="15454"/>
    <cellStyle name="Percent 5 2 3 10 2 2 3 2" xfId="41916"/>
    <cellStyle name="Percent 5 2 3 10 2 2 4" xfId="41913"/>
    <cellStyle name="Percent 5 2 3 10 2 2 5" xfId="48223"/>
    <cellStyle name="Percent 5 2 3 10 2 3" xfId="8897"/>
    <cellStyle name="Percent 5 2 3 10 2 3 2" xfId="19816"/>
    <cellStyle name="Percent 5 2 3 10 2 3 2 2" xfId="41918"/>
    <cellStyle name="Percent 5 2 3 10 2 3 3" xfId="41917"/>
    <cellStyle name="Percent 5 2 3 10 2 3 4" xfId="52585"/>
    <cellStyle name="Percent 5 2 3 10 2 4" xfId="6716"/>
    <cellStyle name="Percent 5 2 3 10 2 4 2" xfId="17635"/>
    <cellStyle name="Percent 5 2 3 10 2 4 2 2" xfId="41920"/>
    <cellStyle name="Percent 5 2 3 10 2 4 3" xfId="41919"/>
    <cellStyle name="Percent 5 2 3 10 2 4 4" xfId="50404"/>
    <cellStyle name="Percent 5 2 3 10 2 5" xfId="13273"/>
    <cellStyle name="Percent 5 2 3 10 2 5 2" xfId="41921"/>
    <cellStyle name="Percent 5 2 3 10 2 6" xfId="41912"/>
    <cellStyle name="Percent 5 2 3 10 2 7" xfId="46042"/>
    <cellStyle name="Percent 5 2 3 10 3" xfId="3444"/>
    <cellStyle name="Percent 5 2 3 10 3 2" xfId="9987"/>
    <cellStyle name="Percent 5 2 3 10 3 2 2" xfId="20906"/>
    <cellStyle name="Percent 5 2 3 10 3 2 2 2" xfId="41924"/>
    <cellStyle name="Percent 5 2 3 10 3 2 3" xfId="41923"/>
    <cellStyle name="Percent 5 2 3 10 3 2 4" xfId="53675"/>
    <cellStyle name="Percent 5 2 3 10 3 3" xfId="14363"/>
    <cellStyle name="Percent 5 2 3 10 3 3 2" xfId="41925"/>
    <cellStyle name="Percent 5 2 3 10 3 4" xfId="41922"/>
    <cellStyle name="Percent 5 2 3 10 3 5" xfId="47132"/>
    <cellStyle name="Percent 5 2 3 10 4" xfId="7806"/>
    <cellStyle name="Percent 5 2 3 10 4 2" xfId="18725"/>
    <cellStyle name="Percent 5 2 3 10 4 2 2" xfId="41927"/>
    <cellStyle name="Percent 5 2 3 10 4 3" xfId="41926"/>
    <cellStyle name="Percent 5 2 3 10 4 4" xfId="51494"/>
    <cellStyle name="Percent 5 2 3 10 5" xfId="5625"/>
    <cellStyle name="Percent 5 2 3 10 5 2" xfId="16544"/>
    <cellStyle name="Percent 5 2 3 10 5 2 2" xfId="41929"/>
    <cellStyle name="Percent 5 2 3 10 5 3" xfId="41928"/>
    <cellStyle name="Percent 5 2 3 10 5 4" xfId="49313"/>
    <cellStyle name="Percent 5 2 3 10 6" xfId="12182"/>
    <cellStyle name="Percent 5 2 3 10 6 2" xfId="41930"/>
    <cellStyle name="Percent 5 2 3 10 7" xfId="41911"/>
    <cellStyle name="Percent 5 2 3 10 8" xfId="44951"/>
    <cellStyle name="Percent 5 2 3 11" xfId="1375"/>
    <cellStyle name="Percent 5 2 3 11 2" xfId="3558"/>
    <cellStyle name="Percent 5 2 3 11 2 2" xfId="10101"/>
    <cellStyle name="Percent 5 2 3 11 2 2 2" xfId="21020"/>
    <cellStyle name="Percent 5 2 3 11 2 2 2 2" xfId="41934"/>
    <cellStyle name="Percent 5 2 3 11 2 2 3" xfId="41933"/>
    <cellStyle name="Percent 5 2 3 11 2 2 4" xfId="53789"/>
    <cellStyle name="Percent 5 2 3 11 2 3" xfId="14477"/>
    <cellStyle name="Percent 5 2 3 11 2 3 2" xfId="41935"/>
    <cellStyle name="Percent 5 2 3 11 2 4" xfId="41932"/>
    <cellStyle name="Percent 5 2 3 11 2 5" xfId="47246"/>
    <cellStyle name="Percent 5 2 3 11 3" xfId="7920"/>
    <cellStyle name="Percent 5 2 3 11 3 2" xfId="18839"/>
    <cellStyle name="Percent 5 2 3 11 3 2 2" xfId="41937"/>
    <cellStyle name="Percent 5 2 3 11 3 3" xfId="41936"/>
    <cellStyle name="Percent 5 2 3 11 3 4" xfId="51608"/>
    <cellStyle name="Percent 5 2 3 11 4" xfId="5739"/>
    <cellStyle name="Percent 5 2 3 11 4 2" xfId="16658"/>
    <cellStyle name="Percent 5 2 3 11 4 2 2" xfId="41939"/>
    <cellStyle name="Percent 5 2 3 11 4 3" xfId="41938"/>
    <cellStyle name="Percent 5 2 3 11 4 4" xfId="49427"/>
    <cellStyle name="Percent 5 2 3 11 5" xfId="12296"/>
    <cellStyle name="Percent 5 2 3 11 5 2" xfId="41940"/>
    <cellStyle name="Percent 5 2 3 11 6" xfId="41931"/>
    <cellStyle name="Percent 5 2 3 11 7" xfId="45065"/>
    <cellStyle name="Percent 5 2 3 12" xfId="2455"/>
    <cellStyle name="Percent 5 2 3 12 2" xfId="8998"/>
    <cellStyle name="Percent 5 2 3 12 2 2" xfId="19917"/>
    <cellStyle name="Percent 5 2 3 12 2 2 2" xfId="41943"/>
    <cellStyle name="Percent 5 2 3 12 2 3" xfId="41942"/>
    <cellStyle name="Percent 5 2 3 12 2 4" xfId="52686"/>
    <cellStyle name="Percent 5 2 3 12 3" xfId="13374"/>
    <cellStyle name="Percent 5 2 3 12 3 2" xfId="41944"/>
    <cellStyle name="Percent 5 2 3 12 4" xfId="41941"/>
    <cellStyle name="Percent 5 2 3 12 5" xfId="46143"/>
    <cellStyle name="Percent 5 2 3 13" xfId="6817"/>
    <cellStyle name="Percent 5 2 3 13 2" xfId="17736"/>
    <cellStyle name="Percent 5 2 3 13 2 2" xfId="41946"/>
    <cellStyle name="Percent 5 2 3 13 3" xfId="41945"/>
    <cellStyle name="Percent 5 2 3 13 4" xfId="50505"/>
    <cellStyle name="Percent 5 2 3 14" xfId="4636"/>
    <cellStyle name="Percent 5 2 3 14 2" xfId="15555"/>
    <cellStyle name="Percent 5 2 3 14 2 2" xfId="41948"/>
    <cellStyle name="Percent 5 2 3 14 3" xfId="41947"/>
    <cellStyle name="Percent 5 2 3 14 4" xfId="48324"/>
    <cellStyle name="Percent 5 2 3 15" xfId="11205"/>
    <cellStyle name="Percent 5 2 3 15 2" xfId="41949"/>
    <cellStyle name="Percent 5 2 3 16" xfId="41910"/>
    <cellStyle name="Percent 5 2 3 17" xfId="43962"/>
    <cellStyle name="Percent 5 2 3 2" xfId="310"/>
    <cellStyle name="Percent 5 2 3 2 2" xfId="573"/>
    <cellStyle name="Percent 5 2 3 2 2 2" xfId="1672"/>
    <cellStyle name="Percent 5 2 3 2 2 2 2" xfId="3855"/>
    <cellStyle name="Percent 5 2 3 2 2 2 2 2" xfId="10398"/>
    <cellStyle name="Percent 5 2 3 2 2 2 2 2 2" xfId="21317"/>
    <cellStyle name="Percent 5 2 3 2 2 2 2 2 2 2" xfId="41955"/>
    <cellStyle name="Percent 5 2 3 2 2 2 2 2 3" xfId="41954"/>
    <cellStyle name="Percent 5 2 3 2 2 2 2 2 4" xfId="54086"/>
    <cellStyle name="Percent 5 2 3 2 2 2 2 3" xfId="14774"/>
    <cellStyle name="Percent 5 2 3 2 2 2 2 3 2" xfId="41956"/>
    <cellStyle name="Percent 5 2 3 2 2 2 2 4" xfId="41953"/>
    <cellStyle name="Percent 5 2 3 2 2 2 2 5" xfId="47543"/>
    <cellStyle name="Percent 5 2 3 2 2 2 3" xfId="8217"/>
    <cellStyle name="Percent 5 2 3 2 2 2 3 2" xfId="19136"/>
    <cellStyle name="Percent 5 2 3 2 2 2 3 2 2" xfId="41958"/>
    <cellStyle name="Percent 5 2 3 2 2 2 3 3" xfId="41957"/>
    <cellStyle name="Percent 5 2 3 2 2 2 3 4" xfId="51905"/>
    <cellStyle name="Percent 5 2 3 2 2 2 4" xfId="6036"/>
    <cellStyle name="Percent 5 2 3 2 2 2 4 2" xfId="16955"/>
    <cellStyle name="Percent 5 2 3 2 2 2 4 2 2" xfId="41960"/>
    <cellStyle name="Percent 5 2 3 2 2 2 4 3" xfId="41959"/>
    <cellStyle name="Percent 5 2 3 2 2 2 4 4" xfId="49724"/>
    <cellStyle name="Percent 5 2 3 2 2 2 5" xfId="12593"/>
    <cellStyle name="Percent 5 2 3 2 2 2 5 2" xfId="41961"/>
    <cellStyle name="Percent 5 2 3 2 2 2 6" xfId="41952"/>
    <cellStyle name="Percent 5 2 3 2 2 2 7" xfId="45362"/>
    <cellStyle name="Percent 5 2 3 2 2 3" xfId="2764"/>
    <cellStyle name="Percent 5 2 3 2 2 3 2" xfId="9307"/>
    <cellStyle name="Percent 5 2 3 2 2 3 2 2" xfId="20226"/>
    <cellStyle name="Percent 5 2 3 2 2 3 2 2 2" xfId="41964"/>
    <cellStyle name="Percent 5 2 3 2 2 3 2 3" xfId="41963"/>
    <cellStyle name="Percent 5 2 3 2 2 3 2 4" xfId="52995"/>
    <cellStyle name="Percent 5 2 3 2 2 3 3" xfId="13683"/>
    <cellStyle name="Percent 5 2 3 2 2 3 3 2" xfId="41965"/>
    <cellStyle name="Percent 5 2 3 2 2 3 4" xfId="41962"/>
    <cellStyle name="Percent 5 2 3 2 2 3 5" xfId="46452"/>
    <cellStyle name="Percent 5 2 3 2 2 4" xfId="7126"/>
    <cellStyle name="Percent 5 2 3 2 2 4 2" xfId="18045"/>
    <cellStyle name="Percent 5 2 3 2 2 4 2 2" xfId="41967"/>
    <cellStyle name="Percent 5 2 3 2 2 4 3" xfId="41966"/>
    <cellStyle name="Percent 5 2 3 2 2 4 4" xfId="50814"/>
    <cellStyle name="Percent 5 2 3 2 2 5" xfId="4945"/>
    <cellStyle name="Percent 5 2 3 2 2 5 2" xfId="15864"/>
    <cellStyle name="Percent 5 2 3 2 2 5 2 2" xfId="41969"/>
    <cellStyle name="Percent 5 2 3 2 2 5 3" xfId="41968"/>
    <cellStyle name="Percent 5 2 3 2 2 5 4" xfId="48633"/>
    <cellStyle name="Percent 5 2 3 2 2 6" xfId="11502"/>
    <cellStyle name="Percent 5 2 3 2 2 6 2" xfId="41970"/>
    <cellStyle name="Percent 5 2 3 2 2 7" xfId="41951"/>
    <cellStyle name="Percent 5 2 3 2 2 8" xfId="44271"/>
    <cellStyle name="Percent 5 2 3 2 3" xfId="1474"/>
    <cellStyle name="Percent 5 2 3 2 3 2" xfId="3657"/>
    <cellStyle name="Percent 5 2 3 2 3 2 2" xfId="10200"/>
    <cellStyle name="Percent 5 2 3 2 3 2 2 2" xfId="21119"/>
    <cellStyle name="Percent 5 2 3 2 3 2 2 2 2" xfId="41974"/>
    <cellStyle name="Percent 5 2 3 2 3 2 2 3" xfId="41973"/>
    <cellStyle name="Percent 5 2 3 2 3 2 2 4" xfId="53888"/>
    <cellStyle name="Percent 5 2 3 2 3 2 3" xfId="14576"/>
    <cellStyle name="Percent 5 2 3 2 3 2 3 2" xfId="41975"/>
    <cellStyle name="Percent 5 2 3 2 3 2 4" xfId="41972"/>
    <cellStyle name="Percent 5 2 3 2 3 2 5" xfId="47345"/>
    <cellStyle name="Percent 5 2 3 2 3 3" xfId="8019"/>
    <cellStyle name="Percent 5 2 3 2 3 3 2" xfId="18938"/>
    <cellStyle name="Percent 5 2 3 2 3 3 2 2" xfId="41977"/>
    <cellStyle name="Percent 5 2 3 2 3 3 3" xfId="41976"/>
    <cellStyle name="Percent 5 2 3 2 3 3 4" xfId="51707"/>
    <cellStyle name="Percent 5 2 3 2 3 4" xfId="5838"/>
    <cellStyle name="Percent 5 2 3 2 3 4 2" xfId="16757"/>
    <cellStyle name="Percent 5 2 3 2 3 4 2 2" xfId="41979"/>
    <cellStyle name="Percent 5 2 3 2 3 4 3" xfId="41978"/>
    <cellStyle name="Percent 5 2 3 2 3 4 4" xfId="49526"/>
    <cellStyle name="Percent 5 2 3 2 3 5" xfId="12395"/>
    <cellStyle name="Percent 5 2 3 2 3 5 2" xfId="41980"/>
    <cellStyle name="Percent 5 2 3 2 3 6" xfId="41971"/>
    <cellStyle name="Percent 5 2 3 2 3 7" xfId="45164"/>
    <cellStyle name="Percent 5 2 3 2 4" xfId="2566"/>
    <cellStyle name="Percent 5 2 3 2 4 2" xfId="9109"/>
    <cellStyle name="Percent 5 2 3 2 4 2 2" xfId="20028"/>
    <cellStyle name="Percent 5 2 3 2 4 2 2 2" xfId="41983"/>
    <cellStyle name="Percent 5 2 3 2 4 2 3" xfId="41982"/>
    <cellStyle name="Percent 5 2 3 2 4 2 4" xfId="52797"/>
    <cellStyle name="Percent 5 2 3 2 4 3" xfId="13485"/>
    <cellStyle name="Percent 5 2 3 2 4 3 2" xfId="41984"/>
    <cellStyle name="Percent 5 2 3 2 4 4" xfId="41981"/>
    <cellStyle name="Percent 5 2 3 2 4 5" xfId="46254"/>
    <cellStyle name="Percent 5 2 3 2 5" xfId="6928"/>
    <cellStyle name="Percent 5 2 3 2 5 2" xfId="17847"/>
    <cellStyle name="Percent 5 2 3 2 5 2 2" xfId="41986"/>
    <cellStyle name="Percent 5 2 3 2 5 3" xfId="41985"/>
    <cellStyle name="Percent 5 2 3 2 5 4" xfId="50616"/>
    <cellStyle name="Percent 5 2 3 2 6" xfId="4747"/>
    <cellStyle name="Percent 5 2 3 2 6 2" xfId="15666"/>
    <cellStyle name="Percent 5 2 3 2 6 2 2" xfId="41988"/>
    <cellStyle name="Percent 5 2 3 2 6 3" xfId="41987"/>
    <cellStyle name="Percent 5 2 3 2 6 4" xfId="48435"/>
    <cellStyle name="Percent 5 2 3 2 7" xfId="11304"/>
    <cellStyle name="Percent 5 2 3 2 7 2" xfId="41989"/>
    <cellStyle name="Percent 5 2 3 2 8" xfId="41950"/>
    <cellStyle name="Percent 5 2 3 2 9" xfId="44073"/>
    <cellStyle name="Percent 5 2 3 3" xfId="473"/>
    <cellStyle name="Percent 5 2 3 3 2" xfId="1573"/>
    <cellStyle name="Percent 5 2 3 3 2 2" xfId="3756"/>
    <cellStyle name="Percent 5 2 3 3 2 2 2" xfId="10299"/>
    <cellStyle name="Percent 5 2 3 3 2 2 2 2" xfId="21218"/>
    <cellStyle name="Percent 5 2 3 3 2 2 2 2 2" xfId="41994"/>
    <cellStyle name="Percent 5 2 3 3 2 2 2 3" xfId="41993"/>
    <cellStyle name="Percent 5 2 3 3 2 2 2 4" xfId="53987"/>
    <cellStyle name="Percent 5 2 3 3 2 2 3" xfId="14675"/>
    <cellStyle name="Percent 5 2 3 3 2 2 3 2" xfId="41995"/>
    <cellStyle name="Percent 5 2 3 3 2 2 4" xfId="41992"/>
    <cellStyle name="Percent 5 2 3 3 2 2 5" xfId="47444"/>
    <cellStyle name="Percent 5 2 3 3 2 3" xfId="8118"/>
    <cellStyle name="Percent 5 2 3 3 2 3 2" xfId="19037"/>
    <cellStyle name="Percent 5 2 3 3 2 3 2 2" xfId="41997"/>
    <cellStyle name="Percent 5 2 3 3 2 3 3" xfId="41996"/>
    <cellStyle name="Percent 5 2 3 3 2 3 4" xfId="51806"/>
    <cellStyle name="Percent 5 2 3 3 2 4" xfId="5937"/>
    <cellStyle name="Percent 5 2 3 3 2 4 2" xfId="16856"/>
    <cellStyle name="Percent 5 2 3 3 2 4 2 2" xfId="41999"/>
    <cellStyle name="Percent 5 2 3 3 2 4 3" xfId="41998"/>
    <cellStyle name="Percent 5 2 3 3 2 4 4" xfId="49625"/>
    <cellStyle name="Percent 5 2 3 3 2 5" xfId="12494"/>
    <cellStyle name="Percent 5 2 3 3 2 5 2" xfId="42000"/>
    <cellStyle name="Percent 5 2 3 3 2 6" xfId="41991"/>
    <cellStyle name="Percent 5 2 3 3 2 7" xfId="45263"/>
    <cellStyle name="Percent 5 2 3 3 3" xfId="2665"/>
    <cellStyle name="Percent 5 2 3 3 3 2" xfId="9208"/>
    <cellStyle name="Percent 5 2 3 3 3 2 2" xfId="20127"/>
    <cellStyle name="Percent 5 2 3 3 3 2 2 2" xfId="42003"/>
    <cellStyle name="Percent 5 2 3 3 3 2 3" xfId="42002"/>
    <cellStyle name="Percent 5 2 3 3 3 2 4" xfId="52896"/>
    <cellStyle name="Percent 5 2 3 3 3 3" xfId="13584"/>
    <cellStyle name="Percent 5 2 3 3 3 3 2" xfId="42004"/>
    <cellStyle name="Percent 5 2 3 3 3 4" xfId="42001"/>
    <cellStyle name="Percent 5 2 3 3 3 5" xfId="46353"/>
    <cellStyle name="Percent 5 2 3 3 4" xfId="7027"/>
    <cellStyle name="Percent 5 2 3 3 4 2" xfId="17946"/>
    <cellStyle name="Percent 5 2 3 3 4 2 2" xfId="42006"/>
    <cellStyle name="Percent 5 2 3 3 4 3" xfId="42005"/>
    <cellStyle name="Percent 5 2 3 3 4 4" xfId="50715"/>
    <cellStyle name="Percent 5 2 3 3 5" xfId="4846"/>
    <cellStyle name="Percent 5 2 3 3 5 2" xfId="15765"/>
    <cellStyle name="Percent 5 2 3 3 5 2 2" xfId="42008"/>
    <cellStyle name="Percent 5 2 3 3 5 3" xfId="42007"/>
    <cellStyle name="Percent 5 2 3 3 5 4" xfId="48534"/>
    <cellStyle name="Percent 5 2 3 3 6" xfId="11403"/>
    <cellStyle name="Percent 5 2 3 3 6 2" xfId="42009"/>
    <cellStyle name="Percent 5 2 3 3 7" xfId="41990"/>
    <cellStyle name="Percent 5 2 3 3 8" xfId="44172"/>
    <cellStyle name="Percent 5 2 3 4" xfId="660"/>
    <cellStyle name="Percent 5 2 3 4 2" xfId="1759"/>
    <cellStyle name="Percent 5 2 3 4 2 2" xfId="3942"/>
    <cellStyle name="Percent 5 2 3 4 2 2 2" xfId="10485"/>
    <cellStyle name="Percent 5 2 3 4 2 2 2 2" xfId="21404"/>
    <cellStyle name="Percent 5 2 3 4 2 2 2 2 2" xfId="42014"/>
    <cellStyle name="Percent 5 2 3 4 2 2 2 3" xfId="42013"/>
    <cellStyle name="Percent 5 2 3 4 2 2 2 4" xfId="54173"/>
    <cellStyle name="Percent 5 2 3 4 2 2 3" xfId="14861"/>
    <cellStyle name="Percent 5 2 3 4 2 2 3 2" xfId="42015"/>
    <cellStyle name="Percent 5 2 3 4 2 2 4" xfId="42012"/>
    <cellStyle name="Percent 5 2 3 4 2 2 5" xfId="47630"/>
    <cellStyle name="Percent 5 2 3 4 2 3" xfId="8304"/>
    <cellStyle name="Percent 5 2 3 4 2 3 2" xfId="19223"/>
    <cellStyle name="Percent 5 2 3 4 2 3 2 2" xfId="42017"/>
    <cellStyle name="Percent 5 2 3 4 2 3 3" xfId="42016"/>
    <cellStyle name="Percent 5 2 3 4 2 3 4" xfId="51992"/>
    <cellStyle name="Percent 5 2 3 4 2 4" xfId="6123"/>
    <cellStyle name="Percent 5 2 3 4 2 4 2" xfId="17042"/>
    <cellStyle name="Percent 5 2 3 4 2 4 2 2" xfId="42019"/>
    <cellStyle name="Percent 5 2 3 4 2 4 3" xfId="42018"/>
    <cellStyle name="Percent 5 2 3 4 2 4 4" xfId="49811"/>
    <cellStyle name="Percent 5 2 3 4 2 5" xfId="12680"/>
    <cellStyle name="Percent 5 2 3 4 2 5 2" xfId="42020"/>
    <cellStyle name="Percent 5 2 3 4 2 6" xfId="42011"/>
    <cellStyle name="Percent 5 2 3 4 2 7" xfId="45449"/>
    <cellStyle name="Percent 5 2 3 4 3" xfId="2851"/>
    <cellStyle name="Percent 5 2 3 4 3 2" xfId="9394"/>
    <cellStyle name="Percent 5 2 3 4 3 2 2" xfId="20313"/>
    <cellStyle name="Percent 5 2 3 4 3 2 2 2" xfId="42023"/>
    <cellStyle name="Percent 5 2 3 4 3 2 3" xfId="42022"/>
    <cellStyle name="Percent 5 2 3 4 3 2 4" xfId="53082"/>
    <cellStyle name="Percent 5 2 3 4 3 3" xfId="13770"/>
    <cellStyle name="Percent 5 2 3 4 3 3 2" xfId="42024"/>
    <cellStyle name="Percent 5 2 3 4 3 4" xfId="42021"/>
    <cellStyle name="Percent 5 2 3 4 3 5" xfId="46539"/>
    <cellStyle name="Percent 5 2 3 4 4" xfId="7213"/>
    <cellStyle name="Percent 5 2 3 4 4 2" xfId="18132"/>
    <cellStyle name="Percent 5 2 3 4 4 2 2" xfId="42026"/>
    <cellStyle name="Percent 5 2 3 4 4 3" xfId="42025"/>
    <cellStyle name="Percent 5 2 3 4 4 4" xfId="50901"/>
    <cellStyle name="Percent 5 2 3 4 5" xfId="5032"/>
    <cellStyle name="Percent 5 2 3 4 5 2" xfId="15951"/>
    <cellStyle name="Percent 5 2 3 4 5 2 2" xfId="42028"/>
    <cellStyle name="Percent 5 2 3 4 5 3" xfId="42027"/>
    <cellStyle name="Percent 5 2 3 4 5 4" xfId="48720"/>
    <cellStyle name="Percent 5 2 3 4 6" xfId="11589"/>
    <cellStyle name="Percent 5 2 3 4 6 2" xfId="42029"/>
    <cellStyle name="Percent 5 2 3 4 7" xfId="42010"/>
    <cellStyle name="Percent 5 2 3 4 8" xfId="44358"/>
    <cellStyle name="Percent 5 2 3 5" xfId="758"/>
    <cellStyle name="Percent 5 2 3 5 2" xfId="1857"/>
    <cellStyle name="Percent 5 2 3 5 2 2" xfId="4040"/>
    <cellStyle name="Percent 5 2 3 5 2 2 2" xfId="10583"/>
    <cellStyle name="Percent 5 2 3 5 2 2 2 2" xfId="21502"/>
    <cellStyle name="Percent 5 2 3 5 2 2 2 2 2" xfId="42034"/>
    <cellStyle name="Percent 5 2 3 5 2 2 2 3" xfId="42033"/>
    <cellStyle name="Percent 5 2 3 5 2 2 2 4" xfId="54271"/>
    <cellStyle name="Percent 5 2 3 5 2 2 3" xfId="14959"/>
    <cellStyle name="Percent 5 2 3 5 2 2 3 2" xfId="42035"/>
    <cellStyle name="Percent 5 2 3 5 2 2 4" xfId="42032"/>
    <cellStyle name="Percent 5 2 3 5 2 2 5" xfId="47728"/>
    <cellStyle name="Percent 5 2 3 5 2 3" xfId="8402"/>
    <cellStyle name="Percent 5 2 3 5 2 3 2" xfId="19321"/>
    <cellStyle name="Percent 5 2 3 5 2 3 2 2" xfId="42037"/>
    <cellStyle name="Percent 5 2 3 5 2 3 3" xfId="42036"/>
    <cellStyle name="Percent 5 2 3 5 2 3 4" xfId="52090"/>
    <cellStyle name="Percent 5 2 3 5 2 4" xfId="6221"/>
    <cellStyle name="Percent 5 2 3 5 2 4 2" xfId="17140"/>
    <cellStyle name="Percent 5 2 3 5 2 4 2 2" xfId="42039"/>
    <cellStyle name="Percent 5 2 3 5 2 4 3" xfId="42038"/>
    <cellStyle name="Percent 5 2 3 5 2 4 4" xfId="49909"/>
    <cellStyle name="Percent 5 2 3 5 2 5" xfId="12778"/>
    <cellStyle name="Percent 5 2 3 5 2 5 2" xfId="42040"/>
    <cellStyle name="Percent 5 2 3 5 2 6" xfId="42031"/>
    <cellStyle name="Percent 5 2 3 5 2 7" xfId="45547"/>
    <cellStyle name="Percent 5 2 3 5 3" xfId="2949"/>
    <cellStyle name="Percent 5 2 3 5 3 2" xfId="9492"/>
    <cellStyle name="Percent 5 2 3 5 3 2 2" xfId="20411"/>
    <cellStyle name="Percent 5 2 3 5 3 2 2 2" xfId="42043"/>
    <cellStyle name="Percent 5 2 3 5 3 2 3" xfId="42042"/>
    <cellStyle name="Percent 5 2 3 5 3 2 4" xfId="53180"/>
    <cellStyle name="Percent 5 2 3 5 3 3" xfId="13868"/>
    <cellStyle name="Percent 5 2 3 5 3 3 2" xfId="42044"/>
    <cellStyle name="Percent 5 2 3 5 3 4" xfId="42041"/>
    <cellStyle name="Percent 5 2 3 5 3 5" xfId="46637"/>
    <cellStyle name="Percent 5 2 3 5 4" xfId="7311"/>
    <cellStyle name="Percent 5 2 3 5 4 2" xfId="18230"/>
    <cellStyle name="Percent 5 2 3 5 4 2 2" xfId="42046"/>
    <cellStyle name="Percent 5 2 3 5 4 3" xfId="42045"/>
    <cellStyle name="Percent 5 2 3 5 4 4" xfId="50999"/>
    <cellStyle name="Percent 5 2 3 5 5" xfId="5130"/>
    <cellStyle name="Percent 5 2 3 5 5 2" xfId="16049"/>
    <cellStyle name="Percent 5 2 3 5 5 2 2" xfId="42048"/>
    <cellStyle name="Percent 5 2 3 5 5 3" xfId="42047"/>
    <cellStyle name="Percent 5 2 3 5 5 4" xfId="48818"/>
    <cellStyle name="Percent 5 2 3 5 6" xfId="11687"/>
    <cellStyle name="Percent 5 2 3 5 6 2" xfId="42049"/>
    <cellStyle name="Percent 5 2 3 5 7" xfId="42030"/>
    <cellStyle name="Percent 5 2 3 5 8" xfId="44456"/>
    <cellStyle name="Percent 5 2 3 6" xfId="856"/>
    <cellStyle name="Percent 5 2 3 6 2" xfId="1955"/>
    <cellStyle name="Percent 5 2 3 6 2 2" xfId="4138"/>
    <cellStyle name="Percent 5 2 3 6 2 2 2" xfId="10681"/>
    <cellStyle name="Percent 5 2 3 6 2 2 2 2" xfId="21600"/>
    <cellStyle name="Percent 5 2 3 6 2 2 2 2 2" xfId="42054"/>
    <cellStyle name="Percent 5 2 3 6 2 2 2 3" xfId="42053"/>
    <cellStyle name="Percent 5 2 3 6 2 2 2 4" xfId="54369"/>
    <cellStyle name="Percent 5 2 3 6 2 2 3" xfId="15057"/>
    <cellStyle name="Percent 5 2 3 6 2 2 3 2" xfId="42055"/>
    <cellStyle name="Percent 5 2 3 6 2 2 4" xfId="42052"/>
    <cellStyle name="Percent 5 2 3 6 2 2 5" xfId="47826"/>
    <cellStyle name="Percent 5 2 3 6 2 3" xfId="8500"/>
    <cellStyle name="Percent 5 2 3 6 2 3 2" xfId="19419"/>
    <cellStyle name="Percent 5 2 3 6 2 3 2 2" xfId="42057"/>
    <cellStyle name="Percent 5 2 3 6 2 3 3" xfId="42056"/>
    <cellStyle name="Percent 5 2 3 6 2 3 4" xfId="52188"/>
    <cellStyle name="Percent 5 2 3 6 2 4" xfId="6319"/>
    <cellStyle name="Percent 5 2 3 6 2 4 2" xfId="17238"/>
    <cellStyle name="Percent 5 2 3 6 2 4 2 2" xfId="42059"/>
    <cellStyle name="Percent 5 2 3 6 2 4 3" xfId="42058"/>
    <cellStyle name="Percent 5 2 3 6 2 4 4" xfId="50007"/>
    <cellStyle name="Percent 5 2 3 6 2 5" xfId="12876"/>
    <cellStyle name="Percent 5 2 3 6 2 5 2" xfId="42060"/>
    <cellStyle name="Percent 5 2 3 6 2 6" xfId="42051"/>
    <cellStyle name="Percent 5 2 3 6 2 7" xfId="45645"/>
    <cellStyle name="Percent 5 2 3 6 3" xfId="3047"/>
    <cellStyle name="Percent 5 2 3 6 3 2" xfId="9590"/>
    <cellStyle name="Percent 5 2 3 6 3 2 2" xfId="20509"/>
    <cellStyle name="Percent 5 2 3 6 3 2 2 2" xfId="42063"/>
    <cellStyle name="Percent 5 2 3 6 3 2 3" xfId="42062"/>
    <cellStyle name="Percent 5 2 3 6 3 2 4" xfId="53278"/>
    <cellStyle name="Percent 5 2 3 6 3 3" xfId="13966"/>
    <cellStyle name="Percent 5 2 3 6 3 3 2" xfId="42064"/>
    <cellStyle name="Percent 5 2 3 6 3 4" xfId="42061"/>
    <cellStyle name="Percent 5 2 3 6 3 5" xfId="46735"/>
    <cellStyle name="Percent 5 2 3 6 4" xfId="7409"/>
    <cellStyle name="Percent 5 2 3 6 4 2" xfId="18328"/>
    <cellStyle name="Percent 5 2 3 6 4 2 2" xfId="42066"/>
    <cellStyle name="Percent 5 2 3 6 4 3" xfId="42065"/>
    <cellStyle name="Percent 5 2 3 6 4 4" xfId="51097"/>
    <cellStyle name="Percent 5 2 3 6 5" xfId="5228"/>
    <cellStyle name="Percent 5 2 3 6 5 2" xfId="16147"/>
    <cellStyle name="Percent 5 2 3 6 5 2 2" xfId="42068"/>
    <cellStyle name="Percent 5 2 3 6 5 3" xfId="42067"/>
    <cellStyle name="Percent 5 2 3 6 5 4" xfId="48916"/>
    <cellStyle name="Percent 5 2 3 6 6" xfId="11785"/>
    <cellStyle name="Percent 5 2 3 6 6 2" xfId="42069"/>
    <cellStyle name="Percent 5 2 3 6 7" xfId="42050"/>
    <cellStyle name="Percent 5 2 3 6 8" xfId="44554"/>
    <cellStyle name="Percent 5 2 3 7" xfId="968"/>
    <cellStyle name="Percent 5 2 3 7 2" xfId="2066"/>
    <cellStyle name="Percent 5 2 3 7 2 2" xfId="4249"/>
    <cellStyle name="Percent 5 2 3 7 2 2 2" xfId="10792"/>
    <cellStyle name="Percent 5 2 3 7 2 2 2 2" xfId="21711"/>
    <cellStyle name="Percent 5 2 3 7 2 2 2 2 2" xfId="42074"/>
    <cellStyle name="Percent 5 2 3 7 2 2 2 3" xfId="42073"/>
    <cellStyle name="Percent 5 2 3 7 2 2 2 4" xfId="54480"/>
    <cellStyle name="Percent 5 2 3 7 2 2 3" xfId="15168"/>
    <cellStyle name="Percent 5 2 3 7 2 2 3 2" xfId="42075"/>
    <cellStyle name="Percent 5 2 3 7 2 2 4" xfId="42072"/>
    <cellStyle name="Percent 5 2 3 7 2 2 5" xfId="47937"/>
    <cellStyle name="Percent 5 2 3 7 2 3" xfId="8611"/>
    <cellStyle name="Percent 5 2 3 7 2 3 2" xfId="19530"/>
    <cellStyle name="Percent 5 2 3 7 2 3 2 2" xfId="42077"/>
    <cellStyle name="Percent 5 2 3 7 2 3 3" xfId="42076"/>
    <cellStyle name="Percent 5 2 3 7 2 3 4" xfId="52299"/>
    <cellStyle name="Percent 5 2 3 7 2 4" xfId="6430"/>
    <cellStyle name="Percent 5 2 3 7 2 4 2" xfId="17349"/>
    <cellStyle name="Percent 5 2 3 7 2 4 2 2" xfId="42079"/>
    <cellStyle name="Percent 5 2 3 7 2 4 3" xfId="42078"/>
    <cellStyle name="Percent 5 2 3 7 2 4 4" xfId="50118"/>
    <cellStyle name="Percent 5 2 3 7 2 5" xfId="12987"/>
    <cellStyle name="Percent 5 2 3 7 2 5 2" xfId="42080"/>
    <cellStyle name="Percent 5 2 3 7 2 6" xfId="42071"/>
    <cellStyle name="Percent 5 2 3 7 2 7" xfId="45756"/>
    <cellStyle name="Percent 5 2 3 7 3" xfId="3158"/>
    <cellStyle name="Percent 5 2 3 7 3 2" xfId="9701"/>
    <cellStyle name="Percent 5 2 3 7 3 2 2" xfId="20620"/>
    <cellStyle name="Percent 5 2 3 7 3 2 2 2" xfId="42083"/>
    <cellStyle name="Percent 5 2 3 7 3 2 3" xfId="42082"/>
    <cellStyle name="Percent 5 2 3 7 3 2 4" xfId="53389"/>
    <cellStyle name="Percent 5 2 3 7 3 3" xfId="14077"/>
    <cellStyle name="Percent 5 2 3 7 3 3 2" xfId="42084"/>
    <cellStyle name="Percent 5 2 3 7 3 4" xfId="42081"/>
    <cellStyle name="Percent 5 2 3 7 3 5" xfId="46846"/>
    <cellStyle name="Percent 5 2 3 7 4" xfId="7520"/>
    <cellStyle name="Percent 5 2 3 7 4 2" xfId="18439"/>
    <cellStyle name="Percent 5 2 3 7 4 2 2" xfId="42086"/>
    <cellStyle name="Percent 5 2 3 7 4 3" xfId="42085"/>
    <cellStyle name="Percent 5 2 3 7 4 4" xfId="51208"/>
    <cellStyle name="Percent 5 2 3 7 5" xfId="5339"/>
    <cellStyle name="Percent 5 2 3 7 5 2" xfId="16258"/>
    <cellStyle name="Percent 5 2 3 7 5 2 2" xfId="42088"/>
    <cellStyle name="Percent 5 2 3 7 5 3" xfId="42087"/>
    <cellStyle name="Percent 5 2 3 7 5 4" xfId="49027"/>
    <cellStyle name="Percent 5 2 3 7 6" xfId="11896"/>
    <cellStyle name="Percent 5 2 3 7 6 2" xfId="42089"/>
    <cellStyle name="Percent 5 2 3 7 7" xfId="42070"/>
    <cellStyle name="Percent 5 2 3 7 8" xfId="44665"/>
    <cellStyle name="Percent 5 2 3 8" xfId="1054"/>
    <cellStyle name="Percent 5 2 3 8 2" xfId="2152"/>
    <cellStyle name="Percent 5 2 3 8 2 2" xfId="4335"/>
    <cellStyle name="Percent 5 2 3 8 2 2 2" xfId="10878"/>
    <cellStyle name="Percent 5 2 3 8 2 2 2 2" xfId="21797"/>
    <cellStyle name="Percent 5 2 3 8 2 2 2 2 2" xfId="42094"/>
    <cellStyle name="Percent 5 2 3 8 2 2 2 3" xfId="42093"/>
    <cellStyle name="Percent 5 2 3 8 2 2 2 4" xfId="54566"/>
    <cellStyle name="Percent 5 2 3 8 2 2 3" xfId="15254"/>
    <cellStyle name="Percent 5 2 3 8 2 2 3 2" xfId="42095"/>
    <cellStyle name="Percent 5 2 3 8 2 2 4" xfId="42092"/>
    <cellStyle name="Percent 5 2 3 8 2 2 5" xfId="48023"/>
    <cellStyle name="Percent 5 2 3 8 2 3" xfId="8697"/>
    <cellStyle name="Percent 5 2 3 8 2 3 2" xfId="19616"/>
    <cellStyle name="Percent 5 2 3 8 2 3 2 2" xfId="42097"/>
    <cellStyle name="Percent 5 2 3 8 2 3 3" xfId="42096"/>
    <cellStyle name="Percent 5 2 3 8 2 3 4" xfId="52385"/>
    <cellStyle name="Percent 5 2 3 8 2 4" xfId="6516"/>
    <cellStyle name="Percent 5 2 3 8 2 4 2" xfId="17435"/>
    <cellStyle name="Percent 5 2 3 8 2 4 2 2" xfId="42099"/>
    <cellStyle name="Percent 5 2 3 8 2 4 3" xfId="42098"/>
    <cellStyle name="Percent 5 2 3 8 2 4 4" xfId="50204"/>
    <cellStyle name="Percent 5 2 3 8 2 5" xfId="13073"/>
    <cellStyle name="Percent 5 2 3 8 2 5 2" xfId="42100"/>
    <cellStyle name="Percent 5 2 3 8 2 6" xfId="42091"/>
    <cellStyle name="Percent 5 2 3 8 2 7" xfId="45842"/>
    <cellStyle name="Percent 5 2 3 8 3" xfId="3244"/>
    <cellStyle name="Percent 5 2 3 8 3 2" xfId="9787"/>
    <cellStyle name="Percent 5 2 3 8 3 2 2" xfId="20706"/>
    <cellStyle name="Percent 5 2 3 8 3 2 2 2" xfId="42103"/>
    <cellStyle name="Percent 5 2 3 8 3 2 3" xfId="42102"/>
    <cellStyle name="Percent 5 2 3 8 3 2 4" xfId="53475"/>
    <cellStyle name="Percent 5 2 3 8 3 3" xfId="14163"/>
    <cellStyle name="Percent 5 2 3 8 3 3 2" xfId="42104"/>
    <cellStyle name="Percent 5 2 3 8 3 4" xfId="42101"/>
    <cellStyle name="Percent 5 2 3 8 3 5" xfId="46932"/>
    <cellStyle name="Percent 5 2 3 8 4" xfId="7606"/>
    <cellStyle name="Percent 5 2 3 8 4 2" xfId="18525"/>
    <cellStyle name="Percent 5 2 3 8 4 2 2" xfId="42106"/>
    <cellStyle name="Percent 5 2 3 8 4 3" xfId="42105"/>
    <cellStyle name="Percent 5 2 3 8 4 4" xfId="51294"/>
    <cellStyle name="Percent 5 2 3 8 5" xfId="5425"/>
    <cellStyle name="Percent 5 2 3 8 5 2" xfId="16344"/>
    <cellStyle name="Percent 5 2 3 8 5 2 2" xfId="42108"/>
    <cellStyle name="Percent 5 2 3 8 5 3" xfId="42107"/>
    <cellStyle name="Percent 5 2 3 8 5 4" xfId="49113"/>
    <cellStyle name="Percent 5 2 3 8 6" xfId="11982"/>
    <cellStyle name="Percent 5 2 3 8 6 2" xfId="42109"/>
    <cellStyle name="Percent 5 2 3 8 7" xfId="42090"/>
    <cellStyle name="Percent 5 2 3 8 8" xfId="44751"/>
    <cellStyle name="Percent 5 2 3 9" xfId="1152"/>
    <cellStyle name="Percent 5 2 3 9 2" xfId="2250"/>
    <cellStyle name="Percent 5 2 3 9 2 2" xfId="4433"/>
    <cellStyle name="Percent 5 2 3 9 2 2 2" xfId="10976"/>
    <cellStyle name="Percent 5 2 3 9 2 2 2 2" xfId="21895"/>
    <cellStyle name="Percent 5 2 3 9 2 2 2 2 2" xfId="42114"/>
    <cellStyle name="Percent 5 2 3 9 2 2 2 3" xfId="42113"/>
    <cellStyle name="Percent 5 2 3 9 2 2 2 4" xfId="54664"/>
    <cellStyle name="Percent 5 2 3 9 2 2 3" xfId="15352"/>
    <cellStyle name="Percent 5 2 3 9 2 2 3 2" xfId="42115"/>
    <cellStyle name="Percent 5 2 3 9 2 2 4" xfId="42112"/>
    <cellStyle name="Percent 5 2 3 9 2 2 5" xfId="48121"/>
    <cellStyle name="Percent 5 2 3 9 2 3" xfId="8795"/>
    <cellStyle name="Percent 5 2 3 9 2 3 2" xfId="19714"/>
    <cellStyle name="Percent 5 2 3 9 2 3 2 2" xfId="42117"/>
    <cellStyle name="Percent 5 2 3 9 2 3 3" xfId="42116"/>
    <cellStyle name="Percent 5 2 3 9 2 3 4" xfId="52483"/>
    <cellStyle name="Percent 5 2 3 9 2 4" xfId="6614"/>
    <cellStyle name="Percent 5 2 3 9 2 4 2" xfId="17533"/>
    <cellStyle name="Percent 5 2 3 9 2 4 2 2" xfId="42119"/>
    <cellStyle name="Percent 5 2 3 9 2 4 3" xfId="42118"/>
    <cellStyle name="Percent 5 2 3 9 2 4 4" xfId="50302"/>
    <cellStyle name="Percent 5 2 3 9 2 5" xfId="13171"/>
    <cellStyle name="Percent 5 2 3 9 2 5 2" xfId="42120"/>
    <cellStyle name="Percent 5 2 3 9 2 6" xfId="42111"/>
    <cellStyle name="Percent 5 2 3 9 2 7" xfId="45940"/>
    <cellStyle name="Percent 5 2 3 9 3" xfId="3342"/>
    <cellStyle name="Percent 5 2 3 9 3 2" xfId="9885"/>
    <cellStyle name="Percent 5 2 3 9 3 2 2" xfId="20804"/>
    <cellStyle name="Percent 5 2 3 9 3 2 2 2" xfId="42123"/>
    <cellStyle name="Percent 5 2 3 9 3 2 3" xfId="42122"/>
    <cellStyle name="Percent 5 2 3 9 3 2 4" xfId="53573"/>
    <cellStyle name="Percent 5 2 3 9 3 3" xfId="14261"/>
    <cellStyle name="Percent 5 2 3 9 3 3 2" xfId="42124"/>
    <cellStyle name="Percent 5 2 3 9 3 4" xfId="42121"/>
    <cellStyle name="Percent 5 2 3 9 3 5" xfId="47030"/>
    <cellStyle name="Percent 5 2 3 9 4" xfId="7704"/>
    <cellStyle name="Percent 5 2 3 9 4 2" xfId="18623"/>
    <cellStyle name="Percent 5 2 3 9 4 2 2" xfId="42126"/>
    <cellStyle name="Percent 5 2 3 9 4 3" xfId="42125"/>
    <cellStyle name="Percent 5 2 3 9 4 4" xfId="51392"/>
    <cellStyle name="Percent 5 2 3 9 5" xfId="5523"/>
    <cellStyle name="Percent 5 2 3 9 5 2" xfId="16442"/>
    <cellStyle name="Percent 5 2 3 9 5 2 2" xfId="42128"/>
    <cellStyle name="Percent 5 2 3 9 5 3" xfId="42127"/>
    <cellStyle name="Percent 5 2 3 9 5 4" xfId="49211"/>
    <cellStyle name="Percent 5 2 3 9 6" xfId="12080"/>
    <cellStyle name="Percent 5 2 3 9 6 2" xfId="42129"/>
    <cellStyle name="Percent 5 2 3 9 7" xfId="42110"/>
    <cellStyle name="Percent 5 2 3 9 8" xfId="44849"/>
    <cellStyle name="Percent 5 2 4" xfId="271"/>
    <cellStyle name="Percent 5 2 4 2" xfId="537"/>
    <cellStyle name="Percent 5 2 4 2 2" xfId="1636"/>
    <cellStyle name="Percent 5 2 4 2 2 2" xfId="3819"/>
    <cellStyle name="Percent 5 2 4 2 2 2 2" xfId="10362"/>
    <cellStyle name="Percent 5 2 4 2 2 2 2 2" xfId="21281"/>
    <cellStyle name="Percent 5 2 4 2 2 2 2 2 2" xfId="42135"/>
    <cellStyle name="Percent 5 2 4 2 2 2 2 3" xfId="42134"/>
    <cellStyle name="Percent 5 2 4 2 2 2 2 4" xfId="54050"/>
    <cellStyle name="Percent 5 2 4 2 2 2 3" xfId="14738"/>
    <cellStyle name="Percent 5 2 4 2 2 2 3 2" xfId="42136"/>
    <cellStyle name="Percent 5 2 4 2 2 2 4" xfId="42133"/>
    <cellStyle name="Percent 5 2 4 2 2 2 5" xfId="47507"/>
    <cellStyle name="Percent 5 2 4 2 2 3" xfId="8181"/>
    <cellStyle name="Percent 5 2 4 2 2 3 2" xfId="19100"/>
    <cellStyle name="Percent 5 2 4 2 2 3 2 2" xfId="42138"/>
    <cellStyle name="Percent 5 2 4 2 2 3 3" xfId="42137"/>
    <cellStyle name="Percent 5 2 4 2 2 3 4" xfId="51869"/>
    <cellStyle name="Percent 5 2 4 2 2 4" xfId="6000"/>
    <cellStyle name="Percent 5 2 4 2 2 4 2" xfId="16919"/>
    <cellStyle name="Percent 5 2 4 2 2 4 2 2" xfId="42140"/>
    <cellStyle name="Percent 5 2 4 2 2 4 3" xfId="42139"/>
    <cellStyle name="Percent 5 2 4 2 2 4 4" xfId="49688"/>
    <cellStyle name="Percent 5 2 4 2 2 5" xfId="12557"/>
    <cellStyle name="Percent 5 2 4 2 2 5 2" xfId="42141"/>
    <cellStyle name="Percent 5 2 4 2 2 6" xfId="42132"/>
    <cellStyle name="Percent 5 2 4 2 2 7" xfId="45326"/>
    <cellStyle name="Percent 5 2 4 2 3" xfId="2728"/>
    <cellStyle name="Percent 5 2 4 2 3 2" xfId="9271"/>
    <cellStyle name="Percent 5 2 4 2 3 2 2" xfId="20190"/>
    <cellStyle name="Percent 5 2 4 2 3 2 2 2" xfId="42144"/>
    <cellStyle name="Percent 5 2 4 2 3 2 3" xfId="42143"/>
    <cellStyle name="Percent 5 2 4 2 3 2 4" xfId="52959"/>
    <cellStyle name="Percent 5 2 4 2 3 3" xfId="13647"/>
    <cellStyle name="Percent 5 2 4 2 3 3 2" xfId="42145"/>
    <cellStyle name="Percent 5 2 4 2 3 4" xfId="42142"/>
    <cellStyle name="Percent 5 2 4 2 3 5" xfId="46416"/>
    <cellStyle name="Percent 5 2 4 2 4" xfId="7090"/>
    <cellStyle name="Percent 5 2 4 2 4 2" xfId="18009"/>
    <cellStyle name="Percent 5 2 4 2 4 2 2" xfId="42147"/>
    <cellStyle name="Percent 5 2 4 2 4 3" xfId="42146"/>
    <cellStyle name="Percent 5 2 4 2 4 4" xfId="50778"/>
    <cellStyle name="Percent 5 2 4 2 5" xfId="4909"/>
    <cellStyle name="Percent 5 2 4 2 5 2" xfId="15828"/>
    <cellStyle name="Percent 5 2 4 2 5 2 2" xfId="42149"/>
    <cellStyle name="Percent 5 2 4 2 5 3" xfId="42148"/>
    <cellStyle name="Percent 5 2 4 2 5 4" xfId="48597"/>
    <cellStyle name="Percent 5 2 4 2 6" xfId="11466"/>
    <cellStyle name="Percent 5 2 4 2 6 2" xfId="42150"/>
    <cellStyle name="Percent 5 2 4 2 7" xfId="42131"/>
    <cellStyle name="Percent 5 2 4 2 8" xfId="44235"/>
    <cellStyle name="Percent 5 2 4 3" xfId="1438"/>
    <cellStyle name="Percent 5 2 4 3 2" xfId="3621"/>
    <cellStyle name="Percent 5 2 4 3 2 2" xfId="10164"/>
    <cellStyle name="Percent 5 2 4 3 2 2 2" xfId="21083"/>
    <cellStyle name="Percent 5 2 4 3 2 2 2 2" xfId="42154"/>
    <cellStyle name="Percent 5 2 4 3 2 2 3" xfId="42153"/>
    <cellStyle name="Percent 5 2 4 3 2 2 4" xfId="53852"/>
    <cellStyle name="Percent 5 2 4 3 2 3" xfId="14540"/>
    <cellStyle name="Percent 5 2 4 3 2 3 2" xfId="42155"/>
    <cellStyle name="Percent 5 2 4 3 2 4" xfId="42152"/>
    <cellStyle name="Percent 5 2 4 3 2 5" xfId="47309"/>
    <cellStyle name="Percent 5 2 4 3 3" xfId="7983"/>
    <cellStyle name="Percent 5 2 4 3 3 2" xfId="18902"/>
    <cellStyle name="Percent 5 2 4 3 3 2 2" xfId="42157"/>
    <cellStyle name="Percent 5 2 4 3 3 3" xfId="42156"/>
    <cellStyle name="Percent 5 2 4 3 3 4" xfId="51671"/>
    <cellStyle name="Percent 5 2 4 3 4" xfId="5802"/>
    <cellStyle name="Percent 5 2 4 3 4 2" xfId="16721"/>
    <cellStyle name="Percent 5 2 4 3 4 2 2" xfId="42159"/>
    <cellStyle name="Percent 5 2 4 3 4 3" xfId="42158"/>
    <cellStyle name="Percent 5 2 4 3 4 4" xfId="49490"/>
    <cellStyle name="Percent 5 2 4 3 5" xfId="12359"/>
    <cellStyle name="Percent 5 2 4 3 5 2" xfId="42160"/>
    <cellStyle name="Percent 5 2 4 3 6" xfId="42151"/>
    <cellStyle name="Percent 5 2 4 3 7" xfId="45128"/>
    <cellStyle name="Percent 5 2 4 4" xfId="2530"/>
    <cellStyle name="Percent 5 2 4 4 2" xfId="9073"/>
    <cellStyle name="Percent 5 2 4 4 2 2" xfId="19992"/>
    <cellStyle name="Percent 5 2 4 4 2 2 2" xfId="42163"/>
    <cellStyle name="Percent 5 2 4 4 2 3" xfId="42162"/>
    <cellStyle name="Percent 5 2 4 4 2 4" xfId="52761"/>
    <cellStyle name="Percent 5 2 4 4 3" xfId="13449"/>
    <cellStyle name="Percent 5 2 4 4 3 2" xfId="42164"/>
    <cellStyle name="Percent 5 2 4 4 4" xfId="42161"/>
    <cellStyle name="Percent 5 2 4 4 5" xfId="46218"/>
    <cellStyle name="Percent 5 2 4 5" xfId="6892"/>
    <cellStyle name="Percent 5 2 4 5 2" xfId="17811"/>
    <cellStyle name="Percent 5 2 4 5 2 2" xfId="42166"/>
    <cellStyle name="Percent 5 2 4 5 3" xfId="42165"/>
    <cellStyle name="Percent 5 2 4 5 4" xfId="50580"/>
    <cellStyle name="Percent 5 2 4 6" xfId="4711"/>
    <cellStyle name="Percent 5 2 4 6 2" xfId="15630"/>
    <cellStyle name="Percent 5 2 4 6 2 2" xfId="42168"/>
    <cellStyle name="Percent 5 2 4 6 3" xfId="42167"/>
    <cellStyle name="Percent 5 2 4 6 4" xfId="48399"/>
    <cellStyle name="Percent 5 2 4 7" xfId="11268"/>
    <cellStyle name="Percent 5 2 4 7 2" xfId="42169"/>
    <cellStyle name="Percent 5 2 4 8" xfId="42130"/>
    <cellStyle name="Percent 5 2 4 9" xfId="44037"/>
    <cellStyle name="Percent 5 2 5" xfId="437"/>
    <cellStyle name="Percent 5 2 5 2" xfId="1537"/>
    <cellStyle name="Percent 5 2 5 2 2" xfId="3720"/>
    <cellStyle name="Percent 5 2 5 2 2 2" xfId="10263"/>
    <cellStyle name="Percent 5 2 5 2 2 2 2" xfId="21182"/>
    <cellStyle name="Percent 5 2 5 2 2 2 2 2" xfId="42174"/>
    <cellStyle name="Percent 5 2 5 2 2 2 3" xfId="42173"/>
    <cellStyle name="Percent 5 2 5 2 2 2 4" xfId="53951"/>
    <cellStyle name="Percent 5 2 5 2 2 3" xfId="14639"/>
    <cellStyle name="Percent 5 2 5 2 2 3 2" xfId="42175"/>
    <cellStyle name="Percent 5 2 5 2 2 4" xfId="42172"/>
    <cellStyle name="Percent 5 2 5 2 2 5" xfId="47408"/>
    <cellStyle name="Percent 5 2 5 2 3" xfId="8082"/>
    <cellStyle name="Percent 5 2 5 2 3 2" xfId="19001"/>
    <cellStyle name="Percent 5 2 5 2 3 2 2" xfId="42177"/>
    <cellStyle name="Percent 5 2 5 2 3 3" xfId="42176"/>
    <cellStyle name="Percent 5 2 5 2 3 4" xfId="51770"/>
    <cellStyle name="Percent 5 2 5 2 4" xfId="5901"/>
    <cellStyle name="Percent 5 2 5 2 4 2" xfId="16820"/>
    <cellStyle name="Percent 5 2 5 2 4 2 2" xfId="42179"/>
    <cellStyle name="Percent 5 2 5 2 4 3" xfId="42178"/>
    <cellStyle name="Percent 5 2 5 2 4 4" xfId="49589"/>
    <cellStyle name="Percent 5 2 5 2 5" xfId="12458"/>
    <cellStyle name="Percent 5 2 5 2 5 2" xfId="42180"/>
    <cellStyle name="Percent 5 2 5 2 6" xfId="42171"/>
    <cellStyle name="Percent 5 2 5 2 7" xfId="45227"/>
    <cellStyle name="Percent 5 2 5 3" xfId="2629"/>
    <cellStyle name="Percent 5 2 5 3 2" xfId="9172"/>
    <cellStyle name="Percent 5 2 5 3 2 2" xfId="20091"/>
    <cellStyle name="Percent 5 2 5 3 2 2 2" xfId="42183"/>
    <cellStyle name="Percent 5 2 5 3 2 3" xfId="42182"/>
    <cellStyle name="Percent 5 2 5 3 2 4" xfId="52860"/>
    <cellStyle name="Percent 5 2 5 3 3" xfId="13548"/>
    <cellStyle name="Percent 5 2 5 3 3 2" xfId="42184"/>
    <cellStyle name="Percent 5 2 5 3 4" xfId="42181"/>
    <cellStyle name="Percent 5 2 5 3 5" xfId="46317"/>
    <cellStyle name="Percent 5 2 5 4" xfId="6991"/>
    <cellStyle name="Percent 5 2 5 4 2" xfId="17910"/>
    <cellStyle name="Percent 5 2 5 4 2 2" xfId="42186"/>
    <cellStyle name="Percent 5 2 5 4 3" xfId="42185"/>
    <cellStyle name="Percent 5 2 5 4 4" xfId="50679"/>
    <cellStyle name="Percent 5 2 5 5" xfId="4810"/>
    <cellStyle name="Percent 5 2 5 5 2" xfId="15729"/>
    <cellStyle name="Percent 5 2 5 5 2 2" xfId="42188"/>
    <cellStyle name="Percent 5 2 5 5 3" xfId="42187"/>
    <cellStyle name="Percent 5 2 5 5 4" xfId="48498"/>
    <cellStyle name="Percent 5 2 5 6" xfId="11367"/>
    <cellStyle name="Percent 5 2 5 6 2" xfId="42189"/>
    <cellStyle name="Percent 5 2 5 7" xfId="42170"/>
    <cellStyle name="Percent 5 2 5 8" xfId="44136"/>
    <cellStyle name="Percent 5 2 6" xfId="624"/>
    <cellStyle name="Percent 5 2 6 2" xfId="1723"/>
    <cellStyle name="Percent 5 2 6 2 2" xfId="3906"/>
    <cellStyle name="Percent 5 2 6 2 2 2" xfId="10449"/>
    <cellStyle name="Percent 5 2 6 2 2 2 2" xfId="21368"/>
    <cellStyle name="Percent 5 2 6 2 2 2 2 2" xfId="42194"/>
    <cellStyle name="Percent 5 2 6 2 2 2 3" xfId="42193"/>
    <cellStyle name="Percent 5 2 6 2 2 2 4" xfId="54137"/>
    <cellStyle name="Percent 5 2 6 2 2 3" xfId="14825"/>
    <cellStyle name="Percent 5 2 6 2 2 3 2" xfId="42195"/>
    <cellStyle name="Percent 5 2 6 2 2 4" xfId="42192"/>
    <cellStyle name="Percent 5 2 6 2 2 5" xfId="47594"/>
    <cellStyle name="Percent 5 2 6 2 3" xfId="8268"/>
    <cellStyle name="Percent 5 2 6 2 3 2" xfId="19187"/>
    <cellStyle name="Percent 5 2 6 2 3 2 2" xfId="42197"/>
    <cellStyle name="Percent 5 2 6 2 3 3" xfId="42196"/>
    <cellStyle name="Percent 5 2 6 2 3 4" xfId="51956"/>
    <cellStyle name="Percent 5 2 6 2 4" xfId="6087"/>
    <cellStyle name="Percent 5 2 6 2 4 2" xfId="17006"/>
    <cellStyle name="Percent 5 2 6 2 4 2 2" xfId="42199"/>
    <cellStyle name="Percent 5 2 6 2 4 3" xfId="42198"/>
    <cellStyle name="Percent 5 2 6 2 4 4" xfId="49775"/>
    <cellStyle name="Percent 5 2 6 2 5" xfId="12644"/>
    <cellStyle name="Percent 5 2 6 2 5 2" xfId="42200"/>
    <cellStyle name="Percent 5 2 6 2 6" xfId="42191"/>
    <cellStyle name="Percent 5 2 6 2 7" xfId="45413"/>
    <cellStyle name="Percent 5 2 6 3" xfId="2815"/>
    <cellStyle name="Percent 5 2 6 3 2" xfId="9358"/>
    <cellStyle name="Percent 5 2 6 3 2 2" xfId="20277"/>
    <cellStyle name="Percent 5 2 6 3 2 2 2" xfId="42203"/>
    <cellStyle name="Percent 5 2 6 3 2 3" xfId="42202"/>
    <cellStyle name="Percent 5 2 6 3 2 4" xfId="53046"/>
    <cellStyle name="Percent 5 2 6 3 3" xfId="13734"/>
    <cellStyle name="Percent 5 2 6 3 3 2" xfId="42204"/>
    <cellStyle name="Percent 5 2 6 3 4" xfId="42201"/>
    <cellStyle name="Percent 5 2 6 3 5" xfId="46503"/>
    <cellStyle name="Percent 5 2 6 4" xfId="7177"/>
    <cellStyle name="Percent 5 2 6 4 2" xfId="18096"/>
    <cellStyle name="Percent 5 2 6 4 2 2" xfId="42206"/>
    <cellStyle name="Percent 5 2 6 4 3" xfId="42205"/>
    <cellStyle name="Percent 5 2 6 4 4" xfId="50865"/>
    <cellStyle name="Percent 5 2 6 5" xfId="4996"/>
    <cellStyle name="Percent 5 2 6 5 2" xfId="15915"/>
    <cellStyle name="Percent 5 2 6 5 2 2" xfId="42208"/>
    <cellStyle name="Percent 5 2 6 5 3" xfId="42207"/>
    <cellStyle name="Percent 5 2 6 5 4" xfId="48684"/>
    <cellStyle name="Percent 5 2 6 6" xfId="11553"/>
    <cellStyle name="Percent 5 2 6 6 2" xfId="42209"/>
    <cellStyle name="Percent 5 2 6 7" xfId="42190"/>
    <cellStyle name="Percent 5 2 6 8" xfId="44322"/>
    <cellStyle name="Percent 5 2 7" xfId="722"/>
    <cellStyle name="Percent 5 2 7 2" xfId="1821"/>
    <cellStyle name="Percent 5 2 7 2 2" xfId="4004"/>
    <cellStyle name="Percent 5 2 7 2 2 2" xfId="10547"/>
    <cellStyle name="Percent 5 2 7 2 2 2 2" xfId="21466"/>
    <cellStyle name="Percent 5 2 7 2 2 2 2 2" xfId="42214"/>
    <cellStyle name="Percent 5 2 7 2 2 2 3" xfId="42213"/>
    <cellStyle name="Percent 5 2 7 2 2 2 4" xfId="54235"/>
    <cellStyle name="Percent 5 2 7 2 2 3" xfId="14923"/>
    <cellStyle name="Percent 5 2 7 2 2 3 2" xfId="42215"/>
    <cellStyle name="Percent 5 2 7 2 2 4" xfId="42212"/>
    <cellStyle name="Percent 5 2 7 2 2 5" xfId="47692"/>
    <cellStyle name="Percent 5 2 7 2 3" xfId="8366"/>
    <cellStyle name="Percent 5 2 7 2 3 2" xfId="19285"/>
    <cellStyle name="Percent 5 2 7 2 3 2 2" xfId="42217"/>
    <cellStyle name="Percent 5 2 7 2 3 3" xfId="42216"/>
    <cellStyle name="Percent 5 2 7 2 3 4" xfId="52054"/>
    <cellStyle name="Percent 5 2 7 2 4" xfId="6185"/>
    <cellStyle name="Percent 5 2 7 2 4 2" xfId="17104"/>
    <cellStyle name="Percent 5 2 7 2 4 2 2" xfId="42219"/>
    <cellStyle name="Percent 5 2 7 2 4 3" xfId="42218"/>
    <cellStyle name="Percent 5 2 7 2 4 4" xfId="49873"/>
    <cellStyle name="Percent 5 2 7 2 5" xfId="12742"/>
    <cellStyle name="Percent 5 2 7 2 5 2" xfId="42220"/>
    <cellStyle name="Percent 5 2 7 2 6" xfId="42211"/>
    <cellStyle name="Percent 5 2 7 2 7" xfId="45511"/>
    <cellStyle name="Percent 5 2 7 3" xfId="2913"/>
    <cellStyle name="Percent 5 2 7 3 2" xfId="9456"/>
    <cellStyle name="Percent 5 2 7 3 2 2" xfId="20375"/>
    <cellStyle name="Percent 5 2 7 3 2 2 2" xfId="42223"/>
    <cellStyle name="Percent 5 2 7 3 2 3" xfId="42222"/>
    <cellStyle name="Percent 5 2 7 3 2 4" xfId="53144"/>
    <cellStyle name="Percent 5 2 7 3 3" xfId="13832"/>
    <cellStyle name="Percent 5 2 7 3 3 2" xfId="42224"/>
    <cellStyle name="Percent 5 2 7 3 4" xfId="42221"/>
    <cellStyle name="Percent 5 2 7 3 5" xfId="46601"/>
    <cellStyle name="Percent 5 2 7 4" xfId="7275"/>
    <cellStyle name="Percent 5 2 7 4 2" xfId="18194"/>
    <cellStyle name="Percent 5 2 7 4 2 2" xfId="42226"/>
    <cellStyle name="Percent 5 2 7 4 3" xfId="42225"/>
    <cellStyle name="Percent 5 2 7 4 4" xfId="50963"/>
    <cellStyle name="Percent 5 2 7 5" xfId="5094"/>
    <cellStyle name="Percent 5 2 7 5 2" xfId="16013"/>
    <cellStyle name="Percent 5 2 7 5 2 2" xfId="42228"/>
    <cellStyle name="Percent 5 2 7 5 3" xfId="42227"/>
    <cellStyle name="Percent 5 2 7 5 4" xfId="48782"/>
    <cellStyle name="Percent 5 2 7 6" xfId="11651"/>
    <cellStyle name="Percent 5 2 7 6 2" xfId="42229"/>
    <cellStyle name="Percent 5 2 7 7" xfId="42210"/>
    <cellStyle name="Percent 5 2 7 8" xfId="44420"/>
    <cellStyle name="Percent 5 2 8" xfId="820"/>
    <cellStyle name="Percent 5 2 8 2" xfId="1919"/>
    <cellStyle name="Percent 5 2 8 2 2" xfId="4102"/>
    <cellStyle name="Percent 5 2 8 2 2 2" xfId="10645"/>
    <cellStyle name="Percent 5 2 8 2 2 2 2" xfId="21564"/>
    <cellStyle name="Percent 5 2 8 2 2 2 2 2" xfId="42234"/>
    <cellStyle name="Percent 5 2 8 2 2 2 3" xfId="42233"/>
    <cellStyle name="Percent 5 2 8 2 2 2 4" xfId="54333"/>
    <cellStyle name="Percent 5 2 8 2 2 3" xfId="15021"/>
    <cellStyle name="Percent 5 2 8 2 2 3 2" xfId="42235"/>
    <cellStyle name="Percent 5 2 8 2 2 4" xfId="42232"/>
    <cellStyle name="Percent 5 2 8 2 2 5" xfId="47790"/>
    <cellStyle name="Percent 5 2 8 2 3" xfId="8464"/>
    <cellStyle name="Percent 5 2 8 2 3 2" xfId="19383"/>
    <cellStyle name="Percent 5 2 8 2 3 2 2" xfId="42237"/>
    <cellStyle name="Percent 5 2 8 2 3 3" xfId="42236"/>
    <cellStyle name="Percent 5 2 8 2 3 4" xfId="52152"/>
    <cellStyle name="Percent 5 2 8 2 4" xfId="6283"/>
    <cellStyle name="Percent 5 2 8 2 4 2" xfId="17202"/>
    <cellStyle name="Percent 5 2 8 2 4 2 2" xfId="42239"/>
    <cellStyle name="Percent 5 2 8 2 4 3" xfId="42238"/>
    <cellStyle name="Percent 5 2 8 2 4 4" xfId="49971"/>
    <cellStyle name="Percent 5 2 8 2 5" xfId="12840"/>
    <cellStyle name="Percent 5 2 8 2 5 2" xfId="42240"/>
    <cellStyle name="Percent 5 2 8 2 6" xfId="42231"/>
    <cellStyle name="Percent 5 2 8 2 7" xfId="45609"/>
    <cellStyle name="Percent 5 2 8 3" xfId="3011"/>
    <cellStyle name="Percent 5 2 8 3 2" xfId="9554"/>
    <cellStyle name="Percent 5 2 8 3 2 2" xfId="20473"/>
    <cellStyle name="Percent 5 2 8 3 2 2 2" xfId="42243"/>
    <cellStyle name="Percent 5 2 8 3 2 3" xfId="42242"/>
    <cellStyle name="Percent 5 2 8 3 2 4" xfId="53242"/>
    <cellStyle name="Percent 5 2 8 3 3" xfId="13930"/>
    <cellStyle name="Percent 5 2 8 3 3 2" xfId="42244"/>
    <cellStyle name="Percent 5 2 8 3 4" xfId="42241"/>
    <cellStyle name="Percent 5 2 8 3 5" xfId="46699"/>
    <cellStyle name="Percent 5 2 8 4" xfId="7373"/>
    <cellStyle name="Percent 5 2 8 4 2" xfId="18292"/>
    <cellStyle name="Percent 5 2 8 4 2 2" xfId="42246"/>
    <cellStyle name="Percent 5 2 8 4 3" xfId="42245"/>
    <cellStyle name="Percent 5 2 8 4 4" xfId="51061"/>
    <cellStyle name="Percent 5 2 8 5" xfId="5192"/>
    <cellStyle name="Percent 5 2 8 5 2" xfId="16111"/>
    <cellStyle name="Percent 5 2 8 5 2 2" xfId="42248"/>
    <cellStyle name="Percent 5 2 8 5 3" xfId="42247"/>
    <cellStyle name="Percent 5 2 8 5 4" xfId="48880"/>
    <cellStyle name="Percent 5 2 8 6" xfId="11749"/>
    <cellStyle name="Percent 5 2 8 6 2" xfId="42249"/>
    <cellStyle name="Percent 5 2 8 7" xfId="42230"/>
    <cellStyle name="Percent 5 2 8 8" xfId="44518"/>
    <cellStyle name="Percent 5 2 9" xfId="932"/>
    <cellStyle name="Percent 5 2 9 2" xfId="2030"/>
    <cellStyle name="Percent 5 2 9 2 2" xfId="4213"/>
    <cellStyle name="Percent 5 2 9 2 2 2" xfId="10756"/>
    <cellStyle name="Percent 5 2 9 2 2 2 2" xfId="21675"/>
    <cellStyle name="Percent 5 2 9 2 2 2 2 2" xfId="42254"/>
    <cellStyle name="Percent 5 2 9 2 2 2 3" xfId="42253"/>
    <cellStyle name="Percent 5 2 9 2 2 2 4" xfId="54444"/>
    <cellStyle name="Percent 5 2 9 2 2 3" xfId="15132"/>
    <cellStyle name="Percent 5 2 9 2 2 3 2" xfId="42255"/>
    <cellStyle name="Percent 5 2 9 2 2 4" xfId="42252"/>
    <cellStyle name="Percent 5 2 9 2 2 5" xfId="47901"/>
    <cellStyle name="Percent 5 2 9 2 3" xfId="8575"/>
    <cellStyle name="Percent 5 2 9 2 3 2" xfId="19494"/>
    <cellStyle name="Percent 5 2 9 2 3 2 2" xfId="42257"/>
    <cellStyle name="Percent 5 2 9 2 3 3" xfId="42256"/>
    <cellStyle name="Percent 5 2 9 2 3 4" xfId="52263"/>
    <cellStyle name="Percent 5 2 9 2 4" xfId="6394"/>
    <cellStyle name="Percent 5 2 9 2 4 2" xfId="17313"/>
    <cellStyle name="Percent 5 2 9 2 4 2 2" xfId="42259"/>
    <cellStyle name="Percent 5 2 9 2 4 3" xfId="42258"/>
    <cellStyle name="Percent 5 2 9 2 4 4" xfId="50082"/>
    <cellStyle name="Percent 5 2 9 2 5" xfId="12951"/>
    <cellStyle name="Percent 5 2 9 2 5 2" xfId="42260"/>
    <cellStyle name="Percent 5 2 9 2 6" xfId="42251"/>
    <cellStyle name="Percent 5 2 9 2 7" xfId="45720"/>
    <cellStyle name="Percent 5 2 9 3" xfId="3122"/>
    <cellStyle name="Percent 5 2 9 3 2" xfId="9665"/>
    <cellStyle name="Percent 5 2 9 3 2 2" xfId="20584"/>
    <cellStyle name="Percent 5 2 9 3 2 2 2" xfId="42263"/>
    <cellStyle name="Percent 5 2 9 3 2 3" xfId="42262"/>
    <cellStyle name="Percent 5 2 9 3 2 4" xfId="53353"/>
    <cellStyle name="Percent 5 2 9 3 3" xfId="14041"/>
    <cellStyle name="Percent 5 2 9 3 3 2" xfId="42264"/>
    <cellStyle name="Percent 5 2 9 3 4" xfId="42261"/>
    <cellStyle name="Percent 5 2 9 3 5" xfId="46810"/>
    <cellStyle name="Percent 5 2 9 4" xfId="7484"/>
    <cellStyle name="Percent 5 2 9 4 2" xfId="18403"/>
    <cellStyle name="Percent 5 2 9 4 2 2" xfId="42266"/>
    <cellStyle name="Percent 5 2 9 4 3" xfId="42265"/>
    <cellStyle name="Percent 5 2 9 4 4" xfId="51172"/>
    <cellStyle name="Percent 5 2 9 5" xfId="5303"/>
    <cellStyle name="Percent 5 2 9 5 2" xfId="16222"/>
    <cellStyle name="Percent 5 2 9 5 2 2" xfId="42268"/>
    <cellStyle name="Percent 5 2 9 5 3" xfId="42267"/>
    <cellStyle name="Percent 5 2 9 5 4" xfId="48991"/>
    <cellStyle name="Percent 5 2 9 6" xfId="11860"/>
    <cellStyle name="Percent 5 2 9 6 2" xfId="42269"/>
    <cellStyle name="Percent 5 2 9 7" xfId="42250"/>
    <cellStyle name="Percent 5 2 9 8" xfId="44629"/>
    <cellStyle name="Percent 5 20" xfId="41270"/>
    <cellStyle name="Percent 5 21" xfId="43921"/>
    <cellStyle name="Percent 5 22" xfId="54849"/>
    <cellStyle name="Percent 5 23" xfId="55499"/>
    <cellStyle name="Percent 5 24" xfId="55649"/>
    <cellStyle name="Percent 5 25" xfId="86"/>
    <cellStyle name="Percent 5 3" xfId="97"/>
    <cellStyle name="Percent 5 3 10" xfId="1022"/>
    <cellStyle name="Percent 5 3 10 2" xfId="2120"/>
    <cellStyle name="Percent 5 3 10 2 2" xfId="4303"/>
    <cellStyle name="Percent 5 3 10 2 2 2" xfId="10846"/>
    <cellStyle name="Percent 5 3 10 2 2 2 2" xfId="21765"/>
    <cellStyle name="Percent 5 3 10 2 2 2 2 2" xfId="42275"/>
    <cellStyle name="Percent 5 3 10 2 2 2 3" xfId="42274"/>
    <cellStyle name="Percent 5 3 10 2 2 2 4" xfId="54534"/>
    <cellStyle name="Percent 5 3 10 2 2 3" xfId="15222"/>
    <cellStyle name="Percent 5 3 10 2 2 3 2" xfId="42276"/>
    <cellStyle name="Percent 5 3 10 2 2 4" xfId="42273"/>
    <cellStyle name="Percent 5 3 10 2 2 5" xfId="47991"/>
    <cellStyle name="Percent 5 3 10 2 3" xfId="8665"/>
    <cellStyle name="Percent 5 3 10 2 3 2" xfId="19584"/>
    <cellStyle name="Percent 5 3 10 2 3 2 2" xfId="42278"/>
    <cellStyle name="Percent 5 3 10 2 3 3" xfId="42277"/>
    <cellStyle name="Percent 5 3 10 2 3 4" xfId="52353"/>
    <cellStyle name="Percent 5 3 10 2 4" xfId="6484"/>
    <cellStyle name="Percent 5 3 10 2 4 2" xfId="17403"/>
    <cellStyle name="Percent 5 3 10 2 4 2 2" xfId="42280"/>
    <cellStyle name="Percent 5 3 10 2 4 3" xfId="42279"/>
    <cellStyle name="Percent 5 3 10 2 4 4" xfId="50172"/>
    <cellStyle name="Percent 5 3 10 2 5" xfId="13041"/>
    <cellStyle name="Percent 5 3 10 2 5 2" xfId="42281"/>
    <cellStyle name="Percent 5 3 10 2 6" xfId="42272"/>
    <cellStyle name="Percent 5 3 10 2 7" xfId="45810"/>
    <cellStyle name="Percent 5 3 10 3" xfId="3212"/>
    <cellStyle name="Percent 5 3 10 3 2" xfId="9755"/>
    <cellStyle name="Percent 5 3 10 3 2 2" xfId="20674"/>
    <cellStyle name="Percent 5 3 10 3 2 2 2" xfId="42284"/>
    <cellStyle name="Percent 5 3 10 3 2 3" xfId="42283"/>
    <cellStyle name="Percent 5 3 10 3 2 4" xfId="53443"/>
    <cellStyle name="Percent 5 3 10 3 3" xfId="14131"/>
    <cellStyle name="Percent 5 3 10 3 3 2" xfId="42285"/>
    <cellStyle name="Percent 5 3 10 3 4" xfId="42282"/>
    <cellStyle name="Percent 5 3 10 3 5" xfId="46900"/>
    <cellStyle name="Percent 5 3 10 4" xfId="7574"/>
    <cellStyle name="Percent 5 3 10 4 2" xfId="18493"/>
    <cellStyle name="Percent 5 3 10 4 2 2" xfId="42287"/>
    <cellStyle name="Percent 5 3 10 4 3" xfId="42286"/>
    <cellStyle name="Percent 5 3 10 4 4" xfId="51262"/>
    <cellStyle name="Percent 5 3 10 5" xfId="5393"/>
    <cellStyle name="Percent 5 3 10 5 2" xfId="16312"/>
    <cellStyle name="Percent 5 3 10 5 2 2" xfId="42289"/>
    <cellStyle name="Percent 5 3 10 5 3" xfId="42288"/>
    <cellStyle name="Percent 5 3 10 5 4" xfId="49081"/>
    <cellStyle name="Percent 5 3 10 6" xfId="11950"/>
    <cellStyle name="Percent 5 3 10 6 2" xfId="42290"/>
    <cellStyle name="Percent 5 3 10 7" xfId="42271"/>
    <cellStyle name="Percent 5 3 10 8" xfId="44719"/>
    <cellStyle name="Percent 5 3 11" xfId="1120"/>
    <cellStyle name="Percent 5 3 11 2" xfId="2218"/>
    <cellStyle name="Percent 5 3 11 2 2" xfId="4401"/>
    <cellStyle name="Percent 5 3 11 2 2 2" xfId="10944"/>
    <cellStyle name="Percent 5 3 11 2 2 2 2" xfId="21863"/>
    <cellStyle name="Percent 5 3 11 2 2 2 2 2" xfId="42295"/>
    <cellStyle name="Percent 5 3 11 2 2 2 3" xfId="42294"/>
    <cellStyle name="Percent 5 3 11 2 2 2 4" xfId="54632"/>
    <cellStyle name="Percent 5 3 11 2 2 3" xfId="15320"/>
    <cellStyle name="Percent 5 3 11 2 2 3 2" xfId="42296"/>
    <cellStyle name="Percent 5 3 11 2 2 4" xfId="42293"/>
    <cellStyle name="Percent 5 3 11 2 2 5" xfId="48089"/>
    <cellStyle name="Percent 5 3 11 2 3" xfId="8763"/>
    <cellStyle name="Percent 5 3 11 2 3 2" xfId="19682"/>
    <cellStyle name="Percent 5 3 11 2 3 2 2" xfId="42298"/>
    <cellStyle name="Percent 5 3 11 2 3 3" xfId="42297"/>
    <cellStyle name="Percent 5 3 11 2 3 4" xfId="52451"/>
    <cellStyle name="Percent 5 3 11 2 4" xfId="6582"/>
    <cellStyle name="Percent 5 3 11 2 4 2" xfId="17501"/>
    <cellStyle name="Percent 5 3 11 2 4 2 2" xfId="42300"/>
    <cellStyle name="Percent 5 3 11 2 4 3" xfId="42299"/>
    <cellStyle name="Percent 5 3 11 2 4 4" xfId="50270"/>
    <cellStyle name="Percent 5 3 11 2 5" xfId="13139"/>
    <cellStyle name="Percent 5 3 11 2 5 2" xfId="42301"/>
    <cellStyle name="Percent 5 3 11 2 6" xfId="42292"/>
    <cellStyle name="Percent 5 3 11 2 7" xfId="45908"/>
    <cellStyle name="Percent 5 3 11 3" xfId="3310"/>
    <cellStyle name="Percent 5 3 11 3 2" xfId="9853"/>
    <cellStyle name="Percent 5 3 11 3 2 2" xfId="20772"/>
    <cellStyle name="Percent 5 3 11 3 2 2 2" xfId="42304"/>
    <cellStyle name="Percent 5 3 11 3 2 3" xfId="42303"/>
    <cellStyle name="Percent 5 3 11 3 2 4" xfId="53541"/>
    <cellStyle name="Percent 5 3 11 3 3" xfId="14229"/>
    <cellStyle name="Percent 5 3 11 3 3 2" xfId="42305"/>
    <cellStyle name="Percent 5 3 11 3 4" xfId="42302"/>
    <cellStyle name="Percent 5 3 11 3 5" xfId="46998"/>
    <cellStyle name="Percent 5 3 11 4" xfId="7672"/>
    <cellStyle name="Percent 5 3 11 4 2" xfId="18591"/>
    <cellStyle name="Percent 5 3 11 4 2 2" xfId="42307"/>
    <cellStyle name="Percent 5 3 11 4 3" xfId="42306"/>
    <cellStyle name="Percent 5 3 11 4 4" xfId="51360"/>
    <cellStyle name="Percent 5 3 11 5" xfId="5491"/>
    <cellStyle name="Percent 5 3 11 5 2" xfId="16410"/>
    <cellStyle name="Percent 5 3 11 5 2 2" xfId="42309"/>
    <cellStyle name="Percent 5 3 11 5 3" xfId="42308"/>
    <cellStyle name="Percent 5 3 11 5 4" xfId="49179"/>
    <cellStyle name="Percent 5 3 11 6" xfId="12048"/>
    <cellStyle name="Percent 5 3 11 6 2" xfId="42310"/>
    <cellStyle name="Percent 5 3 11 7" xfId="42291"/>
    <cellStyle name="Percent 5 3 11 8" xfId="44817"/>
    <cellStyle name="Percent 5 3 12" xfId="1224"/>
    <cellStyle name="Percent 5 3 12 2" xfId="2322"/>
    <cellStyle name="Percent 5 3 12 2 2" xfId="4503"/>
    <cellStyle name="Percent 5 3 12 2 2 2" xfId="11046"/>
    <cellStyle name="Percent 5 3 12 2 2 2 2" xfId="21965"/>
    <cellStyle name="Percent 5 3 12 2 2 2 2 2" xfId="42315"/>
    <cellStyle name="Percent 5 3 12 2 2 2 3" xfId="42314"/>
    <cellStyle name="Percent 5 3 12 2 2 2 4" xfId="54734"/>
    <cellStyle name="Percent 5 3 12 2 2 3" xfId="15422"/>
    <cellStyle name="Percent 5 3 12 2 2 3 2" xfId="42316"/>
    <cellStyle name="Percent 5 3 12 2 2 4" xfId="42313"/>
    <cellStyle name="Percent 5 3 12 2 2 5" xfId="48191"/>
    <cellStyle name="Percent 5 3 12 2 3" xfId="8865"/>
    <cellStyle name="Percent 5 3 12 2 3 2" xfId="19784"/>
    <cellStyle name="Percent 5 3 12 2 3 2 2" xfId="42318"/>
    <cellStyle name="Percent 5 3 12 2 3 3" xfId="42317"/>
    <cellStyle name="Percent 5 3 12 2 3 4" xfId="52553"/>
    <cellStyle name="Percent 5 3 12 2 4" xfId="6684"/>
    <cellStyle name="Percent 5 3 12 2 4 2" xfId="17603"/>
    <cellStyle name="Percent 5 3 12 2 4 2 2" xfId="42320"/>
    <cellStyle name="Percent 5 3 12 2 4 3" xfId="42319"/>
    <cellStyle name="Percent 5 3 12 2 4 4" xfId="50372"/>
    <cellStyle name="Percent 5 3 12 2 5" xfId="13241"/>
    <cellStyle name="Percent 5 3 12 2 5 2" xfId="42321"/>
    <cellStyle name="Percent 5 3 12 2 6" xfId="42312"/>
    <cellStyle name="Percent 5 3 12 2 7" xfId="46010"/>
    <cellStyle name="Percent 5 3 12 3" xfId="3412"/>
    <cellStyle name="Percent 5 3 12 3 2" xfId="9955"/>
    <cellStyle name="Percent 5 3 12 3 2 2" xfId="20874"/>
    <cellStyle name="Percent 5 3 12 3 2 2 2" xfId="42324"/>
    <cellStyle name="Percent 5 3 12 3 2 3" xfId="42323"/>
    <cellStyle name="Percent 5 3 12 3 2 4" xfId="53643"/>
    <cellStyle name="Percent 5 3 12 3 3" xfId="14331"/>
    <cellStyle name="Percent 5 3 12 3 3 2" xfId="42325"/>
    <cellStyle name="Percent 5 3 12 3 4" xfId="42322"/>
    <cellStyle name="Percent 5 3 12 3 5" xfId="47100"/>
    <cellStyle name="Percent 5 3 12 4" xfId="7774"/>
    <cellStyle name="Percent 5 3 12 4 2" xfId="18693"/>
    <cellStyle name="Percent 5 3 12 4 2 2" xfId="42327"/>
    <cellStyle name="Percent 5 3 12 4 3" xfId="42326"/>
    <cellStyle name="Percent 5 3 12 4 4" xfId="51462"/>
    <cellStyle name="Percent 5 3 12 5" xfId="5593"/>
    <cellStyle name="Percent 5 3 12 5 2" xfId="16512"/>
    <cellStyle name="Percent 5 3 12 5 2 2" xfId="42329"/>
    <cellStyle name="Percent 5 3 12 5 3" xfId="42328"/>
    <cellStyle name="Percent 5 3 12 5 4" xfId="49281"/>
    <cellStyle name="Percent 5 3 12 6" xfId="12150"/>
    <cellStyle name="Percent 5 3 12 6 2" xfId="42330"/>
    <cellStyle name="Percent 5 3 12 7" xfId="42311"/>
    <cellStyle name="Percent 5 3 12 8" xfId="44919"/>
    <cellStyle name="Percent 5 3 13" xfId="1343"/>
    <cellStyle name="Percent 5 3 13 2" xfId="3526"/>
    <cellStyle name="Percent 5 3 13 2 2" xfId="10069"/>
    <cellStyle name="Percent 5 3 13 2 2 2" xfId="20988"/>
    <cellStyle name="Percent 5 3 13 2 2 2 2" xfId="42334"/>
    <cellStyle name="Percent 5 3 13 2 2 3" xfId="42333"/>
    <cellStyle name="Percent 5 3 13 2 2 4" xfId="53757"/>
    <cellStyle name="Percent 5 3 13 2 3" xfId="14445"/>
    <cellStyle name="Percent 5 3 13 2 3 2" xfId="42335"/>
    <cellStyle name="Percent 5 3 13 2 4" xfId="42332"/>
    <cellStyle name="Percent 5 3 13 2 5" xfId="47214"/>
    <cellStyle name="Percent 5 3 13 3" xfId="7888"/>
    <cellStyle name="Percent 5 3 13 3 2" xfId="18807"/>
    <cellStyle name="Percent 5 3 13 3 2 2" xfId="42337"/>
    <cellStyle name="Percent 5 3 13 3 3" xfId="42336"/>
    <cellStyle name="Percent 5 3 13 3 4" xfId="51576"/>
    <cellStyle name="Percent 5 3 13 4" xfId="5707"/>
    <cellStyle name="Percent 5 3 13 4 2" xfId="16626"/>
    <cellStyle name="Percent 5 3 13 4 2 2" xfId="42339"/>
    <cellStyle name="Percent 5 3 13 4 3" xfId="42338"/>
    <cellStyle name="Percent 5 3 13 4 4" xfId="49395"/>
    <cellStyle name="Percent 5 3 13 5" xfId="12264"/>
    <cellStyle name="Percent 5 3 13 5 2" xfId="42340"/>
    <cellStyle name="Percent 5 3 13 6" xfId="42331"/>
    <cellStyle name="Percent 5 3 13 7" xfId="45033"/>
    <cellStyle name="Percent 5 3 14" xfId="2423"/>
    <cellStyle name="Percent 5 3 14 2" xfId="8966"/>
    <cellStyle name="Percent 5 3 14 2 2" xfId="19885"/>
    <cellStyle name="Percent 5 3 14 2 2 2" xfId="42343"/>
    <cellStyle name="Percent 5 3 14 2 3" xfId="42342"/>
    <cellStyle name="Percent 5 3 14 2 4" xfId="52654"/>
    <cellStyle name="Percent 5 3 14 3" xfId="13342"/>
    <cellStyle name="Percent 5 3 14 3 2" xfId="42344"/>
    <cellStyle name="Percent 5 3 14 4" xfId="42341"/>
    <cellStyle name="Percent 5 3 14 5" xfId="46111"/>
    <cellStyle name="Percent 5 3 15" xfId="6785"/>
    <cellStyle name="Percent 5 3 15 2" xfId="17704"/>
    <cellStyle name="Percent 5 3 15 2 2" xfId="42346"/>
    <cellStyle name="Percent 5 3 15 3" xfId="42345"/>
    <cellStyle name="Percent 5 3 15 4" xfId="50473"/>
    <cellStyle name="Percent 5 3 16" xfId="4604"/>
    <cellStyle name="Percent 5 3 16 2" xfId="15523"/>
    <cellStyle name="Percent 5 3 16 2 2" xfId="42348"/>
    <cellStyle name="Percent 5 3 16 3" xfId="42347"/>
    <cellStyle name="Percent 5 3 16 4" xfId="48292"/>
    <cellStyle name="Percent 5 3 17" xfId="11173"/>
    <cellStyle name="Percent 5 3 17 2" xfId="42349"/>
    <cellStyle name="Percent 5 3 18" xfId="42270"/>
    <cellStyle name="Percent 5 3 19" xfId="43930"/>
    <cellStyle name="Percent 5 3 2" xfId="122"/>
    <cellStyle name="Percent 5 3 2 10" xfId="1138"/>
    <cellStyle name="Percent 5 3 2 10 2" xfId="2236"/>
    <cellStyle name="Percent 5 3 2 10 2 2" xfId="4419"/>
    <cellStyle name="Percent 5 3 2 10 2 2 2" xfId="10962"/>
    <cellStyle name="Percent 5 3 2 10 2 2 2 2" xfId="21881"/>
    <cellStyle name="Percent 5 3 2 10 2 2 2 2 2" xfId="42355"/>
    <cellStyle name="Percent 5 3 2 10 2 2 2 3" xfId="42354"/>
    <cellStyle name="Percent 5 3 2 10 2 2 2 4" xfId="54650"/>
    <cellStyle name="Percent 5 3 2 10 2 2 3" xfId="15338"/>
    <cellStyle name="Percent 5 3 2 10 2 2 3 2" xfId="42356"/>
    <cellStyle name="Percent 5 3 2 10 2 2 4" xfId="42353"/>
    <cellStyle name="Percent 5 3 2 10 2 2 5" xfId="48107"/>
    <cellStyle name="Percent 5 3 2 10 2 3" xfId="8781"/>
    <cellStyle name="Percent 5 3 2 10 2 3 2" xfId="19700"/>
    <cellStyle name="Percent 5 3 2 10 2 3 2 2" xfId="42358"/>
    <cellStyle name="Percent 5 3 2 10 2 3 3" xfId="42357"/>
    <cellStyle name="Percent 5 3 2 10 2 3 4" xfId="52469"/>
    <cellStyle name="Percent 5 3 2 10 2 4" xfId="6600"/>
    <cellStyle name="Percent 5 3 2 10 2 4 2" xfId="17519"/>
    <cellStyle name="Percent 5 3 2 10 2 4 2 2" xfId="42360"/>
    <cellStyle name="Percent 5 3 2 10 2 4 3" xfId="42359"/>
    <cellStyle name="Percent 5 3 2 10 2 4 4" xfId="50288"/>
    <cellStyle name="Percent 5 3 2 10 2 5" xfId="13157"/>
    <cellStyle name="Percent 5 3 2 10 2 5 2" xfId="42361"/>
    <cellStyle name="Percent 5 3 2 10 2 6" xfId="42352"/>
    <cellStyle name="Percent 5 3 2 10 2 7" xfId="45926"/>
    <cellStyle name="Percent 5 3 2 10 3" xfId="3328"/>
    <cellStyle name="Percent 5 3 2 10 3 2" xfId="9871"/>
    <cellStyle name="Percent 5 3 2 10 3 2 2" xfId="20790"/>
    <cellStyle name="Percent 5 3 2 10 3 2 2 2" xfId="42364"/>
    <cellStyle name="Percent 5 3 2 10 3 2 3" xfId="42363"/>
    <cellStyle name="Percent 5 3 2 10 3 2 4" xfId="53559"/>
    <cellStyle name="Percent 5 3 2 10 3 3" xfId="14247"/>
    <cellStyle name="Percent 5 3 2 10 3 3 2" xfId="42365"/>
    <cellStyle name="Percent 5 3 2 10 3 4" xfId="42362"/>
    <cellStyle name="Percent 5 3 2 10 3 5" xfId="47016"/>
    <cellStyle name="Percent 5 3 2 10 4" xfId="7690"/>
    <cellStyle name="Percent 5 3 2 10 4 2" xfId="18609"/>
    <cellStyle name="Percent 5 3 2 10 4 2 2" xfId="42367"/>
    <cellStyle name="Percent 5 3 2 10 4 3" xfId="42366"/>
    <cellStyle name="Percent 5 3 2 10 4 4" xfId="51378"/>
    <cellStyle name="Percent 5 3 2 10 5" xfId="5509"/>
    <cellStyle name="Percent 5 3 2 10 5 2" xfId="16428"/>
    <cellStyle name="Percent 5 3 2 10 5 2 2" xfId="42369"/>
    <cellStyle name="Percent 5 3 2 10 5 3" xfId="42368"/>
    <cellStyle name="Percent 5 3 2 10 5 4" xfId="49197"/>
    <cellStyle name="Percent 5 3 2 10 6" xfId="12066"/>
    <cellStyle name="Percent 5 3 2 10 6 2" xfId="42370"/>
    <cellStyle name="Percent 5 3 2 10 7" xfId="42351"/>
    <cellStyle name="Percent 5 3 2 10 8" xfId="44835"/>
    <cellStyle name="Percent 5 3 2 11" xfId="1242"/>
    <cellStyle name="Percent 5 3 2 11 2" xfId="2340"/>
    <cellStyle name="Percent 5 3 2 11 2 2" xfId="4521"/>
    <cellStyle name="Percent 5 3 2 11 2 2 2" xfId="11064"/>
    <cellStyle name="Percent 5 3 2 11 2 2 2 2" xfId="21983"/>
    <cellStyle name="Percent 5 3 2 11 2 2 2 2 2" xfId="42375"/>
    <cellStyle name="Percent 5 3 2 11 2 2 2 3" xfId="42374"/>
    <cellStyle name="Percent 5 3 2 11 2 2 2 4" xfId="54752"/>
    <cellStyle name="Percent 5 3 2 11 2 2 3" xfId="15440"/>
    <cellStyle name="Percent 5 3 2 11 2 2 3 2" xfId="42376"/>
    <cellStyle name="Percent 5 3 2 11 2 2 4" xfId="42373"/>
    <cellStyle name="Percent 5 3 2 11 2 2 5" xfId="48209"/>
    <cellStyle name="Percent 5 3 2 11 2 3" xfId="8883"/>
    <cellStyle name="Percent 5 3 2 11 2 3 2" xfId="19802"/>
    <cellStyle name="Percent 5 3 2 11 2 3 2 2" xfId="42378"/>
    <cellStyle name="Percent 5 3 2 11 2 3 3" xfId="42377"/>
    <cellStyle name="Percent 5 3 2 11 2 3 4" xfId="52571"/>
    <cellStyle name="Percent 5 3 2 11 2 4" xfId="6702"/>
    <cellStyle name="Percent 5 3 2 11 2 4 2" xfId="17621"/>
    <cellStyle name="Percent 5 3 2 11 2 4 2 2" xfId="42380"/>
    <cellStyle name="Percent 5 3 2 11 2 4 3" xfId="42379"/>
    <cellStyle name="Percent 5 3 2 11 2 4 4" xfId="50390"/>
    <cellStyle name="Percent 5 3 2 11 2 5" xfId="13259"/>
    <cellStyle name="Percent 5 3 2 11 2 5 2" xfId="42381"/>
    <cellStyle name="Percent 5 3 2 11 2 6" xfId="42372"/>
    <cellStyle name="Percent 5 3 2 11 2 7" xfId="46028"/>
    <cellStyle name="Percent 5 3 2 11 3" xfId="3430"/>
    <cellStyle name="Percent 5 3 2 11 3 2" xfId="9973"/>
    <cellStyle name="Percent 5 3 2 11 3 2 2" xfId="20892"/>
    <cellStyle name="Percent 5 3 2 11 3 2 2 2" xfId="42384"/>
    <cellStyle name="Percent 5 3 2 11 3 2 3" xfId="42383"/>
    <cellStyle name="Percent 5 3 2 11 3 2 4" xfId="53661"/>
    <cellStyle name="Percent 5 3 2 11 3 3" xfId="14349"/>
    <cellStyle name="Percent 5 3 2 11 3 3 2" xfId="42385"/>
    <cellStyle name="Percent 5 3 2 11 3 4" xfId="42382"/>
    <cellStyle name="Percent 5 3 2 11 3 5" xfId="47118"/>
    <cellStyle name="Percent 5 3 2 11 4" xfId="7792"/>
    <cellStyle name="Percent 5 3 2 11 4 2" xfId="18711"/>
    <cellStyle name="Percent 5 3 2 11 4 2 2" xfId="42387"/>
    <cellStyle name="Percent 5 3 2 11 4 3" xfId="42386"/>
    <cellStyle name="Percent 5 3 2 11 4 4" xfId="51480"/>
    <cellStyle name="Percent 5 3 2 11 5" xfId="5611"/>
    <cellStyle name="Percent 5 3 2 11 5 2" xfId="16530"/>
    <cellStyle name="Percent 5 3 2 11 5 2 2" xfId="42389"/>
    <cellStyle name="Percent 5 3 2 11 5 3" xfId="42388"/>
    <cellStyle name="Percent 5 3 2 11 5 4" xfId="49299"/>
    <cellStyle name="Percent 5 3 2 11 6" xfId="12168"/>
    <cellStyle name="Percent 5 3 2 11 6 2" xfId="42390"/>
    <cellStyle name="Percent 5 3 2 11 7" xfId="42371"/>
    <cellStyle name="Percent 5 3 2 11 8" xfId="44937"/>
    <cellStyle name="Percent 5 3 2 12" xfId="1361"/>
    <cellStyle name="Percent 5 3 2 12 2" xfId="3544"/>
    <cellStyle name="Percent 5 3 2 12 2 2" xfId="10087"/>
    <cellStyle name="Percent 5 3 2 12 2 2 2" xfId="21006"/>
    <cellStyle name="Percent 5 3 2 12 2 2 2 2" xfId="42394"/>
    <cellStyle name="Percent 5 3 2 12 2 2 3" xfId="42393"/>
    <cellStyle name="Percent 5 3 2 12 2 2 4" xfId="53775"/>
    <cellStyle name="Percent 5 3 2 12 2 3" xfId="14463"/>
    <cellStyle name="Percent 5 3 2 12 2 3 2" xfId="42395"/>
    <cellStyle name="Percent 5 3 2 12 2 4" xfId="42392"/>
    <cellStyle name="Percent 5 3 2 12 2 5" xfId="47232"/>
    <cellStyle name="Percent 5 3 2 12 3" xfId="7906"/>
    <cellStyle name="Percent 5 3 2 12 3 2" xfId="18825"/>
    <cellStyle name="Percent 5 3 2 12 3 2 2" xfId="42397"/>
    <cellStyle name="Percent 5 3 2 12 3 3" xfId="42396"/>
    <cellStyle name="Percent 5 3 2 12 3 4" xfId="51594"/>
    <cellStyle name="Percent 5 3 2 12 4" xfId="5725"/>
    <cellStyle name="Percent 5 3 2 12 4 2" xfId="16644"/>
    <cellStyle name="Percent 5 3 2 12 4 2 2" xfId="42399"/>
    <cellStyle name="Percent 5 3 2 12 4 3" xfId="42398"/>
    <cellStyle name="Percent 5 3 2 12 4 4" xfId="49413"/>
    <cellStyle name="Percent 5 3 2 12 5" xfId="12282"/>
    <cellStyle name="Percent 5 3 2 12 5 2" xfId="42400"/>
    <cellStyle name="Percent 5 3 2 12 6" xfId="42391"/>
    <cellStyle name="Percent 5 3 2 12 7" xfId="45051"/>
    <cellStyle name="Percent 5 3 2 13" xfId="2441"/>
    <cellStyle name="Percent 5 3 2 13 2" xfId="8984"/>
    <cellStyle name="Percent 5 3 2 13 2 2" xfId="19903"/>
    <cellStyle name="Percent 5 3 2 13 2 2 2" xfId="42403"/>
    <cellStyle name="Percent 5 3 2 13 2 3" xfId="42402"/>
    <cellStyle name="Percent 5 3 2 13 2 4" xfId="52672"/>
    <cellStyle name="Percent 5 3 2 13 3" xfId="13360"/>
    <cellStyle name="Percent 5 3 2 13 3 2" xfId="42404"/>
    <cellStyle name="Percent 5 3 2 13 4" xfId="42401"/>
    <cellStyle name="Percent 5 3 2 13 5" xfId="46129"/>
    <cellStyle name="Percent 5 3 2 14" xfId="6803"/>
    <cellStyle name="Percent 5 3 2 14 2" xfId="17722"/>
    <cellStyle name="Percent 5 3 2 14 2 2" xfId="42406"/>
    <cellStyle name="Percent 5 3 2 14 3" xfId="42405"/>
    <cellStyle name="Percent 5 3 2 14 4" xfId="50491"/>
    <cellStyle name="Percent 5 3 2 15" xfId="4622"/>
    <cellStyle name="Percent 5 3 2 15 2" xfId="15541"/>
    <cellStyle name="Percent 5 3 2 15 2 2" xfId="42408"/>
    <cellStyle name="Percent 5 3 2 15 3" xfId="42407"/>
    <cellStyle name="Percent 5 3 2 15 4" xfId="48310"/>
    <cellStyle name="Percent 5 3 2 16" xfId="11191"/>
    <cellStyle name="Percent 5 3 2 16 2" xfId="42409"/>
    <cellStyle name="Percent 5 3 2 17" xfId="42350"/>
    <cellStyle name="Percent 5 3 2 18" xfId="43948"/>
    <cellStyle name="Percent 5 3 2 2" xfId="164"/>
    <cellStyle name="Percent 5 3 2 2 10" xfId="1278"/>
    <cellStyle name="Percent 5 3 2 2 10 2" xfId="2376"/>
    <cellStyle name="Percent 5 3 2 2 10 2 2" xfId="4557"/>
    <cellStyle name="Percent 5 3 2 2 10 2 2 2" xfId="11100"/>
    <cellStyle name="Percent 5 3 2 2 10 2 2 2 2" xfId="22019"/>
    <cellStyle name="Percent 5 3 2 2 10 2 2 2 2 2" xfId="42415"/>
    <cellStyle name="Percent 5 3 2 2 10 2 2 2 3" xfId="42414"/>
    <cellStyle name="Percent 5 3 2 2 10 2 2 2 4" xfId="54788"/>
    <cellStyle name="Percent 5 3 2 2 10 2 2 3" xfId="15476"/>
    <cellStyle name="Percent 5 3 2 2 10 2 2 3 2" xfId="42416"/>
    <cellStyle name="Percent 5 3 2 2 10 2 2 4" xfId="42413"/>
    <cellStyle name="Percent 5 3 2 2 10 2 2 5" xfId="48245"/>
    <cellStyle name="Percent 5 3 2 2 10 2 3" xfId="8919"/>
    <cellStyle name="Percent 5 3 2 2 10 2 3 2" xfId="19838"/>
    <cellStyle name="Percent 5 3 2 2 10 2 3 2 2" xfId="42418"/>
    <cellStyle name="Percent 5 3 2 2 10 2 3 3" xfId="42417"/>
    <cellStyle name="Percent 5 3 2 2 10 2 3 4" xfId="52607"/>
    <cellStyle name="Percent 5 3 2 2 10 2 4" xfId="6738"/>
    <cellStyle name="Percent 5 3 2 2 10 2 4 2" xfId="17657"/>
    <cellStyle name="Percent 5 3 2 2 10 2 4 2 2" xfId="42420"/>
    <cellStyle name="Percent 5 3 2 2 10 2 4 3" xfId="42419"/>
    <cellStyle name="Percent 5 3 2 2 10 2 4 4" xfId="50426"/>
    <cellStyle name="Percent 5 3 2 2 10 2 5" xfId="13295"/>
    <cellStyle name="Percent 5 3 2 2 10 2 5 2" xfId="42421"/>
    <cellStyle name="Percent 5 3 2 2 10 2 6" xfId="42412"/>
    <cellStyle name="Percent 5 3 2 2 10 2 7" xfId="46064"/>
    <cellStyle name="Percent 5 3 2 2 10 3" xfId="3466"/>
    <cellStyle name="Percent 5 3 2 2 10 3 2" xfId="10009"/>
    <cellStyle name="Percent 5 3 2 2 10 3 2 2" xfId="20928"/>
    <cellStyle name="Percent 5 3 2 2 10 3 2 2 2" xfId="42424"/>
    <cellStyle name="Percent 5 3 2 2 10 3 2 3" xfId="42423"/>
    <cellStyle name="Percent 5 3 2 2 10 3 2 4" xfId="53697"/>
    <cellStyle name="Percent 5 3 2 2 10 3 3" xfId="14385"/>
    <cellStyle name="Percent 5 3 2 2 10 3 3 2" xfId="42425"/>
    <cellStyle name="Percent 5 3 2 2 10 3 4" xfId="42422"/>
    <cellStyle name="Percent 5 3 2 2 10 3 5" xfId="47154"/>
    <cellStyle name="Percent 5 3 2 2 10 4" xfId="7828"/>
    <cellStyle name="Percent 5 3 2 2 10 4 2" xfId="18747"/>
    <cellStyle name="Percent 5 3 2 2 10 4 2 2" xfId="42427"/>
    <cellStyle name="Percent 5 3 2 2 10 4 3" xfId="42426"/>
    <cellStyle name="Percent 5 3 2 2 10 4 4" xfId="51516"/>
    <cellStyle name="Percent 5 3 2 2 10 5" xfId="5647"/>
    <cellStyle name="Percent 5 3 2 2 10 5 2" xfId="16566"/>
    <cellStyle name="Percent 5 3 2 2 10 5 2 2" xfId="42429"/>
    <cellStyle name="Percent 5 3 2 2 10 5 3" xfId="42428"/>
    <cellStyle name="Percent 5 3 2 2 10 5 4" xfId="49335"/>
    <cellStyle name="Percent 5 3 2 2 10 6" xfId="12204"/>
    <cellStyle name="Percent 5 3 2 2 10 6 2" xfId="42430"/>
    <cellStyle name="Percent 5 3 2 2 10 7" xfId="42411"/>
    <cellStyle name="Percent 5 3 2 2 10 8" xfId="44973"/>
    <cellStyle name="Percent 5 3 2 2 11" xfId="1397"/>
    <cellStyle name="Percent 5 3 2 2 11 2" xfId="3580"/>
    <cellStyle name="Percent 5 3 2 2 11 2 2" xfId="10123"/>
    <cellStyle name="Percent 5 3 2 2 11 2 2 2" xfId="21042"/>
    <cellStyle name="Percent 5 3 2 2 11 2 2 2 2" xfId="42434"/>
    <cellStyle name="Percent 5 3 2 2 11 2 2 3" xfId="42433"/>
    <cellStyle name="Percent 5 3 2 2 11 2 2 4" xfId="53811"/>
    <cellStyle name="Percent 5 3 2 2 11 2 3" xfId="14499"/>
    <cellStyle name="Percent 5 3 2 2 11 2 3 2" xfId="42435"/>
    <cellStyle name="Percent 5 3 2 2 11 2 4" xfId="42432"/>
    <cellStyle name="Percent 5 3 2 2 11 2 5" xfId="47268"/>
    <cellStyle name="Percent 5 3 2 2 11 3" xfId="7942"/>
    <cellStyle name="Percent 5 3 2 2 11 3 2" xfId="18861"/>
    <cellStyle name="Percent 5 3 2 2 11 3 2 2" xfId="42437"/>
    <cellStyle name="Percent 5 3 2 2 11 3 3" xfId="42436"/>
    <cellStyle name="Percent 5 3 2 2 11 3 4" xfId="51630"/>
    <cellStyle name="Percent 5 3 2 2 11 4" xfId="5761"/>
    <cellStyle name="Percent 5 3 2 2 11 4 2" xfId="16680"/>
    <cellStyle name="Percent 5 3 2 2 11 4 2 2" xfId="42439"/>
    <cellStyle name="Percent 5 3 2 2 11 4 3" xfId="42438"/>
    <cellStyle name="Percent 5 3 2 2 11 4 4" xfId="49449"/>
    <cellStyle name="Percent 5 3 2 2 11 5" xfId="12318"/>
    <cellStyle name="Percent 5 3 2 2 11 5 2" xfId="42440"/>
    <cellStyle name="Percent 5 3 2 2 11 6" xfId="42431"/>
    <cellStyle name="Percent 5 3 2 2 11 7" xfId="45087"/>
    <cellStyle name="Percent 5 3 2 2 12" xfId="2477"/>
    <cellStyle name="Percent 5 3 2 2 12 2" xfId="9020"/>
    <cellStyle name="Percent 5 3 2 2 12 2 2" xfId="19939"/>
    <cellStyle name="Percent 5 3 2 2 12 2 2 2" xfId="42443"/>
    <cellStyle name="Percent 5 3 2 2 12 2 3" xfId="42442"/>
    <cellStyle name="Percent 5 3 2 2 12 2 4" xfId="52708"/>
    <cellStyle name="Percent 5 3 2 2 12 3" xfId="13396"/>
    <cellStyle name="Percent 5 3 2 2 12 3 2" xfId="42444"/>
    <cellStyle name="Percent 5 3 2 2 12 4" xfId="42441"/>
    <cellStyle name="Percent 5 3 2 2 12 5" xfId="46165"/>
    <cellStyle name="Percent 5 3 2 2 13" xfId="6839"/>
    <cellStyle name="Percent 5 3 2 2 13 2" xfId="17758"/>
    <cellStyle name="Percent 5 3 2 2 13 2 2" xfId="42446"/>
    <cellStyle name="Percent 5 3 2 2 13 3" xfId="42445"/>
    <cellStyle name="Percent 5 3 2 2 13 4" xfId="50527"/>
    <cellStyle name="Percent 5 3 2 2 14" xfId="4658"/>
    <cellStyle name="Percent 5 3 2 2 14 2" xfId="15577"/>
    <cellStyle name="Percent 5 3 2 2 14 2 2" xfId="42448"/>
    <cellStyle name="Percent 5 3 2 2 14 3" xfId="42447"/>
    <cellStyle name="Percent 5 3 2 2 14 4" xfId="48346"/>
    <cellStyle name="Percent 5 3 2 2 15" xfId="11227"/>
    <cellStyle name="Percent 5 3 2 2 15 2" xfId="42449"/>
    <cellStyle name="Percent 5 3 2 2 16" xfId="42410"/>
    <cellStyle name="Percent 5 3 2 2 17" xfId="43984"/>
    <cellStyle name="Percent 5 3 2 2 2" xfId="332"/>
    <cellStyle name="Percent 5 3 2 2 2 2" xfId="595"/>
    <cellStyle name="Percent 5 3 2 2 2 2 2" xfId="1694"/>
    <cellStyle name="Percent 5 3 2 2 2 2 2 2" xfId="3877"/>
    <cellStyle name="Percent 5 3 2 2 2 2 2 2 2" xfId="10420"/>
    <cellStyle name="Percent 5 3 2 2 2 2 2 2 2 2" xfId="21339"/>
    <cellStyle name="Percent 5 3 2 2 2 2 2 2 2 2 2" xfId="42455"/>
    <cellStyle name="Percent 5 3 2 2 2 2 2 2 2 3" xfId="42454"/>
    <cellStyle name="Percent 5 3 2 2 2 2 2 2 2 4" xfId="54108"/>
    <cellStyle name="Percent 5 3 2 2 2 2 2 2 3" xfId="14796"/>
    <cellStyle name="Percent 5 3 2 2 2 2 2 2 3 2" xfId="42456"/>
    <cellStyle name="Percent 5 3 2 2 2 2 2 2 4" xfId="42453"/>
    <cellStyle name="Percent 5 3 2 2 2 2 2 2 5" xfId="47565"/>
    <cellStyle name="Percent 5 3 2 2 2 2 2 3" xfId="8239"/>
    <cellStyle name="Percent 5 3 2 2 2 2 2 3 2" xfId="19158"/>
    <cellStyle name="Percent 5 3 2 2 2 2 2 3 2 2" xfId="42458"/>
    <cellStyle name="Percent 5 3 2 2 2 2 2 3 3" xfId="42457"/>
    <cellStyle name="Percent 5 3 2 2 2 2 2 3 4" xfId="51927"/>
    <cellStyle name="Percent 5 3 2 2 2 2 2 4" xfId="6058"/>
    <cellStyle name="Percent 5 3 2 2 2 2 2 4 2" xfId="16977"/>
    <cellStyle name="Percent 5 3 2 2 2 2 2 4 2 2" xfId="42460"/>
    <cellStyle name="Percent 5 3 2 2 2 2 2 4 3" xfId="42459"/>
    <cellStyle name="Percent 5 3 2 2 2 2 2 4 4" xfId="49746"/>
    <cellStyle name="Percent 5 3 2 2 2 2 2 5" xfId="12615"/>
    <cellStyle name="Percent 5 3 2 2 2 2 2 5 2" xfId="42461"/>
    <cellStyle name="Percent 5 3 2 2 2 2 2 6" xfId="42452"/>
    <cellStyle name="Percent 5 3 2 2 2 2 2 7" xfId="45384"/>
    <cellStyle name="Percent 5 3 2 2 2 2 3" xfId="2786"/>
    <cellStyle name="Percent 5 3 2 2 2 2 3 2" xfId="9329"/>
    <cellStyle name="Percent 5 3 2 2 2 2 3 2 2" xfId="20248"/>
    <cellStyle name="Percent 5 3 2 2 2 2 3 2 2 2" xfId="42464"/>
    <cellStyle name="Percent 5 3 2 2 2 2 3 2 3" xfId="42463"/>
    <cellStyle name="Percent 5 3 2 2 2 2 3 2 4" xfId="53017"/>
    <cellStyle name="Percent 5 3 2 2 2 2 3 3" xfId="13705"/>
    <cellStyle name="Percent 5 3 2 2 2 2 3 3 2" xfId="42465"/>
    <cellStyle name="Percent 5 3 2 2 2 2 3 4" xfId="42462"/>
    <cellStyle name="Percent 5 3 2 2 2 2 3 5" xfId="46474"/>
    <cellStyle name="Percent 5 3 2 2 2 2 4" xfId="7148"/>
    <cellStyle name="Percent 5 3 2 2 2 2 4 2" xfId="18067"/>
    <cellStyle name="Percent 5 3 2 2 2 2 4 2 2" xfId="42467"/>
    <cellStyle name="Percent 5 3 2 2 2 2 4 3" xfId="42466"/>
    <cellStyle name="Percent 5 3 2 2 2 2 4 4" xfId="50836"/>
    <cellStyle name="Percent 5 3 2 2 2 2 5" xfId="4967"/>
    <cellStyle name="Percent 5 3 2 2 2 2 5 2" xfId="15886"/>
    <cellStyle name="Percent 5 3 2 2 2 2 5 2 2" xfId="42469"/>
    <cellStyle name="Percent 5 3 2 2 2 2 5 3" xfId="42468"/>
    <cellStyle name="Percent 5 3 2 2 2 2 5 4" xfId="48655"/>
    <cellStyle name="Percent 5 3 2 2 2 2 6" xfId="11524"/>
    <cellStyle name="Percent 5 3 2 2 2 2 6 2" xfId="42470"/>
    <cellStyle name="Percent 5 3 2 2 2 2 7" xfId="42451"/>
    <cellStyle name="Percent 5 3 2 2 2 2 8" xfId="44293"/>
    <cellStyle name="Percent 5 3 2 2 2 3" xfId="1496"/>
    <cellStyle name="Percent 5 3 2 2 2 3 2" xfId="3679"/>
    <cellStyle name="Percent 5 3 2 2 2 3 2 2" xfId="10222"/>
    <cellStyle name="Percent 5 3 2 2 2 3 2 2 2" xfId="21141"/>
    <cellStyle name="Percent 5 3 2 2 2 3 2 2 2 2" xfId="42474"/>
    <cellStyle name="Percent 5 3 2 2 2 3 2 2 3" xfId="42473"/>
    <cellStyle name="Percent 5 3 2 2 2 3 2 2 4" xfId="53910"/>
    <cellStyle name="Percent 5 3 2 2 2 3 2 3" xfId="14598"/>
    <cellStyle name="Percent 5 3 2 2 2 3 2 3 2" xfId="42475"/>
    <cellStyle name="Percent 5 3 2 2 2 3 2 4" xfId="42472"/>
    <cellStyle name="Percent 5 3 2 2 2 3 2 5" xfId="47367"/>
    <cellStyle name="Percent 5 3 2 2 2 3 3" xfId="8041"/>
    <cellStyle name="Percent 5 3 2 2 2 3 3 2" xfId="18960"/>
    <cellStyle name="Percent 5 3 2 2 2 3 3 2 2" xfId="42477"/>
    <cellStyle name="Percent 5 3 2 2 2 3 3 3" xfId="42476"/>
    <cellStyle name="Percent 5 3 2 2 2 3 3 4" xfId="51729"/>
    <cellStyle name="Percent 5 3 2 2 2 3 4" xfId="5860"/>
    <cellStyle name="Percent 5 3 2 2 2 3 4 2" xfId="16779"/>
    <cellStyle name="Percent 5 3 2 2 2 3 4 2 2" xfId="42479"/>
    <cellStyle name="Percent 5 3 2 2 2 3 4 3" xfId="42478"/>
    <cellStyle name="Percent 5 3 2 2 2 3 4 4" xfId="49548"/>
    <cellStyle name="Percent 5 3 2 2 2 3 5" xfId="12417"/>
    <cellStyle name="Percent 5 3 2 2 2 3 5 2" xfId="42480"/>
    <cellStyle name="Percent 5 3 2 2 2 3 6" xfId="42471"/>
    <cellStyle name="Percent 5 3 2 2 2 3 7" xfId="45186"/>
    <cellStyle name="Percent 5 3 2 2 2 4" xfId="2588"/>
    <cellStyle name="Percent 5 3 2 2 2 4 2" xfId="9131"/>
    <cellStyle name="Percent 5 3 2 2 2 4 2 2" xfId="20050"/>
    <cellStyle name="Percent 5 3 2 2 2 4 2 2 2" xfId="42483"/>
    <cellStyle name="Percent 5 3 2 2 2 4 2 3" xfId="42482"/>
    <cellStyle name="Percent 5 3 2 2 2 4 2 4" xfId="52819"/>
    <cellStyle name="Percent 5 3 2 2 2 4 3" xfId="13507"/>
    <cellStyle name="Percent 5 3 2 2 2 4 3 2" xfId="42484"/>
    <cellStyle name="Percent 5 3 2 2 2 4 4" xfId="42481"/>
    <cellStyle name="Percent 5 3 2 2 2 4 5" xfId="46276"/>
    <cellStyle name="Percent 5 3 2 2 2 5" xfId="6950"/>
    <cellStyle name="Percent 5 3 2 2 2 5 2" xfId="17869"/>
    <cellStyle name="Percent 5 3 2 2 2 5 2 2" xfId="42486"/>
    <cellStyle name="Percent 5 3 2 2 2 5 3" xfId="42485"/>
    <cellStyle name="Percent 5 3 2 2 2 5 4" xfId="50638"/>
    <cellStyle name="Percent 5 3 2 2 2 6" xfId="4769"/>
    <cellStyle name="Percent 5 3 2 2 2 6 2" xfId="15688"/>
    <cellStyle name="Percent 5 3 2 2 2 6 2 2" xfId="42488"/>
    <cellStyle name="Percent 5 3 2 2 2 6 3" xfId="42487"/>
    <cellStyle name="Percent 5 3 2 2 2 6 4" xfId="48457"/>
    <cellStyle name="Percent 5 3 2 2 2 7" xfId="11326"/>
    <cellStyle name="Percent 5 3 2 2 2 7 2" xfId="42489"/>
    <cellStyle name="Percent 5 3 2 2 2 8" xfId="42450"/>
    <cellStyle name="Percent 5 3 2 2 2 9" xfId="44095"/>
    <cellStyle name="Percent 5 3 2 2 3" xfId="495"/>
    <cellStyle name="Percent 5 3 2 2 3 2" xfId="1595"/>
    <cellStyle name="Percent 5 3 2 2 3 2 2" xfId="3778"/>
    <cellStyle name="Percent 5 3 2 2 3 2 2 2" xfId="10321"/>
    <cellStyle name="Percent 5 3 2 2 3 2 2 2 2" xfId="21240"/>
    <cellStyle name="Percent 5 3 2 2 3 2 2 2 2 2" xfId="42494"/>
    <cellStyle name="Percent 5 3 2 2 3 2 2 2 3" xfId="42493"/>
    <cellStyle name="Percent 5 3 2 2 3 2 2 2 4" xfId="54009"/>
    <cellStyle name="Percent 5 3 2 2 3 2 2 3" xfId="14697"/>
    <cellStyle name="Percent 5 3 2 2 3 2 2 3 2" xfId="42495"/>
    <cellStyle name="Percent 5 3 2 2 3 2 2 4" xfId="42492"/>
    <cellStyle name="Percent 5 3 2 2 3 2 2 5" xfId="47466"/>
    <cellStyle name="Percent 5 3 2 2 3 2 3" xfId="8140"/>
    <cellStyle name="Percent 5 3 2 2 3 2 3 2" xfId="19059"/>
    <cellStyle name="Percent 5 3 2 2 3 2 3 2 2" xfId="42497"/>
    <cellStyle name="Percent 5 3 2 2 3 2 3 3" xfId="42496"/>
    <cellStyle name="Percent 5 3 2 2 3 2 3 4" xfId="51828"/>
    <cellStyle name="Percent 5 3 2 2 3 2 4" xfId="5959"/>
    <cellStyle name="Percent 5 3 2 2 3 2 4 2" xfId="16878"/>
    <cellStyle name="Percent 5 3 2 2 3 2 4 2 2" xfId="42499"/>
    <cellStyle name="Percent 5 3 2 2 3 2 4 3" xfId="42498"/>
    <cellStyle name="Percent 5 3 2 2 3 2 4 4" xfId="49647"/>
    <cellStyle name="Percent 5 3 2 2 3 2 5" xfId="12516"/>
    <cellStyle name="Percent 5 3 2 2 3 2 5 2" xfId="42500"/>
    <cellStyle name="Percent 5 3 2 2 3 2 6" xfId="42491"/>
    <cellStyle name="Percent 5 3 2 2 3 2 7" xfId="45285"/>
    <cellStyle name="Percent 5 3 2 2 3 3" xfId="2687"/>
    <cellStyle name="Percent 5 3 2 2 3 3 2" xfId="9230"/>
    <cellStyle name="Percent 5 3 2 2 3 3 2 2" xfId="20149"/>
    <cellStyle name="Percent 5 3 2 2 3 3 2 2 2" xfId="42503"/>
    <cellStyle name="Percent 5 3 2 2 3 3 2 3" xfId="42502"/>
    <cellStyle name="Percent 5 3 2 2 3 3 2 4" xfId="52918"/>
    <cellStyle name="Percent 5 3 2 2 3 3 3" xfId="13606"/>
    <cellStyle name="Percent 5 3 2 2 3 3 3 2" xfId="42504"/>
    <cellStyle name="Percent 5 3 2 2 3 3 4" xfId="42501"/>
    <cellStyle name="Percent 5 3 2 2 3 3 5" xfId="46375"/>
    <cellStyle name="Percent 5 3 2 2 3 4" xfId="7049"/>
    <cellStyle name="Percent 5 3 2 2 3 4 2" xfId="17968"/>
    <cellStyle name="Percent 5 3 2 2 3 4 2 2" xfId="42506"/>
    <cellStyle name="Percent 5 3 2 2 3 4 3" xfId="42505"/>
    <cellStyle name="Percent 5 3 2 2 3 4 4" xfId="50737"/>
    <cellStyle name="Percent 5 3 2 2 3 5" xfId="4868"/>
    <cellStyle name="Percent 5 3 2 2 3 5 2" xfId="15787"/>
    <cellStyle name="Percent 5 3 2 2 3 5 2 2" xfId="42508"/>
    <cellStyle name="Percent 5 3 2 2 3 5 3" xfId="42507"/>
    <cellStyle name="Percent 5 3 2 2 3 5 4" xfId="48556"/>
    <cellStyle name="Percent 5 3 2 2 3 6" xfId="11425"/>
    <cellStyle name="Percent 5 3 2 2 3 6 2" xfId="42509"/>
    <cellStyle name="Percent 5 3 2 2 3 7" xfId="42490"/>
    <cellStyle name="Percent 5 3 2 2 3 8" xfId="44194"/>
    <cellStyle name="Percent 5 3 2 2 4" xfId="682"/>
    <cellStyle name="Percent 5 3 2 2 4 2" xfId="1781"/>
    <cellStyle name="Percent 5 3 2 2 4 2 2" xfId="3964"/>
    <cellStyle name="Percent 5 3 2 2 4 2 2 2" xfId="10507"/>
    <cellStyle name="Percent 5 3 2 2 4 2 2 2 2" xfId="21426"/>
    <cellStyle name="Percent 5 3 2 2 4 2 2 2 2 2" xfId="42514"/>
    <cellStyle name="Percent 5 3 2 2 4 2 2 2 3" xfId="42513"/>
    <cellStyle name="Percent 5 3 2 2 4 2 2 2 4" xfId="54195"/>
    <cellStyle name="Percent 5 3 2 2 4 2 2 3" xfId="14883"/>
    <cellStyle name="Percent 5 3 2 2 4 2 2 3 2" xfId="42515"/>
    <cellStyle name="Percent 5 3 2 2 4 2 2 4" xfId="42512"/>
    <cellStyle name="Percent 5 3 2 2 4 2 2 5" xfId="47652"/>
    <cellStyle name="Percent 5 3 2 2 4 2 3" xfId="8326"/>
    <cellStyle name="Percent 5 3 2 2 4 2 3 2" xfId="19245"/>
    <cellStyle name="Percent 5 3 2 2 4 2 3 2 2" xfId="42517"/>
    <cellStyle name="Percent 5 3 2 2 4 2 3 3" xfId="42516"/>
    <cellStyle name="Percent 5 3 2 2 4 2 3 4" xfId="52014"/>
    <cellStyle name="Percent 5 3 2 2 4 2 4" xfId="6145"/>
    <cellStyle name="Percent 5 3 2 2 4 2 4 2" xfId="17064"/>
    <cellStyle name="Percent 5 3 2 2 4 2 4 2 2" xfId="42519"/>
    <cellStyle name="Percent 5 3 2 2 4 2 4 3" xfId="42518"/>
    <cellStyle name="Percent 5 3 2 2 4 2 4 4" xfId="49833"/>
    <cellStyle name="Percent 5 3 2 2 4 2 5" xfId="12702"/>
    <cellStyle name="Percent 5 3 2 2 4 2 5 2" xfId="42520"/>
    <cellStyle name="Percent 5 3 2 2 4 2 6" xfId="42511"/>
    <cellStyle name="Percent 5 3 2 2 4 2 7" xfId="45471"/>
    <cellStyle name="Percent 5 3 2 2 4 3" xfId="2873"/>
    <cellStyle name="Percent 5 3 2 2 4 3 2" xfId="9416"/>
    <cellStyle name="Percent 5 3 2 2 4 3 2 2" xfId="20335"/>
    <cellStyle name="Percent 5 3 2 2 4 3 2 2 2" xfId="42523"/>
    <cellStyle name="Percent 5 3 2 2 4 3 2 3" xfId="42522"/>
    <cellStyle name="Percent 5 3 2 2 4 3 2 4" xfId="53104"/>
    <cellStyle name="Percent 5 3 2 2 4 3 3" xfId="13792"/>
    <cellStyle name="Percent 5 3 2 2 4 3 3 2" xfId="42524"/>
    <cellStyle name="Percent 5 3 2 2 4 3 4" xfId="42521"/>
    <cellStyle name="Percent 5 3 2 2 4 3 5" xfId="46561"/>
    <cellStyle name="Percent 5 3 2 2 4 4" xfId="7235"/>
    <cellStyle name="Percent 5 3 2 2 4 4 2" xfId="18154"/>
    <cellStyle name="Percent 5 3 2 2 4 4 2 2" xfId="42526"/>
    <cellStyle name="Percent 5 3 2 2 4 4 3" xfId="42525"/>
    <cellStyle name="Percent 5 3 2 2 4 4 4" xfId="50923"/>
    <cellStyle name="Percent 5 3 2 2 4 5" xfId="5054"/>
    <cellStyle name="Percent 5 3 2 2 4 5 2" xfId="15973"/>
    <cellStyle name="Percent 5 3 2 2 4 5 2 2" xfId="42528"/>
    <cellStyle name="Percent 5 3 2 2 4 5 3" xfId="42527"/>
    <cellStyle name="Percent 5 3 2 2 4 5 4" xfId="48742"/>
    <cellStyle name="Percent 5 3 2 2 4 6" xfId="11611"/>
    <cellStyle name="Percent 5 3 2 2 4 6 2" xfId="42529"/>
    <cellStyle name="Percent 5 3 2 2 4 7" xfId="42510"/>
    <cellStyle name="Percent 5 3 2 2 4 8" xfId="44380"/>
    <cellStyle name="Percent 5 3 2 2 5" xfId="780"/>
    <cellStyle name="Percent 5 3 2 2 5 2" xfId="1879"/>
    <cellStyle name="Percent 5 3 2 2 5 2 2" xfId="4062"/>
    <cellStyle name="Percent 5 3 2 2 5 2 2 2" xfId="10605"/>
    <cellStyle name="Percent 5 3 2 2 5 2 2 2 2" xfId="21524"/>
    <cellStyle name="Percent 5 3 2 2 5 2 2 2 2 2" xfId="42534"/>
    <cellStyle name="Percent 5 3 2 2 5 2 2 2 3" xfId="42533"/>
    <cellStyle name="Percent 5 3 2 2 5 2 2 2 4" xfId="54293"/>
    <cellStyle name="Percent 5 3 2 2 5 2 2 3" xfId="14981"/>
    <cellStyle name="Percent 5 3 2 2 5 2 2 3 2" xfId="42535"/>
    <cellStyle name="Percent 5 3 2 2 5 2 2 4" xfId="42532"/>
    <cellStyle name="Percent 5 3 2 2 5 2 2 5" xfId="47750"/>
    <cellStyle name="Percent 5 3 2 2 5 2 3" xfId="8424"/>
    <cellStyle name="Percent 5 3 2 2 5 2 3 2" xfId="19343"/>
    <cellStyle name="Percent 5 3 2 2 5 2 3 2 2" xfId="42537"/>
    <cellStyle name="Percent 5 3 2 2 5 2 3 3" xfId="42536"/>
    <cellStyle name="Percent 5 3 2 2 5 2 3 4" xfId="52112"/>
    <cellStyle name="Percent 5 3 2 2 5 2 4" xfId="6243"/>
    <cellStyle name="Percent 5 3 2 2 5 2 4 2" xfId="17162"/>
    <cellStyle name="Percent 5 3 2 2 5 2 4 2 2" xfId="42539"/>
    <cellStyle name="Percent 5 3 2 2 5 2 4 3" xfId="42538"/>
    <cellStyle name="Percent 5 3 2 2 5 2 4 4" xfId="49931"/>
    <cellStyle name="Percent 5 3 2 2 5 2 5" xfId="12800"/>
    <cellStyle name="Percent 5 3 2 2 5 2 5 2" xfId="42540"/>
    <cellStyle name="Percent 5 3 2 2 5 2 6" xfId="42531"/>
    <cellStyle name="Percent 5 3 2 2 5 2 7" xfId="45569"/>
    <cellStyle name="Percent 5 3 2 2 5 3" xfId="2971"/>
    <cellStyle name="Percent 5 3 2 2 5 3 2" xfId="9514"/>
    <cellStyle name="Percent 5 3 2 2 5 3 2 2" xfId="20433"/>
    <cellStyle name="Percent 5 3 2 2 5 3 2 2 2" xfId="42543"/>
    <cellStyle name="Percent 5 3 2 2 5 3 2 3" xfId="42542"/>
    <cellStyle name="Percent 5 3 2 2 5 3 2 4" xfId="53202"/>
    <cellStyle name="Percent 5 3 2 2 5 3 3" xfId="13890"/>
    <cellStyle name="Percent 5 3 2 2 5 3 3 2" xfId="42544"/>
    <cellStyle name="Percent 5 3 2 2 5 3 4" xfId="42541"/>
    <cellStyle name="Percent 5 3 2 2 5 3 5" xfId="46659"/>
    <cellStyle name="Percent 5 3 2 2 5 4" xfId="7333"/>
    <cellStyle name="Percent 5 3 2 2 5 4 2" xfId="18252"/>
    <cellStyle name="Percent 5 3 2 2 5 4 2 2" xfId="42546"/>
    <cellStyle name="Percent 5 3 2 2 5 4 3" xfId="42545"/>
    <cellStyle name="Percent 5 3 2 2 5 4 4" xfId="51021"/>
    <cellStyle name="Percent 5 3 2 2 5 5" xfId="5152"/>
    <cellStyle name="Percent 5 3 2 2 5 5 2" xfId="16071"/>
    <cellStyle name="Percent 5 3 2 2 5 5 2 2" xfId="42548"/>
    <cellStyle name="Percent 5 3 2 2 5 5 3" xfId="42547"/>
    <cellStyle name="Percent 5 3 2 2 5 5 4" xfId="48840"/>
    <cellStyle name="Percent 5 3 2 2 5 6" xfId="11709"/>
    <cellStyle name="Percent 5 3 2 2 5 6 2" xfId="42549"/>
    <cellStyle name="Percent 5 3 2 2 5 7" xfId="42530"/>
    <cellStyle name="Percent 5 3 2 2 5 8" xfId="44478"/>
    <cellStyle name="Percent 5 3 2 2 6" xfId="878"/>
    <cellStyle name="Percent 5 3 2 2 6 2" xfId="1977"/>
    <cellStyle name="Percent 5 3 2 2 6 2 2" xfId="4160"/>
    <cellStyle name="Percent 5 3 2 2 6 2 2 2" xfId="10703"/>
    <cellStyle name="Percent 5 3 2 2 6 2 2 2 2" xfId="21622"/>
    <cellStyle name="Percent 5 3 2 2 6 2 2 2 2 2" xfId="42554"/>
    <cellStyle name="Percent 5 3 2 2 6 2 2 2 3" xfId="42553"/>
    <cellStyle name="Percent 5 3 2 2 6 2 2 2 4" xfId="54391"/>
    <cellStyle name="Percent 5 3 2 2 6 2 2 3" xfId="15079"/>
    <cellStyle name="Percent 5 3 2 2 6 2 2 3 2" xfId="42555"/>
    <cellStyle name="Percent 5 3 2 2 6 2 2 4" xfId="42552"/>
    <cellStyle name="Percent 5 3 2 2 6 2 2 5" xfId="47848"/>
    <cellStyle name="Percent 5 3 2 2 6 2 3" xfId="8522"/>
    <cellStyle name="Percent 5 3 2 2 6 2 3 2" xfId="19441"/>
    <cellStyle name="Percent 5 3 2 2 6 2 3 2 2" xfId="42557"/>
    <cellStyle name="Percent 5 3 2 2 6 2 3 3" xfId="42556"/>
    <cellStyle name="Percent 5 3 2 2 6 2 3 4" xfId="52210"/>
    <cellStyle name="Percent 5 3 2 2 6 2 4" xfId="6341"/>
    <cellStyle name="Percent 5 3 2 2 6 2 4 2" xfId="17260"/>
    <cellStyle name="Percent 5 3 2 2 6 2 4 2 2" xfId="42559"/>
    <cellStyle name="Percent 5 3 2 2 6 2 4 3" xfId="42558"/>
    <cellStyle name="Percent 5 3 2 2 6 2 4 4" xfId="50029"/>
    <cellStyle name="Percent 5 3 2 2 6 2 5" xfId="12898"/>
    <cellStyle name="Percent 5 3 2 2 6 2 5 2" xfId="42560"/>
    <cellStyle name="Percent 5 3 2 2 6 2 6" xfId="42551"/>
    <cellStyle name="Percent 5 3 2 2 6 2 7" xfId="45667"/>
    <cellStyle name="Percent 5 3 2 2 6 3" xfId="3069"/>
    <cellStyle name="Percent 5 3 2 2 6 3 2" xfId="9612"/>
    <cellStyle name="Percent 5 3 2 2 6 3 2 2" xfId="20531"/>
    <cellStyle name="Percent 5 3 2 2 6 3 2 2 2" xfId="42563"/>
    <cellStyle name="Percent 5 3 2 2 6 3 2 3" xfId="42562"/>
    <cellStyle name="Percent 5 3 2 2 6 3 2 4" xfId="53300"/>
    <cellStyle name="Percent 5 3 2 2 6 3 3" xfId="13988"/>
    <cellStyle name="Percent 5 3 2 2 6 3 3 2" xfId="42564"/>
    <cellStyle name="Percent 5 3 2 2 6 3 4" xfId="42561"/>
    <cellStyle name="Percent 5 3 2 2 6 3 5" xfId="46757"/>
    <cellStyle name="Percent 5 3 2 2 6 4" xfId="7431"/>
    <cellStyle name="Percent 5 3 2 2 6 4 2" xfId="18350"/>
    <cellStyle name="Percent 5 3 2 2 6 4 2 2" xfId="42566"/>
    <cellStyle name="Percent 5 3 2 2 6 4 3" xfId="42565"/>
    <cellStyle name="Percent 5 3 2 2 6 4 4" xfId="51119"/>
    <cellStyle name="Percent 5 3 2 2 6 5" xfId="5250"/>
    <cellStyle name="Percent 5 3 2 2 6 5 2" xfId="16169"/>
    <cellStyle name="Percent 5 3 2 2 6 5 2 2" xfId="42568"/>
    <cellStyle name="Percent 5 3 2 2 6 5 3" xfId="42567"/>
    <cellStyle name="Percent 5 3 2 2 6 5 4" xfId="48938"/>
    <cellStyle name="Percent 5 3 2 2 6 6" xfId="11807"/>
    <cellStyle name="Percent 5 3 2 2 6 6 2" xfId="42569"/>
    <cellStyle name="Percent 5 3 2 2 6 7" xfId="42550"/>
    <cellStyle name="Percent 5 3 2 2 6 8" xfId="44576"/>
    <cellStyle name="Percent 5 3 2 2 7" xfId="990"/>
    <cellStyle name="Percent 5 3 2 2 7 2" xfId="2088"/>
    <cellStyle name="Percent 5 3 2 2 7 2 2" xfId="4271"/>
    <cellStyle name="Percent 5 3 2 2 7 2 2 2" xfId="10814"/>
    <cellStyle name="Percent 5 3 2 2 7 2 2 2 2" xfId="21733"/>
    <cellStyle name="Percent 5 3 2 2 7 2 2 2 2 2" xfId="42574"/>
    <cellStyle name="Percent 5 3 2 2 7 2 2 2 3" xfId="42573"/>
    <cellStyle name="Percent 5 3 2 2 7 2 2 2 4" xfId="54502"/>
    <cellStyle name="Percent 5 3 2 2 7 2 2 3" xfId="15190"/>
    <cellStyle name="Percent 5 3 2 2 7 2 2 3 2" xfId="42575"/>
    <cellStyle name="Percent 5 3 2 2 7 2 2 4" xfId="42572"/>
    <cellStyle name="Percent 5 3 2 2 7 2 2 5" xfId="47959"/>
    <cellStyle name="Percent 5 3 2 2 7 2 3" xfId="8633"/>
    <cellStyle name="Percent 5 3 2 2 7 2 3 2" xfId="19552"/>
    <cellStyle name="Percent 5 3 2 2 7 2 3 2 2" xfId="42577"/>
    <cellStyle name="Percent 5 3 2 2 7 2 3 3" xfId="42576"/>
    <cellStyle name="Percent 5 3 2 2 7 2 3 4" xfId="52321"/>
    <cellStyle name="Percent 5 3 2 2 7 2 4" xfId="6452"/>
    <cellStyle name="Percent 5 3 2 2 7 2 4 2" xfId="17371"/>
    <cellStyle name="Percent 5 3 2 2 7 2 4 2 2" xfId="42579"/>
    <cellStyle name="Percent 5 3 2 2 7 2 4 3" xfId="42578"/>
    <cellStyle name="Percent 5 3 2 2 7 2 4 4" xfId="50140"/>
    <cellStyle name="Percent 5 3 2 2 7 2 5" xfId="13009"/>
    <cellStyle name="Percent 5 3 2 2 7 2 5 2" xfId="42580"/>
    <cellStyle name="Percent 5 3 2 2 7 2 6" xfId="42571"/>
    <cellStyle name="Percent 5 3 2 2 7 2 7" xfId="45778"/>
    <cellStyle name="Percent 5 3 2 2 7 3" xfId="3180"/>
    <cellStyle name="Percent 5 3 2 2 7 3 2" xfId="9723"/>
    <cellStyle name="Percent 5 3 2 2 7 3 2 2" xfId="20642"/>
    <cellStyle name="Percent 5 3 2 2 7 3 2 2 2" xfId="42583"/>
    <cellStyle name="Percent 5 3 2 2 7 3 2 3" xfId="42582"/>
    <cellStyle name="Percent 5 3 2 2 7 3 2 4" xfId="53411"/>
    <cellStyle name="Percent 5 3 2 2 7 3 3" xfId="14099"/>
    <cellStyle name="Percent 5 3 2 2 7 3 3 2" xfId="42584"/>
    <cellStyle name="Percent 5 3 2 2 7 3 4" xfId="42581"/>
    <cellStyle name="Percent 5 3 2 2 7 3 5" xfId="46868"/>
    <cellStyle name="Percent 5 3 2 2 7 4" xfId="7542"/>
    <cellStyle name="Percent 5 3 2 2 7 4 2" xfId="18461"/>
    <cellStyle name="Percent 5 3 2 2 7 4 2 2" xfId="42586"/>
    <cellStyle name="Percent 5 3 2 2 7 4 3" xfId="42585"/>
    <cellStyle name="Percent 5 3 2 2 7 4 4" xfId="51230"/>
    <cellStyle name="Percent 5 3 2 2 7 5" xfId="5361"/>
    <cellStyle name="Percent 5 3 2 2 7 5 2" xfId="16280"/>
    <cellStyle name="Percent 5 3 2 2 7 5 2 2" xfId="42588"/>
    <cellStyle name="Percent 5 3 2 2 7 5 3" xfId="42587"/>
    <cellStyle name="Percent 5 3 2 2 7 5 4" xfId="49049"/>
    <cellStyle name="Percent 5 3 2 2 7 6" xfId="11918"/>
    <cellStyle name="Percent 5 3 2 2 7 6 2" xfId="42589"/>
    <cellStyle name="Percent 5 3 2 2 7 7" xfId="42570"/>
    <cellStyle name="Percent 5 3 2 2 7 8" xfId="44687"/>
    <cellStyle name="Percent 5 3 2 2 8" xfId="1076"/>
    <cellStyle name="Percent 5 3 2 2 8 2" xfId="2174"/>
    <cellStyle name="Percent 5 3 2 2 8 2 2" xfId="4357"/>
    <cellStyle name="Percent 5 3 2 2 8 2 2 2" xfId="10900"/>
    <cellStyle name="Percent 5 3 2 2 8 2 2 2 2" xfId="21819"/>
    <cellStyle name="Percent 5 3 2 2 8 2 2 2 2 2" xfId="42594"/>
    <cellStyle name="Percent 5 3 2 2 8 2 2 2 3" xfId="42593"/>
    <cellStyle name="Percent 5 3 2 2 8 2 2 2 4" xfId="54588"/>
    <cellStyle name="Percent 5 3 2 2 8 2 2 3" xfId="15276"/>
    <cellStyle name="Percent 5 3 2 2 8 2 2 3 2" xfId="42595"/>
    <cellStyle name="Percent 5 3 2 2 8 2 2 4" xfId="42592"/>
    <cellStyle name="Percent 5 3 2 2 8 2 2 5" xfId="48045"/>
    <cellStyle name="Percent 5 3 2 2 8 2 3" xfId="8719"/>
    <cellStyle name="Percent 5 3 2 2 8 2 3 2" xfId="19638"/>
    <cellStyle name="Percent 5 3 2 2 8 2 3 2 2" xfId="42597"/>
    <cellStyle name="Percent 5 3 2 2 8 2 3 3" xfId="42596"/>
    <cellStyle name="Percent 5 3 2 2 8 2 3 4" xfId="52407"/>
    <cellStyle name="Percent 5 3 2 2 8 2 4" xfId="6538"/>
    <cellStyle name="Percent 5 3 2 2 8 2 4 2" xfId="17457"/>
    <cellStyle name="Percent 5 3 2 2 8 2 4 2 2" xfId="42599"/>
    <cellStyle name="Percent 5 3 2 2 8 2 4 3" xfId="42598"/>
    <cellStyle name="Percent 5 3 2 2 8 2 4 4" xfId="50226"/>
    <cellStyle name="Percent 5 3 2 2 8 2 5" xfId="13095"/>
    <cellStyle name="Percent 5 3 2 2 8 2 5 2" xfId="42600"/>
    <cellStyle name="Percent 5 3 2 2 8 2 6" xfId="42591"/>
    <cellStyle name="Percent 5 3 2 2 8 2 7" xfId="45864"/>
    <cellStyle name="Percent 5 3 2 2 8 3" xfId="3266"/>
    <cellStyle name="Percent 5 3 2 2 8 3 2" xfId="9809"/>
    <cellStyle name="Percent 5 3 2 2 8 3 2 2" xfId="20728"/>
    <cellStyle name="Percent 5 3 2 2 8 3 2 2 2" xfId="42603"/>
    <cellStyle name="Percent 5 3 2 2 8 3 2 3" xfId="42602"/>
    <cellStyle name="Percent 5 3 2 2 8 3 2 4" xfId="53497"/>
    <cellStyle name="Percent 5 3 2 2 8 3 3" xfId="14185"/>
    <cellStyle name="Percent 5 3 2 2 8 3 3 2" xfId="42604"/>
    <cellStyle name="Percent 5 3 2 2 8 3 4" xfId="42601"/>
    <cellStyle name="Percent 5 3 2 2 8 3 5" xfId="46954"/>
    <cellStyle name="Percent 5 3 2 2 8 4" xfId="7628"/>
    <cellStyle name="Percent 5 3 2 2 8 4 2" xfId="18547"/>
    <cellStyle name="Percent 5 3 2 2 8 4 2 2" xfId="42606"/>
    <cellStyle name="Percent 5 3 2 2 8 4 3" xfId="42605"/>
    <cellStyle name="Percent 5 3 2 2 8 4 4" xfId="51316"/>
    <cellStyle name="Percent 5 3 2 2 8 5" xfId="5447"/>
    <cellStyle name="Percent 5 3 2 2 8 5 2" xfId="16366"/>
    <cellStyle name="Percent 5 3 2 2 8 5 2 2" xfId="42608"/>
    <cellStyle name="Percent 5 3 2 2 8 5 3" xfId="42607"/>
    <cellStyle name="Percent 5 3 2 2 8 5 4" xfId="49135"/>
    <cellStyle name="Percent 5 3 2 2 8 6" xfId="12004"/>
    <cellStyle name="Percent 5 3 2 2 8 6 2" xfId="42609"/>
    <cellStyle name="Percent 5 3 2 2 8 7" xfId="42590"/>
    <cellStyle name="Percent 5 3 2 2 8 8" xfId="44773"/>
    <cellStyle name="Percent 5 3 2 2 9" xfId="1174"/>
    <cellStyle name="Percent 5 3 2 2 9 2" xfId="2272"/>
    <cellStyle name="Percent 5 3 2 2 9 2 2" xfId="4455"/>
    <cellStyle name="Percent 5 3 2 2 9 2 2 2" xfId="10998"/>
    <cellStyle name="Percent 5 3 2 2 9 2 2 2 2" xfId="21917"/>
    <cellStyle name="Percent 5 3 2 2 9 2 2 2 2 2" xfId="42614"/>
    <cellStyle name="Percent 5 3 2 2 9 2 2 2 3" xfId="42613"/>
    <cellStyle name="Percent 5 3 2 2 9 2 2 2 4" xfId="54686"/>
    <cellStyle name="Percent 5 3 2 2 9 2 2 3" xfId="15374"/>
    <cellStyle name="Percent 5 3 2 2 9 2 2 3 2" xfId="42615"/>
    <cellStyle name="Percent 5 3 2 2 9 2 2 4" xfId="42612"/>
    <cellStyle name="Percent 5 3 2 2 9 2 2 5" xfId="48143"/>
    <cellStyle name="Percent 5 3 2 2 9 2 3" xfId="8817"/>
    <cellStyle name="Percent 5 3 2 2 9 2 3 2" xfId="19736"/>
    <cellStyle name="Percent 5 3 2 2 9 2 3 2 2" xfId="42617"/>
    <cellStyle name="Percent 5 3 2 2 9 2 3 3" xfId="42616"/>
    <cellStyle name="Percent 5 3 2 2 9 2 3 4" xfId="52505"/>
    <cellStyle name="Percent 5 3 2 2 9 2 4" xfId="6636"/>
    <cellStyle name="Percent 5 3 2 2 9 2 4 2" xfId="17555"/>
    <cellStyle name="Percent 5 3 2 2 9 2 4 2 2" xfId="42619"/>
    <cellStyle name="Percent 5 3 2 2 9 2 4 3" xfId="42618"/>
    <cellStyle name="Percent 5 3 2 2 9 2 4 4" xfId="50324"/>
    <cellStyle name="Percent 5 3 2 2 9 2 5" xfId="13193"/>
    <cellStyle name="Percent 5 3 2 2 9 2 5 2" xfId="42620"/>
    <cellStyle name="Percent 5 3 2 2 9 2 6" xfId="42611"/>
    <cellStyle name="Percent 5 3 2 2 9 2 7" xfId="45962"/>
    <cellStyle name="Percent 5 3 2 2 9 3" xfId="3364"/>
    <cellStyle name="Percent 5 3 2 2 9 3 2" xfId="9907"/>
    <cellStyle name="Percent 5 3 2 2 9 3 2 2" xfId="20826"/>
    <cellStyle name="Percent 5 3 2 2 9 3 2 2 2" xfId="42623"/>
    <cellStyle name="Percent 5 3 2 2 9 3 2 3" xfId="42622"/>
    <cellStyle name="Percent 5 3 2 2 9 3 2 4" xfId="53595"/>
    <cellStyle name="Percent 5 3 2 2 9 3 3" xfId="14283"/>
    <cellStyle name="Percent 5 3 2 2 9 3 3 2" xfId="42624"/>
    <cellStyle name="Percent 5 3 2 2 9 3 4" xfId="42621"/>
    <cellStyle name="Percent 5 3 2 2 9 3 5" xfId="47052"/>
    <cellStyle name="Percent 5 3 2 2 9 4" xfId="7726"/>
    <cellStyle name="Percent 5 3 2 2 9 4 2" xfId="18645"/>
    <cellStyle name="Percent 5 3 2 2 9 4 2 2" xfId="42626"/>
    <cellStyle name="Percent 5 3 2 2 9 4 3" xfId="42625"/>
    <cellStyle name="Percent 5 3 2 2 9 4 4" xfId="51414"/>
    <cellStyle name="Percent 5 3 2 2 9 5" xfId="5545"/>
    <cellStyle name="Percent 5 3 2 2 9 5 2" xfId="16464"/>
    <cellStyle name="Percent 5 3 2 2 9 5 2 2" xfId="42628"/>
    <cellStyle name="Percent 5 3 2 2 9 5 3" xfId="42627"/>
    <cellStyle name="Percent 5 3 2 2 9 5 4" xfId="49233"/>
    <cellStyle name="Percent 5 3 2 2 9 6" xfId="12102"/>
    <cellStyle name="Percent 5 3 2 2 9 6 2" xfId="42629"/>
    <cellStyle name="Percent 5 3 2 2 9 7" xfId="42610"/>
    <cellStyle name="Percent 5 3 2 2 9 8" xfId="44871"/>
    <cellStyle name="Percent 5 3 2 3" xfId="293"/>
    <cellStyle name="Percent 5 3 2 3 2" xfId="559"/>
    <cellStyle name="Percent 5 3 2 3 2 2" xfId="1658"/>
    <cellStyle name="Percent 5 3 2 3 2 2 2" xfId="3841"/>
    <cellStyle name="Percent 5 3 2 3 2 2 2 2" xfId="10384"/>
    <cellStyle name="Percent 5 3 2 3 2 2 2 2 2" xfId="21303"/>
    <cellStyle name="Percent 5 3 2 3 2 2 2 2 2 2" xfId="42635"/>
    <cellStyle name="Percent 5 3 2 3 2 2 2 2 3" xfId="42634"/>
    <cellStyle name="Percent 5 3 2 3 2 2 2 2 4" xfId="54072"/>
    <cellStyle name="Percent 5 3 2 3 2 2 2 3" xfId="14760"/>
    <cellStyle name="Percent 5 3 2 3 2 2 2 3 2" xfId="42636"/>
    <cellStyle name="Percent 5 3 2 3 2 2 2 4" xfId="42633"/>
    <cellStyle name="Percent 5 3 2 3 2 2 2 5" xfId="47529"/>
    <cellStyle name="Percent 5 3 2 3 2 2 3" xfId="8203"/>
    <cellStyle name="Percent 5 3 2 3 2 2 3 2" xfId="19122"/>
    <cellStyle name="Percent 5 3 2 3 2 2 3 2 2" xfId="42638"/>
    <cellStyle name="Percent 5 3 2 3 2 2 3 3" xfId="42637"/>
    <cellStyle name="Percent 5 3 2 3 2 2 3 4" xfId="51891"/>
    <cellStyle name="Percent 5 3 2 3 2 2 4" xfId="6022"/>
    <cellStyle name="Percent 5 3 2 3 2 2 4 2" xfId="16941"/>
    <cellStyle name="Percent 5 3 2 3 2 2 4 2 2" xfId="42640"/>
    <cellStyle name="Percent 5 3 2 3 2 2 4 3" xfId="42639"/>
    <cellStyle name="Percent 5 3 2 3 2 2 4 4" xfId="49710"/>
    <cellStyle name="Percent 5 3 2 3 2 2 5" xfId="12579"/>
    <cellStyle name="Percent 5 3 2 3 2 2 5 2" xfId="42641"/>
    <cellStyle name="Percent 5 3 2 3 2 2 6" xfId="42632"/>
    <cellStyle name="Percent 5 3 2 3 2 2 7" xfId="45348"/>
    <cellStyle name="Percent 5 3 2 3 2 3" xfId="2750"/>
    <cellStyle name="Percent 5 3 2 3 2 3 2" xfId="9293"/>
    <cellStyle name="Percent 5 3 2 3 2 3 2 2" xfId="20212"/>
    <cellStyle name="Percent 5 3 2 3 2 3 2 2 2" xfId="42644"/>
    <cellStyle name="Percent 5 3 2 3 2 3 2 3" xfId="42643"/>
    <cellStyle name="Percent 5 3 2 3 2 3 2 4" xfId="52981"/>
    <cellStyle name="Percent 5 3 2 3 2 3 3" xfId="13669"/>
    <cellStyle name="Percent 5 3 2 3 2 3 3 2" xfId="42645"/>
    <cellStyle name="Percent 5 3 2 3 2 3 4" xfId="42642"/>
    <cellStyle name="Percent 5 3 2 3 2 3 5" xfId="46438"/>
    <cellStyle name="Percent 5 3 2 3 2 4" xfId="7112"/>
    <cellStyle name="Percent 5 3 2 3 2 4 2" xfId="18031"/>
    <cellStyle name="Percent 5 3 2 3 2 4 2 2" xfId="42647"/>
    <cellStyle name="Percent 5 3 2 3 2 4 3" xfId="42646"/>
    <cellStyle name="Percent 5 3 2 3 2 4 4" xfId="50800"/>
    <cellStyle name="Percent 5 3 2 3 2 5" xfId="4931"/>
    <cellStyle name="Percent 5 3 2 3 2 5 2" xfId="15850"/>
    <cellStyle name="Percent 5 3 2 3 2 5 2 2" xfId="42649"/>
    <cellStyle name="Percent 5 3 2 3 2 5 3" xfId="42648"/>
    <cellStyle name="Percent 5 3 2 3 2 5 4" xfId="48619"/>
    <cellStyle name="Percent 5 3 2 3 2 6" xfId="11488"/>
    <cellStyle name="Percent 5 3 2 3 2 6 2" xfId="42650"/>
    <cellStyle name="Percent 5 3 2 3 2 7" xfId="42631"/>
    <cellStyle name="Percent 5 3 2 3 2 8" xfId="44257"/>
    <cellStyle name="Percent 5 3 2 3 3" xfId="1460"/>
    <cellStyle name="Percent 5 3 2 3 3 2" xfId="3643"/>
    <cellStyle name="Percent 5 3 2 3 3 2 2" xfId="10186"/>
    <cellStyle name="Percent 5 3 2 3 3 2 2 2" xfId="21105"/>
    <cellStyle name="Percent 5 3 2 3 3 2 2 2 2" xfId="42654"/>
    <cellStyle name="Percent 5 3 2 3 3 2 2 3" xfId="42653"/>
    <cellStyle name="Percent 5 3 2 3 3 2 2 4" xfId="53874"/>
    <cellStyle name="Percent 5 3 2 3 3 2 3" xfId="14562"/>
    <cellStyle name="Percent 5 3 2 3 3 2 3 2" xfId="42655"/>
    <cellStyle name="Percent 5 3 2 3 3 2 4" xfId="42652"/>
    <cellStyle name="Percent 5 3 2 3 3 2 5" xfId="47331"/>
    <cellStyle name="Percent 5 3 2 3 3 3" xfId="8005"/>
    <cellStyle name="Percent 5 3 2 3 3 3 2" xfId="18924"/>
    <cellStyle name="Percent 5 3 2 3 3 3 2 2" xfId="42657"/>
    <cellStyle name="Percent 5 3 2 3 3 3 3" xfId="42656"/>
    <cellStyle name="Percent 5 3 2 3 3 3 4" xfId="51693"/>
    <cellStyle name="Percent 5 3 2 3 3 4" xfId="5824"/>
    <cellStyle name="Percent 5 3 2 3 3 4 2" xfId="16743"/>
    <cellStyle name="Percent 5 3 2 3 3 4 2 2" xfId="42659"/>
    <cellStyle name="Percent 5 3 2 3 3 4 3" xfId="42658"/>
    <cellStyle name="Percent 5 3 2 3 3 4 4" xfId="49512"/>
    <cellStyle name="Percent 5 3 2 3 3 5" xfId="12381"/>
    <cellStyle name="Percent 5 3 2 3 3 5 2" xfId="42660"/>
    <cellStyle name="Percent 5 3 2 3 3 6" xfId="42651"/>
    <cellStyle name="Percent 5 3 2 3 3 7" xfId="45150"/>
    <cellStyle name="Percent 5 3 2 3 4" xfId="2552"/>
    <cellStyle name="Percent 5 3 2 3 4 2" xfId="9095"/>
    <cellStyle name="Percent 5 3 2 3 4 2 2" xfId="20014"/>
    <cellStyle name="Percent 5 3 2 3 4 2 2 2" xfId="42663"/>
    <cellStyle name="Percent 5 3 2 3 4 2 3" xfId="42662"/>
    <cellStyle name="Percent 5 3 2 3 4 2 4" xfId="52783"/>
    <cellStyle name="Percent 5 3 2 3 4 3" xfId="13471"/>
    <cellStyle name="Percent 5 3 2 3 4 3 2" xfId="42664"/>
    <cellStyle name="Percent 5 3 2 3 4 4" xfId="42661"/>
    <cellStyle name="Percent 5 3 2 3 4 5" xfId="46240"/>
    <cellStyle name="Percent 5 3 2 3 5" xfId="6914"/>
    <cellStyle name="Percent 5 3 2 3 5 2" xfId="17833"/>
    <cellStyle name="Percent 5 3 2 3 5 2 2" xfId="42666"/>
    <cellStyle name="Percent 5 3 2 3 5 3" xfId="42665"/>
    <cellStyle name="Percent 5 3 2 3 5 4" xfId="50602"/>
    <cellStyle name="Percent 5 3 2 3 6" xfId="4733"/>
    <cellStyle name="Percent 5 3 2 3 6 2" xfId="15652"/>
    <cellStyle name="Percent 5 3 2 3 6 2 2" xfId="42668"/>
    <cellStyle name="Percent 5 3 2 3 6 3" xfId="42667"/>
    <cellStyle name="Percent 5 3 2 3 6 4" xfId="48421"/>
    <cellStyle name="Percent 5 3 2 3 7" xfId="11290"/>
    <cellStyle name="Percent 5 3 2 3 7 2" xfId="42669"/>
    <cellStyle name="Percent 5 3 2 3 8" xfId="42630"/>
    <cellStyle name="Percent 5 3 2 3 9" xfId="44059"/>
    <cellStyle name="Percent 5 3 2 4" xfId="459"/>
    <cellStyle name="Percent 5 3 2 4 2" xfId="1559"/>
    <cellStyle name="Percent 5 3 2 4 2 2" xfId="3742"/>
    <cellStyle name="Percent 5 3 2 4 2 2 2" xfId="10285"/>
    <cellStyle name="Percent 5 3 2 4 2 2 2 2" xfId="21204"/>
    <cellStyle name="Percent 5 3 2 4 2 2 2 2 2" xfId="42674"/>
    <cellStyle name="Percent 5 3 2 4 2 2 2 3" xfId="42673"/>
    <cellStyle name="Percent 5 3 2 4 2 2 2 4" xfId="53973"/>
    <cellStyle name="Percent 5 3 2 4 2 2 3" xfId="14661"/>
    <cellStyle name="Percent 5 3 2 4 2 2 3 2" xfId="42675"/>
    <cellStyle name="Percent 5 3 2 4 2 2 4" xfId="42672"/>
    <cellStyle name="Percent 5 3 2 4 2 2 5" xfId="47430"/>
    <cellStyle name="Percent 5 3 2 4 2 3" xfId="8104"/>
    <cellStyle name="Percent 5 3 2 4 2 3 2" xfId="19023"/>
    <cellStyle name="Percent 5 3 2 4 2 3 2 2" xfId="42677"/>
    <cellStyle name="Percent 5 3 2 4 2 3 3" xfId="42676"/>
    <cellStyle name="Percent 5 3 2 4 2 3 4" xfId="51792"/>
    <cellStyle name="Percent 5 3 2 4 2 4" xfId="5923"/>
    <cellStyle name="Percent 5 3 2 4 2 4 2" xfId="16842"/>
    <cellStyle name="Percent 5 3 2 4 2 4 2 2" xfId="42679"/>
    <cellStyle name="Percent 5 3 2 4 2 4 3" xfId="42678"/>
    <cellStyle name="Percent 5 3 2 4 2 4 4" xfId="49611"/>
    <cellStyle name="Percent 5 3 2 4 2 5" xfId="12480"/>
    <cellStyle name="Percent 5 3 2 4 2 5 2" xfId="42680"/>
    <cellStyle name="Percent 5 3 2 4 2 6" xfId="42671"/>
    <cellStyle name="Percent 5 3 2 4 2 7" xfId="45249"/>
    <cellStyle name="Percent 5 3 2 4 3" xfId="2651"/>
    <cellStyle name="Percent 5 3 2 4 3 2" xfId="9194"/>
    <cellStyle name="Percent 5 3 2 4 3 2 2" xfId="20113"/>
    <cellStyle name="Percent 5 3 2 4 3 2 2 2" xfId="42683"/>
    <cellStyle name="Percent 5 3 2 4 3 2 3" xfId="42682"/>
    <cellStyle name="Percent 5 3 2 4 3 2 4" xfId="52882"/>
    <cellStyle name="Percent 5 3 2 4 3 3" xfId="13570"/>
    <cellStyle name="Percent 5 3 2 4 3 3 2" xfId="42684"/>
    <cellStyle name="Percent 5 3 2 4 3 4" xfId="42681"/>
    <cellStyle name="Percent 5 3 2 4 3 5" xfId="46339"/>
    <cellStyle name="Percent 5 3 2 4 4" xfId="7013"/>
    <cellStyle name="Percent 5 3 2 4 4 2" xfId="17932"/>
    <cellStyle name="Percent 5 3 2 4 4 2 2" xfId="42686"/>
    <cellStyle name="Percent 5 3 2 4 4 3" xfId="42685"/>
    <cellStyle name="Percent 5 3 2 4 4 4" xfId="50701"/>
    <cellStyle name="Percent 5 3 2 4 5" xfId="4832"/>
    <cellStyle name="Percent 5 3 2 4 5 2" xfId="15751"/>
    <cellStyle name="Percent 5 3 2 4 5 2 2" xfId="42688"/>
    <cellStyle name="Percent 5 3 2 4 5 3" xfId="42687"/>
    <cellStyle name="Percent 5 3 2 4 5 4" xfId="48520"/>
    <cellStyle name="Percent 5 3 2 4 6" xfId="11389"/>
    <cellStyle name="Percent 5 3 2 4 6 2" xfId="42689"/>
    <cellStyle name="Percent 5 3 2 4 7" xfId="42670"/>
    <cellStyle name="Percent 5 3 2 4 8" xfId="44158"/>
    <cellStyle name="Percent 5 3 2 5" xfId="646"/>
    <cellStyle name="Percent 5 3 2 5 2" xfId="1745"/>
    <cellStyle name="Percent 5 3 2 5 2 2" xfId="3928"/>
    <cellStyle name="Percent 5 3 2 5 2 2 2" xfId="10471"/>
    <cellStyle name="Percent 5 3 2 5 2 2 2 2" xfId="21390"/>
    <cellStyle name="Percent 5 3 2 5 2 2 2 2 2" xfId="42694"/>
    <cellStyle name="Percent 5 3 2 5 2 2 2 3" xfId="42693"/>
    <cellStyle name="Percent 5 3 2 5 2 2 2 4" xfId="54159"/>
    <cellStyle name="Percent 5 3 2 5 2 2 3" xfId="14847"/>
    <cellStyle name="Percent 5 3 2 5 2 2 3 2" xfId="42695"/>
    <cellStyle name="Percent 5 3 2 5 2 2 4" xfId="42692"/>
    <cellStyle name="Percent 5 3 2 5 2 2 5" xfId="47616"/>
    <cellStyle name="Percent 5 3 2 5 2 3" xfId="8290"/>
    <cellStyle name="Percent 5 3 2 5 2 3 2" xfId="19209"/>
    <cellStyle name="Percent 5 3 2 5 2 3 2 2" xfId="42697"/>
    <cellStyle name="Percent 5 3 2 5 2 3 3" xfId="42696"/>
    <cellStyle name="Percent 5 3 2 5 2 3 4" xfId="51978"/>
    <cellStyle name="Percent 5 3 2 5 2 4" xfId="6109"/>
    <cellStyle name="Percent 5 3 2 5 2 4 2" xfId="17028"/>
    <cellStyle name="Percent 5 3 2 5 2 4 2 2" xfId="42699"/>
    <cellStyle name="Percent 5 3 2 5 2 4 3" xfId="42698"/>
    <cellStyle name="Percent 5 3 2 5 2 4 4" xfId="49797"/>
    <cellStyle name="Percent 5 3 2 5 2 5" xfId="12666"/>
    <cellStyle name="Percent 5 3 2 5 2 5 2" xfId="42700"/>
    <cellStyle name="Percent 5 3 2 5 2 6" xfId="42691"/>
    <cellStyle name="Percent 5 3 2 5 2 7" xfId="45435"/>
    <cellStyle name="Percent 5 3 2 5 3" xfId="2837"/>
    <cellStyle name="Percent 5 3 2 5 3 2" xfId="9380"/>
    <cellStyle name="Percent 5 3 2 5 3 2 2" xfId="20299"/>
    <cellStyle name="Percent 5 3 2 5 3 2 2 2" xfId="42703"/>
    <cellStyle name="Percent 5 3 2 5 3 2 3" xfId="42702"/>
    <cellStyle name="Percent 5 3 2 5 3 2 4" xfId="53068"/>
    <cellStyle name="Percent 5 3 2 5 3 3" xfId="13756"/>
    <cellStyle name="Percent 5 3 2 5 3 3 2" xfId="42704"/>
    <cellStyle name="Percent 5 3 2 5 3 4" xfId="42701"/>
    <cellStyle name="Percent 5 3 2 5 3 5" xfId="46525"/>
    <cellStyle name="Percent 5 3 2 5 4" xfId="7199"/>
    <cellStyle name="Percent 5 3 2 5 4 2" xfId="18118"/>
    <cellStyle name="Percent 5 3 2 5 4 2 2" xfId="42706"/>
    <cellStyle name="Percent 5 3 2 5 4 3" xfId="42705"/>
    <cellStyle name="Percent 5 3 2 5 4 4" xfId="50887"/>
    <cellStyle name="Percent 5 3 2 5 5" xfId="5018"/>
    <cellStyle name="Percent 5 3 2 5 5 2" xfId="15937"/>
    <cellStyle name="Percent 5 3 2 5 5 2 2" xfId="42708"/>
    <cellStyle name="Percent 5 3 2 5 5 3" xfId="42707"/>
    <cellStyle name="Percent 5 3 2 5 5 4" xfId="48706"/>
    <cellStyle name="Percent 5 3 2 5 6" xfId="11575"/>
    <cellStyle name="Percent 5 3 2 5 6 2" xfId="42709"/>
    <cellStyle name="Percent 5 3 2 5 7" xfId="42690"/>
    <cellStyle name="Percent 5 3 2 5 8" xfId="44344"/>
    <cellStyle name="Percent 5 3 2 6" xfId="744"/>
    <cellStyle name="Percent 5 3 2 6 2" xfId="1843"/>
    <cellStyle name="Percent 5 3 2 6 2 2" xfId="4026"/>
    <cellStyle name="Percent 5 3 2 6 2 2 2" xfId="10569"/>
    <cellStyle name="Percent 5 3 2 6 2 2 2 2" xfId="21488"/>
    <cellStyle name="Percent 5 3 2 6 2 2 2 2 2" xfId="42714"/>
    <cellStyle name="Percent 5 3 2 6 2 2 2 3" xfId="42713"/>
    <cellStyle name="Percent 5 3 2 6 2 2 2 4" xfId="54257"/>
    <cellStyle name="Percent 5 3 2 6 2 2 3" xfId="14945"/>
    <cellStyle name="Percent 5 3 2 6 2 2 3 2" xfId="42715"/>
    <cellStyle name="Percent 5 3 2 6 2 2 4" xfId="42712"/>
    <cellStyle name="Percent 5 3 2 6 2 2 5" xfId="47714"/>
    <cellStyle name="Percent 5 3 2 6 2 3" xfId="8388"/>
    <cellStyle name="Percent 5 3 2 6 2 3 2" xfId="19307"/>
    <cellStyle name="Percent 5 3 2 6 2 3 2 2" xfId="42717"/>
    <cellStyle name="Percent 5 3 2 6 2 3 3" xfId="42716"/>
    <cellStyle name="Percent 5 3 2 6 2 3 4" xfId="52076"/>
    <cellStyle name="Percent 5 3 2 6 2 4" xfId="6207"/>
    <cellStyle name="Percent 5 3 2 6 2 4 2" xfId="17126"/>
    <cellStyle name="Percent 5 3 2 6 2 4 2 2" xfId="42719"/>
    <cellStyle name="Percent 5 3 2 6 2 4 3" xfId="42718"/>
    <cellStyle name="Percent 5 3 2 6 2 4 4" xfId="49895"/>
    <cellStyle name="Percent 5 3 2 6 2 5" xfId="12764"/>
    <cellStyle name="Percent 5 3 2 6 2 5 2" xfId="42720"/>
    <cellStyle name="Percent 5 3 2 6 2 6" xfId="42711"/>
    <cellStyle name="Percent 5 3 2 6 2 7" xfId="45533"/>
    <cellStyle name="Percent 5 3 2 6 3" xfId="2935"/>
    <cellStyle name="Percent 5 3 2 6 3 2" xfId="9478"/>
    <cellStyle name="Percent 5 3 2 6 3 2 2" xfId="20397"/>
    <cellStyle name="Percent 5 3 2 6 3 2 2 2" xfId="42723"/>
    <cellStyle name="Percent 5 3 2 6 3 2 3" xfId="42722"/>
    <cellStyle name="Percent 5 3 2 6 3 2 4" xfId="53166"/>
    <cellStyle name="Percent 5 3 2 6 3 3" xfId="13854"/>
    <cellStyle name="Percent 5 3 2 6 3 3 2" xfId="42724"/>
    <cellStyle name="Percent 5 3 2 6 3 4" xfId="42721"/>
    <cellStyle name="Percent 5 3 2 6 3 5" xfId="46623"/>
    <cellStyle name="Percent 5 3 2 6 4" xfId="7297"/>
    <cellStyle name="Percent 5 3 2 6 4 2" xfId="18216"/>
    <cellStyle name="Percent 5 3 2 6 4 2 2" xfId="42726"/>
    <cellStyle name="Percent 5 3 2 6 4 3" xfId="42725"/>
    <cellStyle name="Percent 5 3 2 6 4 4" xfId="50985"/>
    <cellStyle name="Percent 5 3 2 6 5" xfId="5116"/>
    <cellStyle name="Percent 5 3 2 6 5 2" xfId="16035"/>
    <cellStyle name="Percent 5 3 2 6 5 2 2" xfId="42728"/>
    <cellStyle name="Percent 5 3 2 6 5 3" xfId="42727"/>
    <cellStyle name="Percent 5 3 2 6 5 4" xfId="48804"/>
    <cellStyle name="Percent 5 3 2 6 6" xfId="11673"/>
    <cellStyle name="Percent 5 3 2 6 6 2" xfId="42729"/>
    <cellStyle name="Percent 5 3 2 6 7" xfId="42710"/>
    <cellStyle name="Percent 5 3 2 6 8" xfId="44442"/>
    <cellStyle name="Percent 5 3 2 7" xfId="842"/>
    <cellStyle name="Percent 5 3 2 7 2" xfId="1941"/>
    <cellStyle name="Percent 5 3 2 7 2 2" xfId="4124"/>
    <cellStyle name="Percent 5 3 2 7 2 2 2" xfId="10667"/>
    <cellStyle name="Percent 5 3 2 7 2 2 2 2" xfId="21586"/>
    <cellStyle name="Percent 5 3 2 7 2 2 2 2 2" xfId="42734"/>
    <cellStyle name="Percent 5 3 2 7 2 2 2 3" xfId="42733"/>
    <cellStyle name="Percent 5 3 2 7 2 2 2 4" xfId="54355"/>
    <cellStyle name="Percent 5 3 2 7 2 2 3" xfId="15043"/>
    <cellStyle name="Percent 5 3 2 7 2 2 3 2" xfId="42735"/>
    <cellStyle name="Percent 5 3 2 7 2 2 4" xfId="42732"/>
    <cellStyle name="Percent 5 3 2 7 2 2 5" xfId="47812"/>
    <cellStyle name="Percent 5 3 2 7 2 3" xfId="8486"/>
    <cellStyle name="Percent 5 3 2 7 2 3 2" xfId="19405"/>
    <cellStyle name="Percent 5 3 2 7 2 3 2 2" xfId="42737"/>
    <cellStyle name="Percent 5 3 2 7 2 3 3" xfId="42736"/>
    <cellStyle name="Percent 5 3 2 7 2 3 4" xfId="52174"/>
    <cellStyle name="Percent 5 3 2 7 2 4" xfId="6305"/>
    <cellStyle name="Percent 5 3 2 7 2 4 2" xfId="17224"/>
    <cellStyle name="Percent 5 3 2 7 2 4 2 2" xfId="42739"/>
    <cellStyle name="Percent 5 3 2 7 2 4 3" xfId="42738"/>
    <cellStyle name="Percent 5 3 2 7 2 4 4" xfId="49993"/>
    <cellStyle name="Percent 5 3 2 7 2 5" xfId="12862"/>
    <cellStyle name="Percent 5 3 2 7 2 5 2" xfId="42740"/>
    <cellStyle name="Percent 5 3 2 7 2 6" xfId="42731"/>
    <cellStyle name="Percent 5 3 2 7 2 7" xfId="45631"/>
    <cellStyle name="Percent 5 3 2 7 3" xfId="3033"/>
    <cellStyle name="Percent 5 3 2 7 3 2" xfId="9576"/>
    <cellStyle name="Percent 5 3 2 7 3 2 2" xfId="20495"/>
    <cellStyle name="Percent 5 3 2 7 3 2 2 2" xfId="42743"/>
    <cellStyle name="Percent 5 3 2 7 3 2 3" xfId="42742"/>
    <cellStyle name="Percent 5 3 2 7 3 2 4" xfId="53264"/>
    <cellStyle name="Percent 5 3 2 7 3 3" xfId="13952"/>
    <cellStyle name="Percent 5 3 2 7 3 3 2" xfId="42744"/>
    <cellStyle name="Percent 5 3 2 7 3 4" xfId="42741"/>
    <cellStyle name="Percent 5 3 2 7 3 5" xfId="46721"/>
    <cellStyle name="Percent 5 3 2 7 4" xfId="7395"/>
    <cellStyle name="Percent 5 3 2 7 4 2" xfId="18314"/>
    <cellStyle name="Percent 5 3 2 7 4 2 2" xfId="42746"/>
    <cellStyle name="Percent 5 3 2 7 4 3" xfId="42745"/>
    <cellStyle name="Percent 5 3 2 7 4 4" xfId="51083"/>
    <cellStyle name="Percent 5 3 2 7 5" xfId="5214"/>
    <cellStyle name="Percent 5 3 2 7 5 2" xfId="16133"/>
    <cellStyle name="Percent 5 3 2 7 5 2 2" xfId="42748"/>
    <cellStyle name="Percent 5 3 2 7 5 3" xfId="42747"/>
    <cellStyle name="Percent 5 3 2 7 5 4" xfId="48902"/>
    <cellStyle name="Percent 5 3 2 7 6" xfId="11771"/>
    <cellStyle name="Percent 5 3 2 7 6 2" xfId="42749"/>
    <cellStyle name="Percent 5 3 2 7 7" xfId="42730"/>
    <cellStyle name="Percent 5 3 2 7 8" xfId="44540"/>
    <cellStyle name="Percent 5 3 2 8" xfId="954"/>
    <cellStyle name="Percent 5 3 2 8 2" xfId="2052"/>
    <cellStyle name="Percent 5 3 2 8 2 2" xfId="4235"/>
    <cellStyle name="Percent 5 3 2 8 2 2 2" xfId="10778"/>
    <cellStyle name="Percent 5 3 2 8 2 2 2 2" xfId="21697"/>
    <cellStyle name="Percent 5 3 2 8 2 2 2 2 2" xfId="42754"/>
    <cellStyle name="Percent 5 3 2 8 2 2 2 3" xfId="42753"/>
    <cellStyle name="Percent 5 3 2 8 2 2 2 4" xfId="54466"/>
    <cellStyle name="Percent 5 3 2 8 2 2 3" xfId="15154"/>
    <cellStyle name="Percent 5 3 2 8 2 2 3 2" xfId="42755"/>
    <cellStyle name="Percent 5 3 2 8 2 2 4" xfId="42752"/>
    <cellStyle name="Percent 5 3 2 8 2 2 5" xfId="47923"/>
    <cellStyle name="Percent 5 3 2 8 2 3" xfId="8597"/>
    <cellStyle name="Percent 5 3 2 8 2 3 2" xfId="19516"/>
    <cellStyle name="Percent 5 3 2 8 2 3 2 2" xfId="42757"/>
    <cellStyle name="Percent 5 3 2 8 2 3 3" xfId="42756"/>
    <cellStyle name="Percent 5 3 2 8 2 3 4" xfId="52285"/>
    <cellStyle name="Percent 5 3 2 8 2 4" xfId="6416"/>
    <cellStyle name="Percent 5 3 2 8 2 4 2" xfId="17335"/>
    <cellStyle name="Percent 5 3 2 8 2 4 2 2" xfId="42759"/>
    <cellStyle name="Percent 5 3 2 8 2 4 3" xfId="42758"/>
    <cellStyle name="Percent 5 3 2 8 2 4 4" xfId="50104"/>
    <cellStyle name="Percent 5 3 2 8 2 5" xfId="12973"/>
    <cellStyle name="Percent 5 3 2 8 2 5 2" xfId="42760"/>
    <cellStyle name="Percent 5 3 2 8 2 6" xfId="42751"/>
    <cellStyle name="Percent 5 3 2 8 2 7" xfId="45742"/>
    <cellStyle name="Percent 5 3 2 8 3" xfId="3144"/>
    <cellStyle name="Percent 5 3 2 8 3 2" xfId="9687"/>
    <cellStyle name="Percent 5 3 2 8 3 2 2" xfId="20606"/>
    <cellStyle name="Percent 5 3 2 8 3 2 2 2" xfId="42763"/>
    <cellStyle name="Percent 5 3 2 8 3 2 3" xfId="42762"/>
    <cellStyle name="Percent 5 3 2 8 3 2 4" xfId="53375"/>
    <cellStyle name="Percent 5 3 2 8 3 3" xfId="14063"/>
    <cellStyle name="Percent 5 3 2 8 3 3 2" xfId="42764"/>
    <cellStyle name="Percent 5 3 2 8 3 4" xfId="42761"/>
    <cellStyle name="Percent 5 3 2 8 3 5" xfId="46832"/>
    <cellStyle name="Percent 5 3 2 8 4" xfId="7506"/>
    <cellStyle name="Percent 5 3 2 8 4 2" xfId="18425"/>
    <cellStyle name="Percent 5 3 2 8 4 2 2" xfId="42766"/>
    <cellStyle name="Percent 5 3 2 8 4 3" xfId="42765"/>
    <cellStyle name="Percent 5 3 2 8 4 4" xfId="51194"/>
    <cellStyle name="Percent 5 3 2 8 5" xfId="5325"/>
    <cellStyle name="Percent 5 3 2 8 5 2" xfId="16244"/>
    <cellStyle name="Percent 5 3 2 8 5 2 2" xfId="42768"/>
    <cellStyle name="Percent 5 3 2 8 5 3" xfId="42767"/>
    <cellStyle name="Percent 5 3 2 8 5 4" xfId="49013"/>
    <cellStyle name="Percent 5 3 2 8 6" xfId="11882"/>
    <cellStyle name="Percent 5 3 2 8 6 2" xfId="42769"/>
    <cellStyle name="Percent 5 3 2 8 7" xfId="42750"/>
    <cellStyle name="Percent 5 3 2 8 8" xfId="44651"/>
    <cellStyle name="Percent 5 3 2 9" xfId="1040"/>
    <cellStyle name="Percent 5 3 2 9 2" xfId="2138"/>
    <cellStyle name="Percent 5 3 2 9 2 2" xfId="4321"/>
    <cellStyle name="Percent 5 3 2 9 2 2 2" xfId="10864"/>
    <cellStyle name="Percent 5 3 2 9 2 2 2 2" xfId="21783"/>
    <cellStyle name="Percent 5 3 2 9 2 2 2 2 2" xfId="42774"/>
    <cellStyle name="Percent 5 3 2 9 2 2 2 3" xfId="42773"/>
    <cellStyle name="Percent 5 3 2 9 2 2 2 4" xfId="54552"/>
    <cellStyle name="Percent 5 3 2 9 2 2 3" xfId="15240"/>
    <cellStyle name="Percent 5 3 2 9 2 2 3 2" xfId="42775"/>
    <cellStyle name="Percent 5 3 2 9 2 2 4" xfId="42772"/>
    <cellStyle name="Percent 5 3 2 9 2 2 5" xfId="48009"/>
    <cellStyle name="Percent 5 3 2 9 2 3" xfId="8683"/>
    <cellStyle name="Percent 5 3 2 9 2 3 2" xfId="19602"/>
    <cellStyle name="Percent 5 3 2 9 2 3 2 2" xfId="42777"/>
    <cellStyle name="Percent 5 3 2 9 2 3 3" xfId="42776"/>
    <cellStyle name="Percent 5 3 2 9 2 3 4" xfId="52371"/>
    <cellStyle name="Percent 5 3 2 9 2 4" xfId="6502"/>
    <cellStyle name="Percent 5 3 2 9 2 4 2" xfId="17421"/>
    <cellStyle name="Percent 5 3 2 9 2 4 2 2" xfId="42779"/>
    <cellStyle name="Percent 5 3 2 9 2 4 3" xfId="42778"/>
    <cellStyle name="Percent 5 3 2 9 2 4 4" xfId="50190"/>
    <cellStyle name="Percent 5 3 2 9 2 5" xfId="13059"/>
    <cellStyle name="Percent 5 3 2 9 2 5 2" xfId="42780"/>
    <cellStyle name="Percent 5 3 2 9 2 6" xfId="42771"/>
    <cellStyle name="Percent 5 3 2 9 2 7" xfId="45828"/>
    <cellStyle name="Percent 5 3 2 9 3" xfId="3230"/>
    <cellStyle name="Percent 5 3 2 9 3 2" xfId="9773"/>
    <cellStyle name="Percent 5 3 2 9 3 2 2" xfId="20692"/>
    <cellStyle name="Percent 5 3 2 9 3 2 2 2" xfId="42783"/>
    <cellStyle name="Percent 5 3 2 9 3 2 3" xfId="42782"/>
    <cellStyle name="Percent 5 3 2 9 3 2 4" xfId="53461"/>
    <cellStyle name="Percent 5 3 2 9 3 3" xfId="14149"/>
    <cellStyle name="Percent 5 3 2 9 3 3 2" xfId="42784"/>
    <cellStyle name="Percent 5 3 2 9 3 4" xfId="42781"/>
    <cellStyle name="Percent 5 3 2 9 3 5" xfId="46918"/>
    <cellStyle name="Percent 5 3 2 9 4" xfId="7592"/>
    <cellStyle name="Percent 5 3 2 9 4 2" xfId="18511"/>
    <cellStyle name="Percent 5 3 2 9 4 2 2" xfId="42786"/>
    <cellStyle name="Percent 5 3 2 9 4 3" xfId="42785"/>
    <cellStyle name="Percent 5 3 2 9 4 4" xfId="51280"/>
    <cellStyle name="Percent 5 3 2 9 5" xfId="5411"/>
    <cellStyle name="Percent 5 3 2 9 5 2" xfId="16330"/>
    <cellStyle name="Percent 5 3 2 9 5 2 2" xfId="42788"/>
    <cellStyle name="Percent 5 3 2 9 5 3" xfId="42787"/>
    <cellStyle name="Percent 5 3 2 9 5 4" xfId="49099"/>
    <cellStyle name="Percent 5 3 2 9 6" xfId="11968"/>
    <cellStyle name="Percent 5 3 2 9 6 2" xfId="42789"/>
    <cellStyle name="Percent 5 3 2 9 7" xfId="42770"/>
    <cellStyle name="Percent 5 3 2 9 8" xfId="44737"/>
    <cellStyle name="Percent 5 3 3" xfId="144"/>
    <cellStyle name="Percent 5 3 3 10" xfId="1260"/>
    <cellStyle name="Percent 5 3 3 10 2" xfId="2358"/>
    <cellStyle name="Percent 5 3 3 10 2 2" xfId="4539"/>
    <cellStyle name="Percent 5 3 3 10 2 2 2" xfId="11082"/>
    <cellStyle name="Percent 5 3 3 10 2 2 2 2" xfId="22001"/>
    <cellStyle name="Percent 5 3 3 10 2 2 2 2 2" xfId="42795"/>
    <cellStyle name="Percent 5 3 3 10 2 2 2 3" xfId="42794"/>
    <cellStyle name="Percent 5 3 3 10 2 2 2 4" xfId="54770"/>
    <cellStyle name="Percent 5 3 3 10 2 2 3" xfId="15458"/>
    <cellStyle name="Percent 5 3 3 10 2 2 3 2" xfId="42796"/>
    <cellStyle name="Percent 5 3 3 10 2 2 4" xfId="42793"/>
    <cellStyle name="Percent 5 3 3 10 2 2 5" xfId="48227"/>
    <cellStyle name="Percent 5 3 3 10 2 3" xfId="8901"/>
    <cellStyle name="Percent 5 3 3 10 2 3 2" xfId="19820"/>
    <cellStyle name="Percent 5 3 3 10 2 3 2 2" xfId="42798"/>
    <cellStyle name="Percent 5 3 3 10 2 3 3" xfId="42797"/>
    <cellStyle name="Percent 5 3 3 10 2 3 4" xfId="52589"/>
    <cellStyle name="Percent 5 3 3 10 2 4" xfId="6720"/>
    <cellStyle name="Percent 5 3 3 10 2 4 2" xfId="17639"/>
    <cellStyle name="Percent 5 3 3 10 2 4 2 2" xfId="42800"/>
    <cellStyle name="Percent 5 3 3 10 2 4 3" xfId="42799"/>
    <cellStyle name="Percent 5 3 3 10 2 4 4" xfId="50408"/>
    <cellStyle name="Percent 5 3 3 10 2 5" xfId="13277"/>
    <cellStyle name="Percent 5 3 3 10 2 5 2" xfId="42801"/>
    <cellStyle name="Percent 5 3 3 10 2 6" xfId="42792"/>
    <cellStyle name="Percent 5 3 3 10 2 7" xfId="46046"/>
    <cellStyle name="Percent 5 3 3 10 3" xfId="3448"/>
    <cellStyle name="Percent 5 3 3 10 3 2" xfId="9991"/>
    <cellStyle name="Percent 5 3 3 10 3 2 2" xfId="20910"/>
    <cellStyle name="Percent 5 3 3 10 3 2 2 2" xfId="42804"/>
    <cellStyle name="Percent 5 3 3 10 3 2 3" xfId="42803"/>
    <cellStyle name="Percent 5 3 3 10 3 2 4" xfId="53679"/>
    <cellStyle name="Percent 5 3 3 10 3 3" xfId="14367"/>
    <cellStyle name="Percent 5 3 3 10 3 3 2" xfId="42805"/>
    <cellStyle name="Percent 5 3 3 10 3 4" xfId="42802"/>
    <cellStyle name="Percent 5 3 3 10 3 5" xfId="47136"/>
    <cellStyle name="Percent 5 3 3 10 4" xfId="7810"/>
    <cellStyle name="Percent 5 3 3 10 4 2" xfId="18729"/>
    <cellStyle name="Percent 5 3 3 10 4 2 2" xfId="42807"/>
    <cellStyle name="Percent 5 3 3 10 4 3" xfId="42806"/>
    <cellStyle name="Percent 5 3 3 10 4 4" xfId="51498"/>
    <cellStyle name="Percent 5 3 3 10 5" xfId="5629"/>
    <cellStyle name="Percent 5 3 3 10 5 2" xfId="16548"/>
    <cellStyle name="Percent 5 3 3 10 5 2 2" xfId="42809"/>
    <cellStyle name="Percent 5 3 3 10 5 3" xfId="42808"/>
    <cellStyle name="Percent 5 3 3 10 5 4" xfId="49317"/>
    <cellStyle name="Percent 5 3 3 10 6" xfId="12186"/>
    <cellStyle name="Percent 5 3 3 10 6 2" xfId="42810"/>
    <cellStyle name="Percent 5 3 3 10 7" xfId="42791"/>
    <cellStyle name="Percent 5 3 3 10 8" xfId="44955"/>
    <cellStyle name="Percent 5 3 3 11" xfId="1379"/>
    <cellStyle name="Percent 5 3 3 11 2" xfId="3562"/>
    <cellStyle name="Percent 5 3 3 11 2 2" xfId="10105"/>
    <cellStyle name="Percent 5 3 3 11 2 2 2" xfId="21024"/>
    <cellStyle name="Percent 5 3 3 11 2 2 2 2" xfId="42814"/>
    <cellStyle name="Percent 5 3 3 11 2 2 3" xfId="42813"/>
    <cellStyle name="Percent 5 3 3 11 2 2 4" xfId="53793"/>
    <cellStyle name="Percent 5 3 3 11 2 3" xfId="14481"/>
    <cellStyle name="Percent 5 3 3 11 2 3 2" xfId="42815"/>
    <cellStyle name="Percent 5 3 3 11 2 4" xfId="42812"/>
    <cellStyle name="Percent 5 3 3 11 2 5" xfId="47250"/>
    <cellStyle name="Percent 5 3 3 11 3" xfId="7924"/>
    <cellStyle name="Percent 5 3 3 11 3 2" xfId="18843"/>
    <cellStyle name="Percent 5 3 3 11 3 2 2" xfId="42817"/>
    <cellStyle name="Percent 5 3 3 11 3 3" xfId="42816"/>
    <cellStyle name="Percent 5 3 3 11 3 4" xfId="51612"/>
    <cellStyle name="Percent 5 3 3 11 4" xfId="5743"/>
    <cellStyle name="Percent 5 3 3 11 4 2" xfId="16662"/>
    <cellStyle name="Percent 5 3 3 11 4 2 2" xfId="42819"/>
    <cellStyle name="Percent 5 3 3 11 4 3" xfId="42818"/>
    <cellStyle name="Percent 5 3 3 11 4 4" xfId="49431"/>
    <cellStyle name="Percent 5 3 3 11 5" xfId="12300"/>
    <cellStyle name="Percent 5 3 3 11 5 2" xfId="42820"/>
    <cellStyle name="Percent 5 3 3 11 6" xfId="42811"/>
    <cellStyle name="Percent 5 3 3 11 7" xfId="45069"/>
    <cellStyle name="Percent 5 3 3 12" xfId="2459"/>
    <cellStyle name="Percent 5 3 3 12 2" xfId="9002"/>
    <cellStyle name="Percent 5 3 3 12 2 2" xfId="19921"/>
    <cellStyle name="Percent 5 3 3 12 2 2 2" xfId="42823"/>
    <cellStyle name="Percent 5 3 3 12 2 3" xfId="42822"/>
    <cellStyle name="Percent 5 3 3 12 2 4" xfId="52690"/>
    <cellStyle name="Percent 5 3 3 12 3" xfId="13378"/>
    <cellStyle name="Percent 5 3 3 12 3 2" xfId="42824"/>
    <cellStyle name="Percent 5 3 3 12 4" xfId="42821"/>
    <cellStyle name="Percent 5 3 3 12 5" xfId="46147"/>
    <cellStyle name="Percent 5 3 3 13" xfId="6821"/>
    <cellStyle name="Percent 5 3 3 13 2" xfId="17740"/>
    <cellStyle name="Percent 5 3 3 13 2 2" xfId="42826"/>
    <cellStyle name="Percent 5 3 3 13 3" xfId="42825"/>
    <cellStyle name="Percent 5 3 3 13 4" xfId="50509"/>
    <cellStyle name="Percent 5 3 3 14" xfId="4640"/>
    <cellStyle name="Percent 5 3 3 14 2" xfId="15559"/>
    <cellStyle name="Percent 5 3 3 14 2 2" xfId="42828"/>
    <cellStyle name="Percent 5 3 3 14 3" xfId="42827"/>
    <cellStyle name="Percent 5 3 3 14 4" xfId="48328"/>
    <cellStyle name="Percent 5 3 3 15" xfId="11209"/>
    <cellStyle name="Percent 5 3 3 15 2" xfId="42829"/>
    <cellStyle name="Percent 5 3 3 16" xfId="42790"/>
    <cellStyle name="Percent 5 3 3 17" xfId="43966"/>
    <cellStyle name="Percent 5 3 3 2" xfId="314"/>
    <cellStyle name="Percent 5 3 3 2 2" xfId="577"/>
    <cellStyle name="Percent 5 3 3 2 2 2" xfId="1676"/>
    <cellStyle name="Percent 5 3 3 2 2 2 2" xfId="3859"/>
    <cellStyle name="Percent 5 3 3 2 2 2 2 2" xfId="10402"/>
    <cellStyle name="Percent 5 3 3 2 2 2 2 2 2" xfId="21321"/>
    <cellStyle name="Percent 5 3 3 2 2 2 2 2 2 2" xfId="42835"/>
    <cellStyle name="Percent 5 3 3 2 2 2 2 2 3" xfId="42834"/>
    <cellStyle name="Percent 5 3 3 2 2 2 2 2 4" xfId="54090"/>
    <cellStyle name="Percent 5 3 3 2 2 2 2 3" xfId="14778"/>
    <cellStyle name="Percent 5 3 3 2 2 2 2 3 2" xfId="42836"/>
    <cellStyle name="Percent 5 3 3 2 2 2 2 4" xfId="42833"/>
    <cellStyle name="Percent 5 3 3 2 2 2 2 5" xfId="47547"/>
    <cellStyle name="Percent 5 3 3 2 2 2 3" xfId="8221"/>
    <cellStyle name="Percent 5 3 3 2 2 2 3 2" xfId="19140"/>
    <cellStyle name="Percent 5 3 3 2 2 2 3 2 2" xfId="42838"/>
    <cellStyle name="Percent 5 3 3 2 2 2 3 3" xfId="42837"/>
    <cellStyle name="Percent 5 3 3 2 2 2 3 4" xfId="51909"/>
    <cellStyle name="Percent 5 3 3 2 2 2 4" xfId="6040"/>
    <cellStyle name="Percent 5 3 3 2 2 2 4 2" xfId="16959"/>
    <cellStyle name="Percent 5 3 3 2 2 2 4 2 2" xfId="42840"/>
    <cellStyle name="Percent 5 3 3 2 2 2 4 3" xfId="42839"/>
    <cellStyle name="Percent 5 3 3 2 2 2 4 4" xfId="49728"/>
    <cellStyle name="Percent 5 3 3 2 2 2 5" xfId="12597"/>
    <cellStyle name="Percent 5 3 3 2 2 2 5 2" xfId="42841"/>
    <cellStyle name="Percent 5 3 3 2 2 2 6" xfId="42832"/>
    <cellStyle name="Percent 5 3 3 2 2 2 7" xfId="45366"/>
    <cellStyle name="Percent 5 3 3 2 2 3" xfId="2768"/>
    <cellStyle name="Percent 5 3 3 2 2 3 2" xfId="9311"/>
    <cellStyle name="Percent 5 3 3 2 2 3 2 2" xfId="20230"/>
    <cellStyle name="Percent 5 3 3 2 2 3 2 2 2" xfId="42844"/>
    <cellStyle name="Percent 5 3 3 2 2 3 2 3" xfId="42843"/>
    <cellStyle name="Percent 5 3 3 2 2 3 2 4" xfId="52999"/>
    <cellStyle name="Percent 5 3 3 2 2 3 3" xfId="13687"/>
    <cellStyle name="Percent 5 3 3 2 2 3 3 2" xfId="42845"/>
    <cellStyle name="Percent 5 3 3 2 2 3 4" xfId="42842"/>
    <cellStyle name="Percent 5 3 3 2 2 3 5" xfId="46456"/>
    <cellStyle name="Percent 5 3 3 2 2 4" xfId="7130"/>
    <cellStyle name="Percent 5 3 3 2 2 4 2" xfId="18049"/>
    <cellStyle name="Percent 5 3 3 2 2 4 2 2" xfId="42847"/>
    <cellStyle name="Percent 5 3 3 2 2 4 3" xfId="42846"/>
    <cellStyle name="Percent 5 3 3 2 2 4 4" xfId="50818"/>
    <cellStyle name="Percent 5 3 3 2 2 5" xfId="4949"/>
    <cellStyle name="Percent 5 3 3 2 2 5 2" xfId="15868"/>
    <cellStyle name="Percent 5 3 3 2 2 5 2 2" xfId="42849"/>
    <cellStyle name="Percent 5 3 3 2 2 5 3" xfId="42848"/>
    <cellStyle name="Percent 5 3 3 2 2 5 4" xfId="48637"/>
    <cellStyle name="Percent 5 3 3 2 2 6" xfId="11506"/>
    <cellStyle name="Percent 5 3 3 2 2 6 2" xfId="42850"/>
    <cellStyle name="Percent 5 3 3 2 2 7" xfId="42831"/>
    <cellStyle name="Percent 5 3 3 2 2 8" xfId="44275"/>
    <cellStyle name="Percent 5 3 3 2 3" xfId="1478"/>
    <cellStyle name="Percent 5 3 3 2 3 2" xfId="3661"/>
    <cellStyle name="Percent 5 3 3 2 3 2 2" xfId="10204"/>
    <cellStyle name="Percent 5 3 3 2 3 2 2 2" xfId="21123"/>
    <cellStyle name="Percent 5 3 3 2 3 2 2 2 2" xfId="42854"/>
    <cellStyle name="Percent 5 3 3 2 3 2 2 3" xfId="42853"/>
    <cellStyle name="Percent 5 3 3 2 3 2 2 4" xfId="53892"/>
    <cellStyle name="Percent 5 3 3 2 3 2 3" xfId="14580"/>
    <cellStyle name="Percent 5 3 3 2 3 2 3 2" xfId="42855"/>
    <cellStyle name="Percent 5 3 3 2 3 2 4" xfId="42852"/>
    <cellStyle name="Percent 5 3 3 2 3 2 5" xfId="47349"/>
    <cellStyle name="Percent 5 3 3 2 3 3" xfId="8023"/>
    <cellStyle name="Percent 5 3 3 2 3 3 2" xfId="18942"/>
    <cellStyle name="Percent 5 3 3 2 3 3 2 2" xfId="42857"/>
    <cellStyle name="Percent 5 3 3 2 3 3 3" xfId="42856"/>
    <cellStyle name="Percent 5 3 3 2 3 3 4" xfId="51711"/>
    <cellStyle name="Percent 5 3 3 2 3 4" xfId="5842"/>
    <cellStyle name="Percent 5 3 3 2 3 4 2" xfId="16761"/>
    <cellStyle name="Percent 5 3 3 2 3 4 2 2" xfId="42859"/>
    <cellStyle name="Percent 5 3 3 2 3 4 3" xfId="42858"/>
    <cellStyle name="Percent 5 3 3 2 3 4 4" xfId="49530"/>
    <cellStyle name="Percent 5 3 3 2 3 5" xfId="12399"/>
    <cellStyle name="Percent 5 3 3 2 3 5 2" xfId="42860"/>
    <cellStyle name="Percent 5 3 3 2 3 6" xfId="42851"/>
    <cellStyle name="Percent 5 3 3 2 3 7" xfId="45168"/>
    <cellStyle name="Percent 5 3 3 2 4" xfId="2570"/>
    <cellStyle name="Percent 5 3 3 2 4 2" xfId="9113"/>
    <cellStyle name="Percent 5 3 3 2 4 2 2" xfId="20032"/>
    <cellStyle name="Percent 5 3 3 2 4 2 2 2" xfId="42863"/>
    <cellStyle name="Percent 5 3 3 2 4 2 3" xfId="42862"/>
    <cellStyle name="Percent 5 3 3 2 4 2 4" xfId="52801"/>
    <cellStyle name="Percent 5 3 3 2 4 3" xfId="13489"/>
    <cellStyle name="Percent 5 3 3 2 4 3 2" xfId="42864"/>
    <cellStyle name="Percent 5 3 3 2 4 4" xfId="42861"/>
    <cellStyle name="Percent 5 3 3 2 4 5" xfId="46258"/>
    <cellStyle name="Percent 5 3 3 2 5" xfId="6932"/>
    <cellStyle name="Percent 5 3 3 2 5 2" xfId="17851"/>
    <cellStyle name="Percent 5 3 3 2 5 2 2" xfId="42866"/>
    <cellStyle name="Percent 5 3 3 2 5 3" xfId="42865"/>
    <cellStyle name="Percent 5 3 3 2 5 4" xfId="50620"/>
    <cellStyle name="Percent 5 3 3 2 6" xfId="4751"/>
    <cellStyle name="Percent 5 3 3 2 6 2" xfId="15670"/>
    <cellStyle name="Percent 5 3 3 2 6 2 2" xfId="42868"/>
    <cellStyle name="Percent 5 3 3 2 6 3" xfId="42867"/>
    <cellStyle name="Percent 5 3 3 2 6 4" xfId="48439"/>
    <cellStyle name="Percent 5 3 3 2 7" xfId="11308"/>
    <cellStyle name="Percent 5 3 3 2 7 2" xfId="42869"/>
    <cellStyle name="Percent 5 3 3 2 8" xfId="42830"/>
    <cellStyle name="Percent 5 3 3 2 9" xfId="44077"/>
    <cellStyle name="Percent 5 3 3 3" xfId="477"/>
    <cellStyle name="Percent 5 3 3 3 2" xfId="1577"/>
    <cellStyle name="Percent 5 3 3 3 2 2" xfId="3760"/>
    <cellStyle name="Percent 5 3 3 3 2 2 2" xfId="10303"/>
    <cellStyle name="Percent 5 3 3 3 2 2 2 2" xfId="21222"/>
    <cellStyle name="Percent 5 3 3 3 2 2 2 2 2" xfId="42874"/>
    <cellStyle name="Percent 5 3 3 3 2 2 2 3" xfId="42873"/>
    <cellStyle name="Percent 5 3 3 3 2 2 2 4" xfId="53991"/>
    <cellStyle name="Percent 5 3 3 3 2 2 3" xfId="14679"/>
    <cellStyle name="Percent 5 3 3 3 2 2 3 2" xfId="42875"/>
    <cellStyle name="Percent 5 3 3 3 2 2 4" xfId="42872"/>
    <cellStyle name="Percent 5 3 3 3 2 2 5" xfId="47448"/>
    <cellStyle name="Percent 5 3 3 3 2 3" xfId="8122"/>
    <cellStyle name="Percent 5 3 3 3 2 3 2" xfId="19041"/>
    <cellStyle name="Percent 5 3 3 3 2 3 2 2" xfId="42877"/>
    <cellStyle name="Percent 5 3 3 3 2 3 3" xfId="42876"/>
    <cellStyle name="Percent 5 3 3 3 2 3 4" xfId="51810"/>
    <cellStyle name="Percent 5 3 3 3 2 4" xfId="5941"/>
    <cellStyle name="Percent 5 3 3 3 2 4 2" xfId="16860"/>
    <cellStyle name="Percent 5 3 3 3 2 4 2 2" xfId="42879"/>
    <cellStyle name="Percent 5 3 3 3 2 4 3" xfId="42878"/>
    <cellStyle name="Percent 5 3 3 3 2 4 4" xfId="49629"/>
    <cellStyle name="Percent 5 3 3 3 2 5" xfId="12498"/>
    <cellStyle name="Percent 5 3 3 3 2 5 2" xfId="42880"/>
    <cellStyle name="Percent 5 3 3 3 2 6" xfId="42871"/>
    <cellStyle name="Percent 5 3 3 3 2 7" xfId="45267"/>
    <cellStyle name="Percent 5 3 3 3 3" xfId="2669"/>
    <cellStyle name="Percent 5 3 3 3 3 2" xfId="9212"/>
    <cellStyle name="Percent 5 3 3 3 3 2 2" xfId="20131"/>
    <cellStyle name="Percent 5 3 3 3 3 2 2 2" xfId="42883"/>
    <cellStyle name="Percent 5 3 3 3 3 2 3" xfId="42882"/>
    <cellStyle name="Percent 5 3 3 3 3 2 4" xfId="52900"/>
    <cellStyle name="Percent 5 3 3 3 3 3" xfId="13588"/>
    <cellStyle name="Percent 5 3 3 3 3 3 2" xfId="42884"/>
    <cellStyle name="Percent 5 3 3 3 3 4" xfId="42881"/>
    <cellStyle name="Percent 5 3 3 3 3 5" xfId="46357"/>
    <cellStyle name="Percent 5 3 3 3 4" xfId="7031"/>
    <cellStyle name="Percent 5 3 3 3 4 2" xfId="17950"/>
    <cellStyle name="Percent 5 3 3 3 4 2 2" xfId="42886"/>
    <cellStyle name="Percent 5 3 3 3 4 3" xfId="42885"/>
    <cellStyle name="Percent 5 3 3 3 4 4" xfId="50719"/>
    <cellStyle name="Percent 5 3 3 3 5" xfId="4850"/>
    <cellStyle name="Percent 5 3 3 3 5 2" xfId="15769"/>
    <cellStyle name="Percent 5 3 3 3 5 2 2" xfId="42888"/>
    <cellStyle name="Percent 5 3 3 3 5 3" xfId="42887"/>
    <cellStyle name="Percent 5 3 3 3 5 4" xfId="48538"/>
    <cellStyle name="Percent 5 3 3 3 6" xfId="11407"/>
    <cellStyle name="Percent 5 3 3 3 6 2" xfId="42889"/>
    <cellStyle name="Percent 5 3 3 3 7" xfId="42870"/>
    <cellStyle name="Percent 5 3 3 3 8" xfId="44176"/>
    <cellStyle name="Percent 5 3 3 4" xfId="664"/>
    <cellStyle name="Percent 5 3 3 4 2" xfId="1763"/>
    <cellStyle name="Percent 5 3 3 4 2 2" xfId="3946"/>
    <cellStyle name="Percent 5 3 3 4 2 2 2" xfId="10489"/>
    <cellStyle name="Percent 5 3 3 4 2 2 2 2" xfId="21408"/>
    <cellStyle name="Percent 5 3 3 4 2 2 2 2 2" xfId="42894"/>
    <cellStyle name="Percent 5 3 3 4 2 2 2 3" xfId="42893"/>
    <cellStyle name="Percent 5 3 3 4 2 2 2 4" xfId="54177"/>
    <cellStyle name="Percent 5 3 3 4 2 2 3" xfId="14865"/>
    <cellStyle name="Percent 5 3 3 4 2 2 3 2" xfId="42895"/>
    <cellStyle name="Percent 5 3 3 4 2 2 4" xfId="42892"/>
    <cellStyle name="Percent 5 3 3 4 2 2 5" xfId="47634"/>
    <cellStyle name="Percent 5 3 3 4 2 3" xfId="8308"/>
    <cellStyle name="Percent 5 3 3 4 2 3 2" xfId="19227"/>
    <cellStyle name="Percent 5 3 3 4 2 3 2 2" xfId="42897"/>
    <cellStyle name="Percent 5 3 3 4 2 3 3" xfId="42896"/>
    <cellStyle name="Percent 5 3 3 4 2 3 4" xfId="51996"/>
    <cellStyle name="Percent 5 3 3 4 2 4" xfId="6127"/>
    <cellStyle name="Percent 5 3 3 4 2 4 2" xfId="17046"/>
    <cellStyle name="Percent 5 3 3 4 2 4 2 2" xfId="42899"/>
    <cellStyle name="Percent 5 3 3 4 2 4 3" xfId="42898"/>
    <cellStyle name="Percent 5 3 3 4 2 4 4" xfId="49815"/>
    <cellStyle name="Percent 5 3 3 4 2 5" xfId="12684"/>
    <cellStyle name="Percent 5 3 3 4 2 5 2" xfId="42900"/>
    <cellStyle name="Percent 5 3 3 4 2 6" xfId="42891"/>
    <cellStyle name="Percent 5 3 3 4 2 7" xfId="45453"/>
    <cellStyle name="Percent 5 3 3 4 3" xfId="2855"/>
    <cellStyle name="Percent 5 3 3 4 3 2" xfId="9398"/>
    <cellStyle name="Percent 5 3 3 4 3 2 2" xfId="20317"/>
    <cellStyle name="Percent 5 3 3 4 3 2 2 2" xfId="42903"/>
    <cellStyle name="Percent 5 3 3 4 3 2 3" xfId="42902"/>
    <cellStyle name="Percent 5 3 3 4 3 2 4" xfId="53086"/>
    <cellStyle name="Percent 5 3 3 4 3 3" xfId="13774"/>
    <cellStyle name="Percent 5 3 3 4 3 3 2" xfId="42904"/>
    <cellStyle name="Percent 5 3 3 4 3 4" xfId="42901"/>
    <cellStyle name="Percent 5 3 3 4 3 5" xfId="46543"/>
    <cellStyle name="Percent 5 3 3 4 4" xfId="7217"/>
    <cellStyle name="Percent 5 3 3 4 4 2" xfId="18136"/>
    <cellStyle name="Percent 5 3 3 4 4 2 2" xfId="42906"/>
    <cellStyle name="Percent 5 3 3 4 4 3" xfId="42905"/>
    <cellStyle name="Percent 5 3 3 4 4 4" xfId="50905"/>
    <cellStyle name="Percent 5 3 3 4 5" xfId="5036"/>
    <cellStyle name="Percent 5 3 3 4 5 2" xfId="15955"/>
    <cellStyle name="Percent 5 3 3 4 5 2 2" xfId="42908"/>
    <cellStyle name="Percent 5 3 3 4 5 3" xfId="42907"/>
    <cellStyle name="Percent 5 3 3 4 5 4" xfId="48724"/>
    <cellStyle name="Percent 5 3 3 4 6" xfId="11593"/>
    <cellStyle name="Percent 5 3 3 4 6 2" xfId="42909"/>
    <cellStyle name="Percent 5 3 3 4 7" xfId="42890"/>
    <cellStyle name="Percent 5 3 3 4 8" xfId="44362"/>
    <cellStyle name="Percent 5 3 3 5" xfId="762"/>
    <cellStyle name="Percent 5 3 3 5 2" xfId="1861"/>
    <cellStyle name="Percent 5 3 3 5 2 2" xfId="4044"/>
    <cellStyle name="Percent 5 3 3 5 2 2 2" xfId="10587"/>
    <cellStyle name="Percent 5 3 3 5 2 2 2 2" xfId="21506"/>
    <cellStyle name="Percent 5 3 3 5 2 2 2 2 2" xfId="42914"/>
    <cellStyle name="Percent 5 3 3 5 2 2 2 3" xfId="42913"/>
    <cellStyle name="Percent 5 3 3 5 2 2 2 4" xfId="54275"/>
    <cellStyle name="Percent 5 3 3 5 2 2 3" xfId="14963"/>
    <cellStyle name="Percent 5 3 3 5 2 2 3 2" xfId="42915"/>
    <cellStyle name="Percent 5 3 3 5 2 2 4" xfId="42912"/>
    <cellStyle name="Percent 5 3 3 5 2 2 5" xfId="47732"/>
    <cellStyle name="Percent 5 3 3 5 2 3" xfId="8406"/>
    <cellStyle name="Percent 5 3 3 5 2 3 2" xfId="19325"/>
    <cellStyle name="Percent 5 3 3 5 2 3 2 2" xfId="42917"/>
    <cellStyle name="Percent 5 3 3 5 2 3 3" xfId="42916"/>
    <cellStyle name="Percent 5 3 3 5 2 3 4" xfId="52094"/>
    <cellStyle name="Percent 5 3 3 5 2 4" xfId="6225"/>
    <cellStyle name="Percent 5 3 3 5 2 4 2" xfId="17144"/>
    <cellStyle name="Percent 5 3 3 5 2 4 2 2" xfId="42919"/>
    <cellStyle name="Percent 5 3 3 5 2 4 3" xfId="42918"/>
    <cellStyle name="Percent 5 3 3 5 2 4 4" xfId="49913"/>
    <cellStyle name="Percent 5 3 3 5 2 5" xfId="12782"/>
    <cellStyle name="Percent 5 3 3 5 2 5 2" xfId="42920"/>
    <cellStyle name="Percent 5 3 3 5 2 6" xfId="42911"/>
    <cellStyle name="Percent 5 3 3 5 2 7" xfId="45551"/>
    <cellStyle name="Percent 5 3 3 5 3" xfId="2953"/>
    <cellStyle name="Percent 5 3 3 5 3 2" xfId="9496"/>
    <cellStyle name="Percent 5 3 3 5 3 2 2" xfId="20415"/>
    <cellStyle name="Percent 5 3 3 5 3 2 2 2" xfId="42923"/>
    <cellStyle name="Percent 5 3 3 5 3 2 3" xfId="42922"/>
    <cellStyle name="Percent 5 3 3 5 3 2 4" xfId="53184"/>
    <cellStyle name="Percent 5 3 3 5 3 3" xfId="13872"/>
    <cellStyle name="Percent 5 3 3 5 3 3 2" xfId="42924"/>
    <cellStyle name="Percent 5 3 3 5 3 4" xfId="42921"/>
    <cellStyle name="Percent 5 3 3 5 3 5" xfId="46641"/>
    <cellStyle name="Percent 5 3 3 5 4" xfId="7315"/>
    <cellStyle name="Percent 5 3 3 5 4 2" xfId="18234"/>
    <cellStyle name="Percent 5 3 3 5 4 2 2" xfId="42926"/>
    <cellStyle name="Percent 5 3 3 5 4 3" xfId="42925"/>
    <cellStyle name="Percent 5 3 3 5 4 4" xfId="51003"/>
    <cellStyle name="Percent 5 3 3 5 5" xfId="5134"/>
    <cellStyle name="Percent 5 3 3 5 5 2" xfId="16053"/>
    <cellStyle name="Percent 5 3 3 5 5 2 2" xfId="42928"/>
    <cellStyle name="Percent 5 3 3 5 5 3" xfId="42927"/>
    <cellStyle name="Percent 5 3 3 5 5 4" xfId="48822"/>
    <cellStyle name="Percent 5 3 3 5 6" xfId="11691"/>
    <cellStyle name="Percent 5 3 3 5 6 2" xfId="42929"/>
    <cellStyle name="Percent 5 3 3 5 7" xfId="42910"/>
    <cellStyle name="Percent 5 3 3 5 8" xfId="44460"/>
    <cellStyle name="Percent 5 3 3 6" xfId="860"/>
    <cellStyle name="Percent 5 3 3 6 2" xfId="1959"/>
    <cellStyle name="Percent 5 3 3 6 2 2" xfId="4142"/>
    <cellStyle name="Percent 5 3 3 6 2 2 2" xfId="10685"/>
    <cellStyle name="Percent 5 3 3 6 2 2 2 2" xfId="21604"/>
    <cellStyle name="Percent 5 3 3 6 2 2 2 2 2" xfId="42934"/>
    <cellStyle name="Percent 5 3 3 6 2 2 2 3" xfId="42933"/>
    <cellStyle name="Percent 5 3 3 6 2 2 2 4" xfId="54373"/>
    <cellStyle name="Percent 5 3 3 6 2 2 3" xfId="15061"/>
    <cellStyle name="Percent 5 3 3 6 2 2 3 2" xfId="42935"/>
    <cellStyle name="Percent 5 3 3 6 2 2 4" xfId="42932"/>
    <cellStyle name="Percent 5 3 3 6 2 2 5" xfId="47830"/>
    <cellStyle name="Percent 5 3 3 6 2 3" xfId="8504"/>
    <cellStyle name="Percent 5 3 3 6 2 3 2" xfId="19423"/>
    <cellStyle name="Percent 5 3 3 6 2 3 2 2" xfId="42937"/>
    <cellStyle name="Percent 5 3 3 6 2 3 3" xfId="42936"/>
    <cellStyle name="Percent 5 3 3 6 2 3 4" xfId="52192"/>
    <cellStyle name="Percent 5 3 3 6 2 4" xfId="6323"/>
    <cellStyle name="Percent 5 3 3 6 2 4 2" xfId="17242"/>
    <cellStyle name="Percent 5 3 3 6 2 4 2 2" xfId="42939"/>
    <cellStyle name="Percent 5 3 3 6 2 4 3" xfId="42938"/>
    <cellStyle name="Percent 5 3 3 6 2 4 4" xfId="50011"/>
    <cellStyle name="Percent 5 3 3 6 2 5" xfId="12880"/>
    <cellStyle name="Percent 5 3 3 6 2 5 2" xfId="42940"/>
    <cellStyle name="Percent 5 3 3 6 2 6" xfId="42931"/>
    <cellStyle name="Percent 5 3 3 6 2 7" xfId="45649"/>
    <cellStyle name="Percent 5 3 3 6 3" xfId="3051"/>
    <cellStyle name="Percent 5 3 3 6 3 2" xfId="9594"/>
    <cellStyle name="Percent 5 3 3 6 3 2 2" xfId="20513"/>
    <cellStyle name="Percent 5 3 3 6 3 2 2 2" xfId="42943"/>
    <cellStyle name="Percent 5 3 3 6 3 2 3" xfId="42942"/>
    <cellStyle name="Percent 5 3 3 6 3 2 4" xfId="53282"/>
    <cellStyle name="Percent 5 3 3 6 3 3" xfId="13970"/>
    <cellStyle name="Percent 5 3 3 6 3 3 2" xfId="42944"/>
    <cellStyle name="Percent 5 3 3 6 3 4" xfId="42941"/>
    <cellStyle name="Percent 5 3 3 6 3 5" xfId="46739"/>
    <cellStyle name="Percent 5 3 3 6 4" xfId="7413"/>
    <cellStyle name="Percent 5 3 3 6 4 2" xfId="18332"/>
    <cellStyle name="Percent 5 3 3 6 4 2 2" xfId="42946"/>
    <cellStyle name="Percent 5 3 3 6 4 3" xfId="42945"/>
    <cellStyle name="Percent 5 3 3 6 4 4" xfId="51101"/>
    <cellStyle name="Percent 5 3 3 6 5" xfId="5232"/>
    <cellStyle name="Percent 5 3 3 6 5 2" xfId="16151"/>
    <cellStyle name="Percent 5 3 3 6 5 2 2" xfId="42948"/>
    <cellStyle name="Percent 5 3 3 6 5 3" xfId="42947"/>
    <cellStyle name="Percent 5 3 3 6 5 4" xfId="48920"/>
    <cellStyle name="Percent 5 3 3 6 6" xfId="11789"/>
    <cellStyle name="Percent 5 3 3 6 6 2" xfId="42949"/>
    <cellStyle name="Percent 5 3 3 6 7" xfId="42930"/>
    <cellStyle name="Percent 5 3 3 6 8" xfId="44558"/>
    <cellStyle name="Percent 5 3 3 7" xfId="972"/>
    <cellStyle name="Percent 5 3 3 7 2" xfId="2070"/>
    <cellStyle name="Percent 5 3 3 7 2 2" xfId="4253"/>
    <cellStyle name="Percent 5 3 3 7 2 2 2" xfId="10796"/>
    <cellStyle name="Percent 5 3 3 7 2 2 2 2" xfId="21715"/>
    <cellStyle name="Percent 5 3 3 7 2 2 2 2 2" xfId="42954"/>
    <cellStyle name="Percent 5 3 3 7 2 2 2 3" xfId="42953"/>
    <cellStyle name="Percent 5 3 3 7 2 2 2 4" xfId="54484"/>
    <cellStyle name="Percent 5 3 3 7 2 2 3" xfId="15172"/>
    <cellStyle name="Percent 5 3 3 7 2 2 3 2" xfId="42955"/>
    <cellStyle name="Percent 5 3 3 7 2 2 4" xfId="42952"/>
    <cellStyle name="Percent 5 3 3 7 2 2 5" xfId="47941"/>
    <cellStyle name="Percent 5 3 3 7 2 3" xfId="8615"/>
    <cellStyle name="Percent 5 3 3 7 2 3 2" xfId="19534"/>
    <cellStyle name="Percent 5 3 3 7 2 3 2 2" xfId="42957"/>
    <cellStyle name="Percent 5 3 3 7 2 3 3" xfId="42956"/>
    <cellStyle name="Percent 5 3 3 7 2 3 4" xfId="52303"/>
    <cellStyle name="Percent 5 3 3 7 2 4" xfId="6434"/>
    <cellStyle name="Percent 5 3 3 7 2 4 2" xfId="17353"/>
    <cellStyle name="Percent 5 3 3 7 2 4 2 2" xfId="42959"/>
    <cellStyle name="Percent 5 3 3 7 2 4 3" xfId="42958"/>
    <cellStyle name="Percent 5 3 3 7 2 4 4" xfId="50122"/>
    <cellStyle name="Percent 5 3 3 7 2 5" xfId="12991"/>
    <cellStyle name="Percent 5 3 3 7 2 5 2" xfId="42960"/>
    <cellStyle name="Percent 5 3 3 7 2 6" xfId="42951"/>
    <cellStyle name="Percent 5 3 3 7 2 7" xfId="45760"/>
    <cellStyle name="Percent 5 3 3 7 3" xfId="3162"/>
    <cellStyle name="Percent 5 3 3 7 3 2" xfId="9705"/>
    <cellStyle name="Percent 5 3 3 7 3 2 2" xfId="20624"/>
    <cellStyle name="Percent 5 3 3 7 3 2 2 2" xfId="42963"/>
    <cellStyle name="Percent 5 3 3 7 3 2 3" xfId="42962"/>
    <cellStyle name="Percent 5 3 3 7 3 2 4" xfId="53393"/>
    <cellStyle name="Percent 5 3 3 7 3 3" xfId="14081"/>
    <cellStyle name="Percent 5 3 3 7 3 3 2" xfId="42964"/>
    <cellStyle name="Percent 5 3 3 7 3 4" xfId="42961"/>
    <cellStyle name="Percent 5 3 3 7 3 5" xfId="46850"/>
    <cellStyle name="Percent 5 3 3 7 4" xfId="7524"/>
    <cellStyle name="Percent 5 3 3 7 4 2" xfId="18443"/>
    <cellStyle name="Percent 5 3 3 7 4 2 2" xfId="42966"/>
    <cellStyle name="Percent 5 3 3 7 4 3" xfId="42965"/>
    <cellStyle name="Percent 5 3 3 7 4 4" xfId="51212"/>
    <cellStyle name="Percent 5 3 3 7 5" xfId="5343"/>
    <cellStyle name="Percent 5 3 3 7 5 2" xfId="16262"/>
    <cellStyle name="Percent 5 3 3 7 5 2 2" xfId="42968"/>
    <cellStyle name="Percent 5 3 3 7 5 3" xfId="42967"/>
    <cellStyle name="Percent 5 3 3 7 5 4" xfId="49031"/>
    <cellStyle name="Percent 5 3 3 7 6" xfId="11900"/>
    <cellStyle name="Percent 5 3 3 7 6 2" xfId="42969"/>
    <cellStyle name="Percent 5 3 3 7 7" xfId="42950"/>
    <cellStyle name="Percent 5 3 3 7 8" xfId="44669"/>
    <cellStyle name="Percent 5 3 3 8" xfId="1058"/>
    <cellStyle name="Percent 5 3 3 8 2" xfId="2156"/>
    <cellStyle name="Percent 5 3 3 8 2 2" xfId="4339"/>
    <cellStyle name="Percent 5 3 3 8 2 2 2" xfId="10882"/>
    <cellStyle name="Percent 5 3 3 8 2 2 2 2" xfId="21801"/>
    <cellStyle name="Percent 5 3 3 8 2 2 2 2 2" xfId="42974"/>
    <cellStyle name="Percent 5 3 3 8 2 2 2 3" xfId="42973"/>
    <cellStyle name="Percent 5 3 3 8 2 2 2 4" xfId="54570"/>
    <cellStyle name="Percent 5 3 3 8 2 2 3" xfId="15258"/>
    <cellStyle name="Percent 5 3 3 8 2 2 3 2" xfId="42975"/>
    <cellStyle name="Percent 5 3 3 8 2 2 4" xfId="42972"/>
    <cellStyle name="Percent 5 3 3 8 2 2 5" xfId="48027"/>
    <cellStyle name="Percent 5 3 3 8 2 3" xfId="8701"/>
    <cellStyle name="Percent 5 3 3 8 2 3 2" xfId="19620"/>
    <cellStyle name="Percent 5 3 3 8 2 3 2 2" xfId="42977"/>
    <cellStyle name="Percent 5 3 3 8 2 3 3" xfId="42976"/>
    <cellStyle name="Percent 5 3 3 8 2 3 4" xfId="52389"/>
    <cellStyle name="Percent 5 3 3 8 2 4" xfId="6520"/>
    <cellStyle name="Percent 5 3 3 8 2 4 2" xfId="17439"/>
    <cellStyle name="Percent 5 3 3 8 2 4 2 2" xfId="42979"/>
    <cellStyle name="Percent 5 3 3 8 2 4 3" xfId="42978"/>
    <cellStyle name="Percent 5 3 3 8 2 4 4" xfId="50208"/>
    <cellStyle name="Percent 5 3 3 8 2 5" xfId="13077"/>
    <cellStyle name="Percent 5 3 3 8 2 5 2" xfId="42980"/>
    <cellStyle name="Percent 5 3 3 8 2 6" xfId="42971"/>
    <cellStyle name="Percent 5 3 3 8 2 7" xfId="45846"/>
    <cellStyle name="Percent 5 3 3 8 3" xfId="3248"/>
    <cellStyle name="Percent 5 3 3 8 3 2" xfId="9791"/>
    <cellStyle name="Percent 5 3 3 8 3 2 2" xfId="20710"/>
    <cellStyle name="Percent 5 3 3 8 3 2 2 2" xfId="42983"/>
    <cellStyle name="Percent 5 3 3 8 3 2 3" xfId="42982"/>
    <cellStyle name="Percent 5 3 3 8 3 2 4" xfId="53479"/>
    <cellStyle name="Percent 5 3 3 8 3 3" xfId="14167"/>
    <cellStyle name="Percent 5 3 3 8 3 3 2" xfId="42984"/>
    <cellStyle name="Percent 5 3 3 8 3 4" xfId="42981"/>
    <cellStyle name="Percent 5 3 3 8 3 5" xfId="46936"/>
    <cellStyle name="Percent 5 3 3 8 4" xfId="7610"/>
    <cellStyle name="Percent 5 3 3 8 4 2" xfId="18529"/>
    <cellStyle name="Percent 5 3 3 8 4 2 2" xfId="42986"/>
    <cellStyle name="Percent 5 3 3 8 4 3" xfId="42985"/>
    <cellStyle name="Percent 5 3 3 8 4 4" xfId="51298"/>
    <cellStyle name="Percent 5 3 3 8 5" xfId="5429"/>
    <cellStyle name="Percent 5 3 3 8 5 2" xfId="16348"/>
    <cellStyle name="Percent 5 3 3 8 5 2 2" xfId="42988"/>
    <cellStyle name="Percent 5 3 3 8 5 3" xfId="42987"/>
    <cellStyle name="Percent 5 3 3 8 5 4" xfId="49117"/>
    <cellStyle name="Percent 5 3 3 8 6" xfId="11986"/>
    <cellStyle name="Percent 5 3 3 8 6 2" xfId="42989"/>
    <cellStyle name="Percent 5 3 3 8 7" xfId="42970"/>
    <cellStyle name="Percent 5 3 3 8 8" xfId="44755"/>
    <cellStyle name="Percent 5 3 3 9" xfId="1156"/>
    <cellStyle name="Percent 5 3 3 9 2" xfId="2254"/>
    <cellStyle name="Percent 5 3 3 9 2 2" xfId="4437"/>
    <cellStyle name="Percent 5 3 3 9 2 2 2" xfId="10980"/>
    <cellStyle name="Percent 5 3 3 9 2 2 2 2" xfId="21899"/>
    <cellStyle name="Percent 5 3 3 9 2 2 2 2 2" xfId="42994"/>
    <cellStyle name="Percent 5 3 3 9 2 2 2 3" xfId="42993"/>
    <cellStyle name="Percent 5 3 3 9 2 2 2 4" xfId="54668"/>
    <cellStyle name="Percent 5 3 3 9 2 2 3" xfId="15356"/>
    <cellStyle name="Percent 5 3 3 9 2 2 3 2" xfId="42995"/>
    <cellStyle name="Percent 5 3 3 9 2 2 4" xfId="42992"/>
    <cellStyle name="Percent 5 3 3 9 2 2 5" xfId="48125"/>
    <cellStyle name="Percent 5 3 3 9 2 3" xfId="8799"/>
    <cellStyle name="Percent 5 3 3 9 2 3 2" xfId="19718"/>
    <cellStyle name="Percent 5 3 3 9 2 3 2 2" xfId="42997"/>
    <cellStyle name="Percent 5 3 3 9 2 3 3" xfId="42996"/>
    <cellStyle name="Percent 5 3 3 9 2 3 4" xfId="52487"/>
    <cellStyle name="Percent 5 3 3 9 2 4" xfId="6618"/>
    <cellStyle name="Percent 5 3 3 9 2 4 2" xfId="17537"/>
    <cellStyle name="Percent 5 3 3 9 2 4 2 2" xfId="42999"/>
    <cellStyle name="Percent 5 3 3 9 2 4 3" xfId="42998"/>
    <cellStyle name="Percent 5 3 3 9 2 4 4" xfId="50306"/>
    <cellStyle name="Percent 5 3 3 9 2 5" xfId="13175"/>
    <cellStyle name="Percent 5 3 3 9 2 5 2" xfId="43000"/>
    <cellStyle name="Percent 5 3 3 9 2 6" xfId="42991"/>
    <cellStyle name="Percent 5 3 3 9 2 7" xfId="45944"/>
    <cellStyle name="Percent 5 3 3 9 3" xfId="3346"/>
    <cellStyle name="Percent 5 3 3 9 3 2" xfId="9889"/>
    <cellStyle name="Percent 5 3 3 9 3 2 2" xfId="20808"/>
    <cellStyle name="Percent 5 3 3 9 3 2 2 2" xfId="43003"/>
    <cellStyle name="Percent 5 3 3 9 3 2 3" xfId="43002"/>
    <cellStyle name="Percent 5 3 3 9 3 2 4" xfId="53577"/>
    <cellStyle name="Percent 5 3 3 9 3 3" xfId="14265"/>
    <cellStyle name="Percent 5 3 3 9 3 3 2" xfId="43004"/>
    <cellStyle name="Percent 5 3 3 9 3 4" xfId="43001"/>
    <cellStyle name="Percent 5 3 3 9 3 5" xfId="47034"/>
    <cellStyle name="Percent 5 3 3 9 4" xfId="7708"/>
    <cellStyle name="Percent 5 3 3 9 4 2" xfId="18627"/>
    <cellStyle name="Percent 5 3 3 9 4 2 2" xfId="43006"/>
    <cellStyle name="Percent 5 3 3 9 4 3" xfId="43005"/>
    <cellStyle name="Percent 5 3 3 9 4 4" xfId="51396"/>
    <cellStyle name="Percent 5 3 3 9 5" xfId="5527"/>
    <cellStyle name="Percent 5 3 3 9 5 2" xfId="16446"/>
    <cellStyle name="Percent 5 3 3 9 5 2 2" xfId="43008"/>
    <cellStyle name="Percent 5 3 3 9 5 3" xfId="43007"/>
    <cellStyle name="Percent 5 3 3 9 5 4" xfId="49215"/>
    <cellStyle name="Percent 5 3 3 9 6" xfId="12084"/>
    <cellStyle name="Percent 5 3 3 9 6 2" xfId="43009"/>
    <cellStyle name="Percent 5 3 3 9 7" xfId="42990"/>
    <cellStyle name="Percent 5 3 3 9 8" xfId="44853"/>
    <cellStyle name="Percent 5 3 4" xfId="275"/>
    <cellStyle name="Percent 5 3 4 2" xfId="541"/>
    <cellStyle name="Percent 5 3 4 2 2" xfId="1640"/>
    <cellStyle name="Percent 5 3 4 2 2 2" xfId="3823"/>
    <cellStyle name="Percent 5 3 4 2 2 2 2" xfId="10366"/>
    <cellStyle name="Percent 5 3 4 2 2 2 2 2" xfId="21285"/>
    <cellStyle name="Percent 5 3 4 2 2 2 2 2 2" xfId="43015"/>
    <cellStyle name="Percent 5 3 4 2 2 2 2 3" xfId="43014"/>
    <cellStyle name="Percent 5 3 4 2 2 2 2 4" xfId="54054"/>
    <cellStyle name="Percent 5 3 4 2 2 2 3" xfId="14742"/>
    <cellStyle name="Percent 5 3 4 2 2 2 3 2" xfId="43016"/>
    <cellStyle name="Percent 5 3 4 2 2 2 4" xfId="43013"/>
    <cellStyle name="Percent 5 3 4 2 2 2 5" xfId="47511"/>
    <cellStyle name="Percent 5 3 4 2 2 3" xfId="8185"/>
    <cellStyle name="Percent 5 3 4 2 2 3 2" xfId="19104"/>
    <cellStyle name="Percent 5 3 4 2 2 3 2 2" xfId="43018"/>
    <cellStyle name="Percent 5 3 4 2 2 3 3" xfId="43017"/>
    <cellStyle name="Percent 5 3 4 2 2 3 4" xfId="51873"/>
    <cellStyle name="Percent 5 3 4 2 2 4" xfId="6004"/>
    <cellStyle name="Percent 5 3 4 2 2 4 2" xfId="16923"/>
    <cellStyle name="Percent 5 3 4 2 2 4 2 2" xfId="43020"/>
    <cellStyle name="Percent 5 3 4 2 2 4 3" xfId="43019"/>
    <cellStyle name="Percent 5 3 4 2 2 4 4" xfId="49692"/>
    <cellStyle name="Percent 5 3 4 2 2 5" xfId="12561"/>
    <cellStyle name="Percent 5 3 4 2 2 5 2" xfId="43021"/>
    <cellStyle name="Percent 5 3 4 2 2 6" xfId="43012"/>
    <cellStyle name="Percent 5 3 4 2 2 7" xfId="45330"/>
    <cellStyle name="Percent 5 3 4 2 3" xfId="2732"/>
    <cellStyle name="Percent 5 3 4 2 3 2" xfId="9275"/>
    <cellStyle name="Percent 5 3 4 2 3 2 2" xfId="20194"/>
    <cellStyle name="Percent 5 3 4 2 3 2 2 2" xfId="43024"/>
    <cellStyle name="Percent 5 3 4 2 3 2 3" xfId="43023"/>
    <cellStyle name="Percent 5 3 4 2 3 2 4" xfId="52963"/>
    <cellStyle name="Percent 5 3 4 2 3 3" xfId="13651"/>
    <cellStyle name="Percent 5 3 4 2 3 3 2" xfId="43025"/>
    <cellStyle name="Percent 5 3 4 2 3 4" xfId="43022"/>
    <cellStyle name="Percent 5 3 4 2 3 5" xfId="46420"/>
    <cellStyle name="Percent 5 3 4 2 4" xfId="7094"/>
    <cellStyle name="Percent 5 3 4 2 4 2" xfId="18013"/>
    <cellStyle name="Percent 5 3 4 2 4 2 2" xfId="43027"/>
    <cellStyle name="Percent 5 3 4 2 4 3" xfId="43026"/>
    <cellStyle name="Percent 5 3 4 2 4 4" xfId="50782"/>
    <cellStyle name="Percent 5 3 4 2 5" xfId="4913"/>
    <cellStyle name="Percent 5 3 4 2 5 2" xfId="15832"/>
    <cellStyle name="Percent 5 3 4 2 5 2 2" xfId="43029"/>
    <cellStyle name="Percent 5 3 4 2 5 3" xfId="43028"/>
    <cellStyle name="Percent 5 3 4 2 5 4" xfId="48601"/>
    <cellStyle name="Percent 5 3 4 2 6" xfId="11470"/>
    <cellStyle name="Percent 5 3 4 2 6 2" xfId="43030"/>
    <cellStyle name="Percent 5 3 4 2 7" xfId="43011"/>
    <cellStyle name="Percent 5 3 4 2 8" xfId="44239"/>
    <cellStyle name="Percent 5 3 4 3" xfId="1442"/>
    <cellStyle name="Percent 5 3 4 3 2" xfId="3625"/>
    <cellStyle name="Percent 5 3 4 3 2 2" xfId="10168"/>
    <cellStyle name="Percent 5 3 4 3 2 2 2" xfId="21087"/>
    <cellStyle name="Percent 5 3 4 3 2 2 2 2" xfId="43034"/>
    <cellStyle name="Percent 5 3 4 3 2 2 3" xfId="43033"/>
    <cellStyle name="Percent 5 3 4 3 2 2 4" xfId="53856"/>
    <cellStyle name="Percent 5 3 4 3 2 3" xfId="14544"/>
    <cellStyle name="Percent 5 3 4 3 2 3 2" xfId="43035"/>
    <cellStyle name="Percent 5 3 4 3 2 4" xfId="43032"/>
    <cellStyle name="Percent 5 3 4 3 2 5" xfId="47313"/>
    <cellStyle name="Percent 5 3 4 3 3" xfId="7987"/>
    <cellStyle name="Percent 5 3 4 3 3 2" xfId="18906"/>
    <cellStyle name="Percent 5 3 4 3 3 2 2" xfId="43037"/>
    <cellStyle name="Percent 5 3 4 3 3 3" xfId="43036"/>
    <cellStyle name="Percent 5 3 4 3 3 4" xfId="51675"/>
    <cellStyle name="Percent 5 3 4 3 4" xfId="5806"/>
    <cellStyle name="Percent 5 3 4 3 4 2" xfId="16725"/>
    <cellStyle name="Percent 5 3 4 3 4 2 2" xfId="43039"/>
    <cellStyle name="Percent 5 3 4 3 4 3" xfId="43038"/>
    <cellStyle name="Percent 5 3 4 3 4 4" xfId="49494"/>
    <cellStyle name="Percent 5 3 4 3 5" xfId="12363"/>
    <cellStyle name="Percent 5 3 4 3 5 2" xfId="43040"/>
    <cellStyle name="Percent 5 3 4 3 6" xfId="43031"/>
    <cellStyle name="Percent 5 3 4 3 7" xfId="45132"/>
    <cellStyle name="Percent 5 3 4 4" xfId="2534"/>
    <cellStyle name="Percent 5 3 4 4 2" xfId="9077"/>
    <cellStyle name="Percent 5 3 4 4 2 2" xfId="19996"/>
    <cellStyle name="Percent 5 3 4 4 2 2 2" xfId="43043"/>
    <cellStyle name="Percent 5 3 4 4 2 3" xfId="43042"/>
    <cellStyle name="Percent 5 3 4 4 2 4" xfId="52765"/>
    <cellStyle name="Percent 5 3 4 4 3" xfId="13453"/>
    <cellStyle name="Percent 5 3 4 4 3 2" xfId="43044"/>
    <cellStyle name="Percent 5 3 4 4 4" xfId="43041"/>
    <cellStyle name="Percent 5 3 4 4 5" xfId="46222"/>
    <cellStyle name="Percent 5 3 4 5" xfId="6896"/>
    <cellStyle name="Percent 5 3 4 5 2" xfId="17815"/>
    <cellStyle name="Percent 5 3 4 5 2 2" xfId="43046"/>
    <cellStyle name="Percent 5 3 4 5 3" xfId="43045"/>
    <cellStyle name="Percent 5 3 4 5 4" xfId="50584"/>
    <cellStyle name="Percent 5 3 4 6" xfId="4715"/>
    <cellStyle name="Percent 5 3 4 6 2" xfId="15634"/>
    <cellStyle name="Percent 5 3 4 6 2 2" xfId="43048"/>
    <cellStyle name="Percent 5 3 4 6 3" xfId="43047"/>
    <cellStyle name="Percent 5 3 4 6 4" xfId="48403"/>
    <cellStyle name="Percent 5 3 4 7" xfId="11272"/>
    <cellStyle name="Percent 5 3 4 7 2" xfId="43049"/>
    <cellStyle name="Percent 5 3 4 8" xfId="43010"/>
    <cellStyle name="Percent 5 3 4 9" xfId="44041"/>
    <cellStyle name="Percent 5 3 5" xfId="441"/>
    <cellStyle name="Percent 5 3 5 2" xfId="1541"/>
    <cellStyle name="Percent 5 3 5 2 2" xfId="3724"/>
    <cellStyle name="Percent 5 3 5 2 2 2" xfId="10267"/>
    <cellStyle name="Percent 5 3 5 2 2 2 2" xfId="21186"/>
    <cellStyle name="Percent 5 3 5 2 2 2 2 2" xfId="43054"/>
    <cellStyle name="Percent 5 3 5 2 2 2 3" xfId="43053"/>
    <cellStyle name="Percent 5 3 5 2 2 2 4" xfId="53955"/>
    <cellStyle name="Percent 5 3 5 2 2 3" xfId="14643"/>
    <cellStyle name="Percent 5 3 5 2 2 3 2" xfId="43055"/>
    <cellStyle name="Percent 5 3 5 2 2 4" xfId="43052"/>
    <cellStyle name="Percent 5 3 5 2 2 5" xfId="47412"/>
    <cellStyle name="Percent 5 3 5 2 3" xfId="8086"/>
    <cellStyle name="Percent 5 3 5 2 3 2" xfId="19005"/>
    <cellStyle name="Percent 5 3 5 2 3 2 2" xfId="43057"/>
    <cellStyle name="Percent 5 3 5 2 3 3" xfId="43056"/>
    <cellStyle name="Percent 5 3 5 2 3 4" xfId="51774"/>
    <cellStyle name="Percent 5 3 5 2 4" xfId="5905"/>
    <cellStyle name="Percent 5 3 5 2 4 2" xfId="16824"/>
    <cellStyle name="Percent 5 3 5 2 4 2 2" xfId="43059"/>
    <cellStyle name="Percent 5 3 5 2 4 3" xfId="43058"/>
    <cellStyle name="Percent 5 3 5 2 4 4" xfId="49593"/>
    <cellStyle name="Percent 5 3 5 2 5" xfId="12462"/>
    <cellStyle name="Percent 5 3 5 2 5 2" xfId="43060"/>
    <cellStyle name="Percent 5 3 5 2 6" xfId="43051"/>
    <cellStyle name="Percent 5 3 5 2 7" xfId="45231"/>
    <cellStyle name="Percent 5 3 5 3" xfId="2633"/>
    <cellStyle name="Percent 5 3 5 3 2" xfId="9176"/>
    <cellStyle name="Percent 5 3 5 3 2 2" xfId="20095"/>
    <cellStyle name="Percent 5 3 5 3 2 2 2" xfId="43063"/>
    <cellStyle name="Percent 5 3 5 3 2 3" xfId="43062"/>
    <cellStyle name="Percent 5 3 5 3 2 4" xfId="52864"/>
    <cellStyle name="Percent 5 3 5 3 3" xfId="13552"/>
    <cellStyle name="Percent 5 3 5 3 3 2" xfId="43064"/>
    <cellStyle name="Percent 5 3 5 3 4" xfId="43061"/>
    <cellStyle name="Percent 5 3 5 3 5" xfId="46321"/>
    <cellStyle name="Percent 5 3 5 4" xfId="6995"/>
    <cellStyle name="Percent 5 3 5 4 2" xfId="17914"/>
    <cellStyle name="Percent 5 3 5 4 2 2" xfId="43066"/>
    <cellStyle name="Percent 5 3 5 4 3" xfId="43065"/>
    <cellStyle name="Percent 5 3 5 4 4" xfId="50683"/>
    <cellStyle name="Percent 5 3 5 5" xfId="4814"/>
    <cellStyle name="Percent 5 3 5 5 2" xfId="15733"/>
    <cellStyle name="Percent 5 3 5 5 2 2" xfId="43068"/>
    <cellStyle name="Percent 5 3 5 5 3" xfId="43067"/>
    <cellStyle name="Percent 5 3 5 5 4" xfId="48502"/>
    <cellStyle name="Percent 5 3 5 6" xfId="11371"/>
    <cellStyle name="Percent 5 3 5 6 2" xfId="43069"/>
    <cellStyle name="Percent 5 3 5 7" xfId="43050"/>
    <cellStyle name="Percent 5 3 5 8" xfId="44140"/>
    <cellStyle name="Percent 5 3 6" xfId="628"/>
    <cellStyle name="Percent 5 3 6 2" xfId="1727"/>
    <cellStyle name="Percent 5 3 6 2 2" xfId="3910"/>
    <cellStyle name="Percent 5 3 6 2 2 2" xfId="10453"/>
    <cellStyle name="Percent 5 3 6 2 2 2 2" xfId="21372"/>
    <cellStyle name="Percent 5 3 6 2 2 2 2 2" xfId="43074"/>
    <cellStyle name="Percent 5 3 6 2 2 2 3" xfId="43073"/>
    <cellStyle name="Percent 5 3 6 2 2 2 4" xfId="54141"/>
    <cellStyle name="Percent 5 3 6 2 2 3" xfId="14829"/>
    <cellStyle name="Percent 5 3 6 2 2 3 2" xfId="43075"/>
    <cellStyle name="Percent 5 3 6 2 2 4" xfId="43072"/>
    <cellStyle name="Percent 5 3 6 2 2 5" xfId="47598"/>
    <cellStyle name="Percent 5 3 6 2 3" xfId="8272"/>
    <cellStyle name="Percent 5 3 6 2 3 2" xfId="19191"/>
    <cellStyle name="Percent 5 3 6 2 3 2 2" xfId="43077"/>
    <cellStyle name="Percent 5 3 6 2 3 3" xfId="43076"/>
    <cellStyle name="Percent 5 3 6 2 3 4" xfId="51960"/>
    <cellStyle name="Percent 5 3 6 2 4" xfId="6091"/>
    <cellStyle name="Percent 5 3 6 2 4 2" xfId="17010"/>
    <cellStyle name="Percent 5 3 6 2 4 2 2" xfId="43079"/>
    <cellStyle name="Percent 5 3 6 2 4 3" xfId="43078"/>
    <cellStyle name="Percent 5 3 6 2 4 4" xfId="49779"/>
    <cellStyle name="Percent 5 3 6 2 5" xfId="12648"/>
    <cellStyle name="Percent 5 3 6 2 5 2" xfId="43080"/>
    <cellStyle name="Percent 5 3 6 2 6" xfId="43071"/>
    <cellStyle name="Percent 5 3 6 2 7" xfId="45417"/>
    <cellStyle name="Percent 5 3 6 3" xfId="2819"/>
    <cellStyle name="Percent 5 3 6 3 2" xfId="9362"/>
    <cellStyle name="Percent 5 3 6 3 2 2" xfId="20281"/>
    <cellStyle name="Percent 5 3 6 3 2 2 2" xfId="43083"/>
    <cellStyle name="Percent 5 3 6 3 2 3" xfId="43082"/>
    <cellStyle name="Percent 5 3 6 3 2 4" xfId="53050"/>
    <cellStyle name="Percent 5 3 6 3 3" xfId="13738"/>
    <cellStyle name="Percent 5 3 6 3 3 2" xfId="43084"/>
    <cellStyle name="Percent 5 3 6 3 4" xfId="43081"/>
    <cellStyle name="Percent 5 3 6 3 5" xfId="46507"/>
    <cellStyle name="Percent 5 3 6 4" xfId="7181"/>
    <cellStyle name="Percent 5 3 6 4 2" xfId="18100"/>
    <cellStyle name="Percent 5 3 6 4 2 2" xfId="43086"/>
    <cellStyle name="Percent 5 3 6 4 3" xfId="43085"/>
    <cellStyle name="Percent 5 3 6 4 4" xfId="50869"/>
    <cellStyle name="Percent 5 3 6 5" xfId="5000"/>
    <cellStyle name="Percent 5 3 6 5 2" xfId="15919"/>
    <cellStyle name="Percent 5 3 6 5 2 2" xfId="43088"/>
    <cellStyle name="Percent 5 3 6 5 3" xfId="43087"/>
    <cellStyle name="Percent 5 3 6 5 4" xfId="48688"/>
    <cellStyle name="Percent 5 3 6 6" xfId="11557"/>
    <cellStyle name="Percent 5 3 6 6 2" xfId="43089"/>
    <cellStyle name="Percent 5 3 6 7" xfId="43070"/>
    <cellStyle name="Percent 5 3 6 8" xfId="44326"/>
    <cellStyle name="Percent 5 3 7" xfId="726"/>
    <cellStyle name="Percent 5 3 7 2" xfId="1825"/>
    <cellStyle name="Percent 5 3 7 2 2" xfId="4008"/>
    <cellStyle name="Percent 5 3 7 2 2 2" xfId="10551"/>
    <cellStyle name="Percent 5 3 7 2 2 2 2" xfId="21470"/>
    <cellStyle name="Percent 5 3 7 2 2 2 2 2" xfId="43094"/>
    <cellStyle name="Percent 5 3 7 2 2 2 3" xfId="43093"/>
    <cellStyle name="Percent 5 3 7 2 2 2 4" xfId="54239"/>
    <cellStyle name="Percent 5 3 7 2 2 3" xfId="14927"/>
    <cellStyle name="Percent 5 3 7 2 2 3 2" xfId="43095"/>
    <cellStyle name="Percent 5 3 7 2 2 4" xfId="43092"/>
    <cellStyle name="Percent 5 3 7 2 2 5" xfId="47696"/>
    <cellStyle name="Percent 5 3 7 2 3" xfId="8370"/>
    <cellStyle name="Percent 5 3 7 2 3 2" xfId="19289"/>
    <cellStyle name="Percent 5 3 7 2 3 2 2" xfId="43097"/>
    <cellStyle name="Percent 5 3 7 2 3 3" xfId="43096"/>
    <cellStyle name="Percent 5 3 7 2 3 4" xfId="52058"/>
    <cellStyle name="Percent 5 3 7 2 4" xfId="6189"/>
    <cellStyle name="Percent 5 3 7 2 4 2" xfId="17108"/>
    <cellStyle name="Percent 5 3 7 2 4 2 2" xfId="43099"/>
    <cellStyle name="Percent 5 3 7 2 4 3" xfId="43098"/>
    <cellStyle name="Percent 5 3 7 2 4 4" xfId="49877"/>
    <cellStyle name="Percent 5 3 7 2 5" xfId="12746"/>
    <cellStyle name="Percent 5 3 7 2 5 2" xfId="43100"/>
    <cellStyle name="Percent 5 3 7 2 6" xfId="43091"/>
    <cellStyle name="Percent 5 3 7 2 7" xfId="45515"/>
    <cellStyle name="Percent 5 3 7 3" xfId="2917"/>
    <cellStyle name="Percent 5 3 7 3 2" xfId="9460"/>
    <cellStyle name="Percent 5 3 7 3 2 2" xfId="20379"/>
    <cellStyle name="Percent 5 3 7 3 2 2 2" xfId="43103"/>
    <cellStyle name="Percent 5 3 7 3 2 3" xfId="43102"/>
    <cellStyle name="Percent 5 3 7 3 2 4" xfId="53148"/>
    <cellStyle name="Percent 5 3 7 3 3" xfId="13836"/>
    <cellStyle name="Percent 5 3 7 3 3 2" xfId="43104"/>
    <cellStyle name="Percent 5 3 7 3 4" xfId="43101"/>
    <cellStyle name="Percent 5 3 7 3 5" xfId="46605"/>
    <cellStyle name="Percent 5 3 7 4" xfId="7279"/>
    <cellStyle name="Percent 5 3 7 4 2" xfId="18198"/>
    <cellStyle name="Percent 5 3 7 4 2 2" xfId="43106"/>
    <cellStyle name="Percent 5 3 7 4 3" xfId="43105"/>
    <cellStyle name="Percent 5 3 7 4 4" xfId="50967"/>
    <cellStyle name="Percent 5 3 7 5" xfId="5098"/>
    <cellStyle name="Percent 5 3 7 5 2" xfId="16017"/>
    <cellStyle name="Percent 5 3 7 5 2 2" xfId="43108"/>
    <cellStyle name="Percent 5 3 7 5 3" xfId="43107"/>
    <cellStyle name="Percent 5 3 7 5 4" xfId="48786"/>
    <cellStyle name="Percent 5 3 7 6" xfId="11655"/>
    <cellStyle name="Percent 5 3 7 6 2" xfId="43109"/>
    <cellStyle name="Percent 5 3 7 7" xfId="43090"/>
    <cellStyle name="Percent 5 3 7 8" xfId="44424"/>
    <cellStyle name="Percent 5 3 8" xfId="824"/>
    <cellStyle name="Percent 5 3 8 2" xfId="1923"/>
    <cellStyle name="Percent 5 3 8 2 2" xfId="4106"/>
    <cellStyle name="Percent 5 3 8 2 2 2" xfId="10649"/>
    <cellStyle name="Percent 5 3 8 2 2 2 2" xfId="21568"/>
    <cellStyle name="Percent 5 3 8 2 2 2 2 2" xfId="43114"/>
    <cellStyle name="Percent 5 3 8 2 2 2 3" xfId="43113"/>
    <cellStyle name="Percent 5 3 8 2 2 2 4" xfId="54337"/>
    <cellStyle name="Percent 5 3 8 2 2 3" xfId="15025"/>
    <cellStyle name="Percent 5 3 8 2 2 3 2" xfId="43115"/>
    <cellStyle name="Percent 5 3 8 2 2 4" xfId="43112"/>
    <cellStyle name="Percent 5 3 8 2 2 5" xfId="47794"/>
    <cellStyle name="Percent 5 3 8 2 3" xfId="8468"/>
    <cellStyle name="Percent 5 3 8 2 3 2" xfId="19387"/>
    <cellStyle name="Percent 5 3 8 2 3 2 2" xfId="43117"/>
    <cellStyle name="Percent 5 3 8 2 3 3" xfId="43116"/>
    <cellStyle name="Percent 5 3 8 2 3 4" xfId="52156"/>
    <cellStyle name="Percent 5 3 8 2 4" xfId="6287"/>
    <cellStyle name="Percent 5 3 8 2 4 2" xfId="17206"/>
    <cellStyle name="Percent 5 3 8 2 4 2 2" xfId="43119"/>
    <cellStyle name="Percent 5 3 8 2 4 3" xfId="43118"/>
    <cellStyle name="Percent 5 3 8 2 4 4" xfId="49975"/>
    <cellStyle name="Percent 5 3 8 2 5" xfId="12844"/>
    <cellStyle name="Percent 5 3 8 2 5 2" xfId="43120"/>
    <cellStyle name="Percent 5 3 8 2 6" xfId="43111"/>
    <cellStyle name="Percent 5 3 8 2 7" xfId="45613"/>
    <cellStyle name="Percent 5 3 8 3" xfId="3015"/>
    <cellStyle name="Percent 5 3 8 3 2" xfId="9558"/>
    <cellStyle name="Percent 5 3 8 3 2 2" xfId="20477"/>
    <cellStyle name="Percent 5 3 8 3 2 2 2" xfId="43123"/>
    <cellStyle name="Percent 5 3 8 3 2 3" xfId="43122"/>
    <cellStyle name="Percent 5 3 8 3 2 4" xfId="53246"/>
    <cellStyle name="Percent 5 3 8 3 3" xfId="13934"/>
    <cellStyle name="Percent 5 3 8 3 3 2" xfId="43124"/>
    <cellStyle name="Percent 5 3 8 3 4" xfId="43121"/>
    <cellStyle name="Percent 5 3 8 3 5" xfId="46703"/>
    <cellStyle name="Percent 5 3 8 4" xfId="7377"/>
    <cellStyle name="Percent 5 3 8 4 2" xfId="18296"/>
    <cellStyle name="Percent 5 3 8 4 2 2" xfId="43126"/>
    <cellStyle name="Percent 5 3 8 4 3" xfId="43125"/>
    <cellStyle name="Percent 5 3 8 4 4" xfId="51065"/>
    <cellStyle name="Percent 5 3 8 5" xfId="5196"/>
    <cellStyle name="Percent 5 3 8 5 2" xfId="16115"/>
    <cellStyle name="Percent 5 3 8 5 2 2" xfId="43128"/>
    <cellStyle name="Percent 5 3 8 5 3" xfId="43127"/>
    <cellStyle name="Percent 5 3 8 5 4" xfId="48884"/>
    <cellStyle name="Percent 5 3 8 6" xfId="11753"/>
    <cellStyle name="Percent 5 3 8 6 2" xfId="43129"/>
    <cellStyle name="Percent 5 3 8 7" xfId="43110"/>
    <cellStyle name="Percent 5 3 8 8" xfId="44522"/>
    <cellStyle name="Percent 5 3 9" xfId="936"/>
    <cellStyle name="Percent 5 3 9 2" xfId="2034"/>
    <cellStyle name="Percent 5 3 9 2 2" xfId="4217"/>
    <cellStyle name="Percent 5 3 9 2 2 2" xfId="10760"/>
    <cellStyle name="Percent 5 3 9 2 2 2 2" xfId="21679"/>
    <cellStyle name="Percent 5 3 9 2 2 2 2 2" xfId="43134"/>
    <cellStyle name="Percent 5 3 9 2 2 2 3" xfId="43133"/>
    <cellStyle name="Percent 5 3 9 2 2 2 4" xfId="54448"/>
    <cellStyle name="Percent 5 3 9 2 2 3" xfId="15136"/>
    <cellStyle name="Percent 5 3 9 2 2 3 2" xfId="43135"/>
    <cellStyle name="Percent 5 3 9 2 2 4" xfId="43132"/>
    <cellStyle name="Percent 5 3 9 2 2 5" xfId="47905"/>
    <cellStyle name="Percent 5 3 9 2 3" xfId="8579"/>
    <cellStyle name="Percent 5 3 9 2 3 2" xfId="19498"/>
    <cellStyle name="Percent 5 3 9 2 3 2 2" xfId="43137"/>
    <cellStyle name="Percent 5 3 9 2 3 3" xfId="43136"/>
    <cellStyle name="Percent 5 3 9 2 3 4" xfId="52267"/>
    <cellStyle name="Percent 5 3 9 2 4" xfId="6398"/>
    <cellStyle name="Percent 5 3 9 2 4 2" xfId="17317"/>
    <cellStyle name="Percent 5 3 9 2 4 2 2" xfId="43139"/>
    <cellStyle name="Percent 5 3 9 2 4 3" xfId="43138"/>
    <cellStyle name="Percent 5 3 9 2 4 4" xfId="50086"/>
    <cellStyle name="Percent 5 3 9 2 5" xfId="12955"/>
    <cellStyle name="Percent 5 3 9 2 5 2" xfId="43140"/>
    <cellStyle name="Percent 5 3 9 2 6" xfId="43131"/>
    <cellStyle name="Percent 5 3 9 2 7" xfId="45724"/>
    <cellStyle name="Percent 5 3 9 3" xfId="3126"/>
    <cellStyle name="Percent 5 3 9 3 2" xfId="9669"/>
    <cellStyle name="Percent 5 3 9 3 2 2" xfId="20588"/>
    <cellStyle name="Percent 5 3 9 3 2 2 2" xfId="43143"/>
    <cellStyle name="Percent 5 3 9 3 2 3" xfId="43142"/>
    <cellStyle name="Percent 5 3 9 3 2 4" xfId="53357"/>
    <cellStyle name="Percent 5 3 9 3 3" xfId="14045"/>
    <cellStyle name="Percent 5 3 9 3 3 2" xfId="43144"/>
    <cellStyle name="Percent 5 3 9 3 4" xfId="43141"/>
    <cellStyle name="Percent 5 3 9 3 5" xfId="46814"/>
    <cellStyle name="Percent 5 3 9 4" xfId="7488"/>
    <cellStyle name="Percent 5 3 9 4 2" xfId="18407"/>
    <cellStyle name="Percent 5 3 9 4 2 2" xfId="43146"/>
    <cellStyle name="Percent 5 3 9 4 3" xfId="43145"/>
    <cellStyle name="Percent 5 3 9 4 4" xfId="51176"/>
    <cellStyle name="Percent 5 3 9 5" xfId="5307"/>
    <cellStyle name="Percent 5 3 9 5 2" xfId="16226"/>
    <cellStyle name="Percent 5 3 9 5 2 2" xfId="43148"/>
    <cellStyle name="Percent 5 3 9 5 3" xfId="43147"/>
    <cellStyle name="Percent 5 3 9 5 4" xfId="48995"/>
    <cellStyle name="Percent 5 3 9 6" xfId="11864"/>
    <cellStyle name="Percent 5 3 9 6 2" xfId="43149"/>
    <cellStyle name="Percent 5 3 9 7" xfId="43130"/>
    <cellStyle name="Percent 5 3 9 8" xfId="44633"/>
    <cellStyle name="Percent 5 4" xfId="120"/>
    <cellStyle name="Percent 5 4 10" xfId="1136"/>
    <cellStyle name="Percent 5 4 10 2" xfId="2234"/>
    <cellStyle name="Percent 5 4 10 2 2" xfId="4417"/>
    <cellStyle name="Percent 5 4 10 2 2 2" xfId="10960"/>
    <cellStyle name="Percent 5 4 10 2 2 2 2" xfId="21879"/>
    <cellStyle name="Percent 5 4 10 2 2 2 2 2" xfId="43155"/>
    <cellStyle name="Percent 5 4 10 2 2 2 3" xfId="43154"/>
    <cellStyle name="Percent 5 4 10 2 2 2 4" xfId="54648"/>
    <cellStyle name="Percent 5 4 10 2 2 3" xfId="15336"/>
    <cellStyle name="Percent 5 4 10 2 2 3 2" xfId="43156"/>
    <cellStyle name="Percent 5 4 10 2 2 4" xfId="43153"/>
    <cellStyle name="Percent 5 4 10 2 2 5" xfId="48105"/>
    <cellStyle name="Percent 5 4 10 2 3" xfId="8779"/>
    <cellStyle name="Percent 5 4 10 2 3 2" xfId="19698"/>
    <cellStyle name="Percent 5 4 10 2 3 2 2" xfId="43158"/>
    <cellStyle name="Percent 5 4 10 2 3 3" xfId="43157"/>
    <cellStyle name="Percent 5 4 10 2 3 4" xfId="52467"/>
    <cellStyle name="Percent 5 4 10 2 4" xfId="6598"/>
    <cellStyle name="Percent 5 4 10 2 4 2" xfId="17517"/>
    <cellStyle name="Percent 5 4 10 2 4 2 2" xfId="43160"/>
    <cellStyle name="Percent 5 4 10 2 4 3" xfId="43159"/>
    <cellStyle name="Percent 5 4 10 2 4 4" xfId="50286"/>
    <cellStyle name="Percent 5 4 10 2 5" xfId="13155"/>
    <cellStyle name="Percent 5 4 10 2 5 2" xfId="43161"/>
    <cellStyle name="Percent 5 4 10 2 6" xfId="43152"/>
    <cellStyle name="Percent 5 4 10 2 7" xfId="45924"/>
    <cellStyle name="Percent 5 4 10 3" xfId="3326"/>
    <cellStyle name="Percent 5 4 10 3 2" xfId="9869"/>
    <cellStyle name="Percent 5 4 10 3 2 2" xfId="20788"/>
    <cellStyle name="Percent 5 4 10 3 2 2 2" xfId="43164"/>
    <cellStyle name="Percent 5 4 10 3 2 3" xfId="43163"/>
    <cellStyle name="Percent 5 4 10 3 2 4" xfId="53557"/>
    <cellStyle name="Percent 5 4 10 3 3" xfId="14245"/>
    <cellStyle name="Percent 5 4 10 3 3 2" xfId="43165"/>
    <cellStyle name="Percent 5 4 10 3 4" xfId="43162"/>
    <cellStyle name="Percent 5 4 10 3 5" xfId="47014"/>
    <cellStyle name="Percent 5 4 10 4" xfId="7688"/>
    <cellStyle name="Percent 5 4 10 4 2" xfId="18607"/>
    <cellStyle name="Percent 5 4 10 4 2 2" xfId="43167"/>
    <cellStyle name="Percent 5 4 10 4 3" xfId="43166"/>
    <cellStyle name="Percent 5 4 10 4 4" xfId="51376"/>
    <cellStyle name="Percent 5 4 10 5" xfId="5507"/>
    <cellStyle name="Percent 5 4 10 5 2" xfId="16426"/>
    <cellStyle name="Percent 5 4 10 5 2 2" xfId="43169"/>
    <cellStyle name="Percent 5 4 10 5 3" xfId="43168"/>
    <cellStyle name="Percent 5 4 10 5 4" xfId="49195"/>
    <cellStyle name="Percent 5 4 10 6" xfId="12064"/>
    <cellStyle name="Percent 5 4 10 6 2" xfId="43170"/>
    <cellStyle name="Percent 5 4 10 7" xfId="43151"/>
    <cellStyle name="Percent 5 4 10 8" xfId="44833"/>
    <cellStyle name="Percent 5 4 11" xfId="1240"/>
    <cellStyle name="Percent 5 4 11 2" xfId="2338"/>
    <cellStyle name="Percent 5 4 11 2 2" xfId="4519"/>
    <cellStyle name="Percent 5 4 11 2 2 2" xfId="11062"/>
    <cellStyle name="Percent 5 4 11 2 2 2 2" xfId="21981"/>
    <cellStyle name="Percent 5 4 11 2 2 2 2 2" xfId="43175"/>
    <cellStyle name="Percent 5 4 11 2 2 2 3" xfId="43174"/>
    <cellStyle name="Percent 5 4 11 2 2 2 4" xfId="54750"/>
    <cellStyle name="Percent 5 4 11 2 2 3" xfId="15438"/>
    <cellStyle name="Percent 5 4 11 2 2 3 2" xfId="43176"/>
    <cellStyle name="Percent 5 4 11 2 2 4" xfId="43173"/>
    <cellStyle name="Percent 5 4 11 2 2 5" xfId="48207"/>
    <cellStyle name="Percent 5 4 11 2 3" xfId="8881"/>
    <cellStyle name="Percent 5 4 11 2 3 2" xfId="19800"/>
    <cellStyle name="Percent 5 4 11 2 3 2 2" xfId="43178"/>
    <cellStyle name="Percent 5 4 11 2 3 3" xfId="43177"/>
    <cellStyle name="Percent 5 4 11 2 3 4" xfId="52569"/>
    <cellStyle name="Percent 5 4 11 2 4" xfId="6700"/>
    <cellStyle name="Percent 5 4 11 2 4 2" xfId="17619"/>
    <cellStyle name="Percent 5 4 11 2 4 2 2" xfId="43180"/>
    <cellStyle name="Percent 5 4 11 2 4 3" xfId="43179"/>
    <cellStyle name="Percent 5 4 11 2 4 4" xfId="50388"/>
    <cellStyle name="Percent 5 4 11 2 5" xfId="13257"/>
    <cellStyle name="Percent 5 4 11 2 5 2" xfId="43181"/>
    <cellStyle name="Percent 5 4 11 2 6" xfId="43172"/>
    <cellStyle name="Percent 5 4 11 2 7" xfId="46026"/>
    <cellStyle name="Percent 5 4 11 3" xfId="3428"/>
    <cellStyle name="Percent 5 4 11 3 2" xfId="9971"/>
    <cellStyle name="Percent 5 4 11 3 2 2" xfId="20890"/>
    <cellStyle name="Percent 5 4 11 3 2 2 2" xfId="43184"/>
    <cellStyle name="Percent 5 4 11 3 2 3" xfId="43183"/>
    <cellStyle name="Percent 5 4 11 3 2 4" xfId="53659"/>
    <cellStyle name="Percent 5 4 11 3 3" xfId="14347"/>
    <cellStyle name="Percent 5 4 11 3 3 2" xfId="43185"/>
    <cellStyle name="Percent 5 4 11 3 4" xfId="43182"/>
    <cellStyle name="Percent 5 4 11 3 5" xfId="47116"/>
    <cellStyle name="Percent 5 4 11 4" xfId="7790"/>
    <cellStyle name="Percent 5 4 11 4 2" xfId="18709"/>
    <cellStyle name="Percent 5 4 11 4 2 2" xfId="43187"/>
    <cellStyle name="Percent 5 4 11 4 3" xfId="43186"/>
    <cellStyle name="Percent 5 4 11 4 4" xfId="51478"/>
    <cellStyle name="Percent 5 4 11 5" xfId="5609"/>
    <cellStyle name="Percent 5 4 11 5 2" xfId="16528"/>
    <cellStyle name="Percent 5 4 11 5 2 2" xfId="43189"/>
    <cellStyle name="Percent 5 4 11 5 3" xfId="43188"/>
    <cellStyle name="Percent 5 4 11 5 4" xfId="49297"/>
    <cellStyle name="Percent 5 4 11 6" xfId="12166"/>
    <cellStyle name="Percent 5 4 11 6 2" xfId="43190"/>
    <cellStyle name="Percent 5 4 11 7" xfId="43171"/>
    <cellStyle name="Percent 5 4 11 8" xfId="44935"/>
    <cellStyle name="Percent 5 4 12" xfId="1359"/>
    <cellStyle name="Percent 5 4 12 2" xfId="3542"/>
    <cellStyle name="Percent 5 4 12 2 2" xfId="10085"/>
    <cellStyle name="Percent 5 4 12 2 2 2" xfId="21004"/>
    <cellStyle name="Percent 5 4 12 2 2 2 2" xfId="43194"/>
    <cellStyle name="Percent 5 4 12 2 2 3" xfId="43193"/>
    <cellStyle name="Percent 5 4 12 2 2 4" xfId="53773"/>
    <cellStyle name="Percent 5 4 12 2 3" xfId="14461"/>
    <cellStyle name="Percent 5 4 12 2 3 2" xfId="43195"/>
    <cellStyle name="Percent 5 4 12 2 4" xfId="43192"/>
    <cellStyle name="Percent 5 4 12 2 5" xfId="47230"/>
    <cellStyle name="Percent 5 4 12 3" xfId="7904"/>
    <cellStyle name="Percent 5 4 12 3 2" xfId="18823"/>
    <cellStyle name="Percent 5 4 12 3 2 2" xfId="43197"/>
    <cellStyle name="Percent 5 4 12 3 3" xfId="43196"/>
    <cellStyle name="Percent 5 4 12 3 4" xfId="51592"/>
    <cellStyle name="Percent 5 4 12 4" xfId="5723"/>
    <cellStyle name="Percent 5 4 12 4 2" xfId="16642"/>
    <cellStyle name="Percent 5 4 12 4 2 2" xfId="43199"/>
    <cellStyle name="Percent 5 4 12 4 3" xfId="43198"/>
    <cellStyle name="Percent 5 4 12 4 4" xfId="49411"/>
    <cellStyle name="Percent 5 4 12 5" xfId="12280"/>
    <cellStyle name="Percent 5 4 12 5 2" xfId="43200"/>
    <cellStyle name="Percent 5 4 12 6" xfId="43191"/>
    <cellStyle name="Percent 5 4 12 7" xfId="45049"/>
    <cellStyle name="Percent 5 4 13" xfId="2439"/>
    <cellStyle name="Percent 5 4 13 2" xfId="8982"/>
    <cellStyle name="Percent 5 4 13 2 2" xfId="19901"/>
    <cellStyle name="Percent 5 4 13 2 2 2" xfId="43203"/>
    <cellStyle name="Percent 5 4 13 2 3" xfId="43202"/>
    <cellStyle name="Percent 5 4 13 2 4" xfId="52670"/>
    <cellStyle name="Percent 5 4 13 3" xfId="13358"/>
    <cellStyle name="Percent 5 4 13 3 2" xfId="43204"/>
    <cellStyle name="Percent 5 4 13 4" xfId="43201"/>
    <cellStyle name="Percent 5 4 13 5" xfId="46127"/>
    <cellStyle name="Percent 5 4 14" xfId="6801"/>
    <cellStyle name="Percent 5 4 14 2" xfId="17720"/>
    <cellStyle name="Percent 5 4 14 2 2" xfId="43206"/>
    <cellStyle name="Percent 5 4 14 3" xfId="43205"/>
    <cellStyle name="Percent 5 4 14 4" xfId="50489"/>
    <cellStyle name="Percent 5 4 15" xfId="4620"/>
    <cellStyle name="Percent 5 4 15 2" xfId="15539"/>
    <cellStyle name="Percent 5 4 15 2 2" xfId="43208"/>
    <cellStyle name="Percent 5 4 15 3" xfId="43207"/>
    <cellStyle name="Percent 5 4 15 4" xfId="48308"/>
    <cellStyle name="Percent 5 4 16" xfId="11189"/>
    <cellStyle name="Percent 5 4 16 2" xfId="43209"/>
    <cellStyle name="Percent 5 4 17" xfId="43150"/>
    <cellStyle name="Percent 5 4 18" xfId="43946"/>
    <cellStyle name="Percent 5 4 2" xfId="162"/>
    <cellStyle name="Percent 5 4 2 10" xfId="1276"/>
    <cellStyle name="Percent 5 4 2 10 2" xfId="2374"/>
    <cellStyle name="Percent 5 4 2 10 2 2" xfId="4555"/>
    <cellStyle name="Percent 5 4 2 10 2 2 2" xfId="11098"/>
    <cellStyle name="Percent 5 4 2 10 2 2 2 2" xfId="22017"/>
    <cellStyle name="Percent 5 4 2 10 2 2 2 2 2" xfId="43215"/>
    <cellStyle name="Percent 5 4 2 10 2 2 2 3" xfId="43214"/>
    <cellStyle name="Percent 5 4 2 10 2 2 2 4" xfId="54786"/>
    <cellStyle name="Percent 5 4 2 10 2 2 3" xfId="15474"/>
    <cellStyle name="Percent 5 4 2 10 2 2 3 2" xfId="43216"/>
    <cellStyle name="Percent 5 4 2 10 2 2 4" xfId="43213"/>
    <cellStyle name="Percent 5 4 2 10 2 2 5" xfId="48243"/>
    <cellStyle name="Percent 5 4 2 10 2 3" xfId="8917"/>
    <cellStyle name="Percent 5 4 2 10 2 3 2" xfId="19836"/>
    <cellStyle name="Percent 5 4 2 10 2 3 2 2" xfId="43218"/>
    <cellStyle name="Percent 5 4 2 10 2 3 3" xfId="43217"/>
    <cellStyle name="Percent 5 4 2 10 2 3 4" xfId="52605"/>
    <cellStyle name="Percent 5 4 2 10 2 4" xfId="6736"/>
    <cellStyle name="Percent 5 4 2 10 2 4 2" xfId="17655"/>
    <cellStyle name="Percent 5 4 2 10 2 4 2 2" xfId="43220"/>
    <cellStyle name="Percent 5 4 2 10 2 4 3" xfId="43219"/>
    <cellStyle name="Percent 5 4 2 10 2 4 4" xfId="50424"/>
    <cellStyle name="Percent 5 4 2 10 2 5" xfId="13293"/>
    <cellStyle name="Percent 5 4 2 10 2 5 2" xfId="43221"/>
    <cellStyle name="Percent 5 4 2 10 2 6" xfId="43212"/>
    <cellStyle name="Percent 5 4 2 10 2 7" xfId="46062"/>
    <cellStyle name="Percent 5 4 2 10 3" xfId="3464"/>
    <cellStyle name="Percent 5 4 2 10 3 2" xfId="10007"/>
    <cellStyle name="Percent 5 4 2 10 3 2 2" xfId="20926"/>
    <cellStyle name="Percent 5 4 2 10 3 2 2 2" xfId="43224"/>
    <cellStyle name="Percent 5 4 2 10 3 2 3" xfId="43223"/>
    <cellStyle name="Percent 5 4 2 10 3 2 4" xfId="53695"/>
    <cellStyle name="Percent 5 4 2 10 3 3" xfId="14383"/>
    <cellStyle name="Percent 5 4 2 10 3 3 2" xfId="43225"/>
    <cellStyle name="Percent 5 4 2 10 3 4" xfId="43222"/>
    <cellStyle name="Percent 5 4 2 10 3 5" xfId="47152"/>
    <cellStyle name="Percent 5 4 2 10 4" xfId="7826"/>
    <cellStyle name="Percent 5 4 2 10 4 2" xfId="18745"/>
    <cellStyle name="Percent 5 4 2 10 4 2 2" xfId="43227"/>
    <cellStyle name="Percent 5 4 2 10 4 3" xfId="43226"/>
    <cellStyle name="Percent 5 4 2 10 4 4" xfId="51514"/>
    <cellStyle name="Percent 5 4 2 10 5" xfId="5645"/>
    <cellStyle name="Percent 5 4 2 10 5 2" xfId="16564"/>
    <cellStyle name="Percent 5 4 2 10 5 2 2" xfId="43229"/>
    <cellStyle name="Percent 5 4 2 10 5 3" xfId="43228"/>
    <cellStyle name="Percent 5 4 2 10 5 4" xfId="49333"/>
    <cellStyle name="Percent 5 4 2 10 6" xfId="12202"/>
    <cellStyle name="Percent 5 4 2 10 6 2" xfId="43230"/>
    <cellStyle name="Percent 5 4 2 10 7" xfId="43211"/>
    <cellStyle name="Percent 5 4 2 10 8" xfId="44971"/>
    <cellStyle name="Percent 5 4 2 11" xfId="1395"/>
    <cellStyle name="Percent 5 4 2 11 2" xfId="3578"/>
    <cellStyle name="Percent 5 4 2 11 2 2" xfId="10121"/>
    <cellStyle name="Percent 5 4 2 11 2 2 2" xfId="21040"/>
    <cellStyle name="Percent 5 4 2 11 2 2 2 2" xfId="43234"/>
    <cellStyle name="Percent 5 4 2 11 2 2 3" xfId="43233"/>
    <cellStyle name="Percent 5 4 2 11 2 2 4" xfId="53809"/>
    <cellStyle name="Percent 5 4 2 11 2 3" xfId="14497"/>
    <cellStyle name="Percent 5 4 2 11 2 3 2" xfId="43235"/>
    <cellStyle name="Percent 5 4 2 11 2 4" xfId="43232"/>
    <cellStyle name="Percent 5 4 2 11 2 5" xfId="47266"/>
    <cellStyle name="Percent 5 4 2 11 3" xfId="7940"/>
    <cellStyle name="Percent 5 4 2 11 3 2" xfId="18859"/>
    <cellStyle name="Percent 5 4 2 11 3 2 2" xfId="43237"/>
    <cellStyle name="Percent 5 4 2 11 3 3" xfId="43236"/>
    <cellStyle name="Percent 5 4 2 11 3 4" xfId="51628"/>
    <cellStyle name="Percent 5 4 2 11 4" xfId="5759"/>
    <cellStyle name="Percent 5 4 2 11 4 2" xfId="16678"/>
    <cellStyle name="Percent 5 4 2 11 4 2 2" xfId="43239"/>
    <cellStyle name="Percent 5 4 2 11 4 3" xfId="43238"/>
    <cellStyle name="Percent 5 4 2 11 4 4" xfId="49447"/>
    <cellStyle name="Percent 5 4 2 11 5" xfId="12316"/>
    <cellStyle name="Percent 5 4 2 11 5 2" xfId="43240"/>
    <cellStyle name="Percent 5 4 2 11 6" xfId="43231"/>
    <cellStyle name="Percent 5 4 2 11 7" xfId="45085"/>
    <cellStyle name="Percent 5 4 2 12" xfId="2475"/>
    <cellStyle name="Percent 5 4 2 12 2" xfId="9018"/>
    <cellStyle name="Percent 5 4 2 12 2 2" xfId="19937"/>
    <cellStyle name="Percent 5 4 2 12 2 2 2" xfId="43243"/>
    <cellStyle name="Percent 5 4 2 12 2 3" xfId="43242"/>
    <cellStyle name="Percent 5 4 2 12 2 4" xfId="52706"/>
    <cellStyle name="Percent 5 4 2 12 3" xfId="13394"/>
    <cellStyle name="Percent 5 4 2 12 3 2" xfId="43244"/>
    <cellStyle name="Percent 5 4 2 12 4" xfId="43241"/>
    <cellStyle name="Percent 5 4 2 12 5" xfId="46163"/>
    <cellStyle name="Percent 5 4 2 13" xfId="6837"/>
    <cellStyle name="Percent 5 4 2 13 2" xfId="17756"/>
    <cellStyle name="Percent 5 4 2 13 2 2" xfId="43246"/>
    <cellStyle name="Percent 5 4 2 13 3" xfId="43245"/>
    <cellStyle name="Percent 5 4 2 13 4" xfId="50525"/>
    <cellStyle name="Percent 5 4 2 14" xfId="4656"/>
    <cellStyle name="Percent 5 4 2 14 2" xfId="15575"/>
    <cellStyle name="Percent 5 4 2 14 2 2" xfId="43248"/>
    <cellStyle name="Percent 5 4 2 14 3" xfId="43247"/>
    <cellStyle name="Percent 5 4 2 14 4" xfId="48344"/>
    <cellStyle name="Percent 5 4 2 15" xfId="11225"/>
    <cellStyle name="Percent 5 4 2 15 2" xfId="43249"/>
    <cellStyle name="Percent 5 4 2 16" xfId="43210"/>
    <cellStyle name="Percent 5 4 2 17" xfId="43982"/>
    <cellStyle name="Percent 5 4 2 2" xfId="330"/>
    <cellStyle name="Percent 5 4 2 2 2" xfId="593"/>
    <cellStyle name="Percent 5 4 2 2 2 2" xfId="1692"/>
    <cellStyle name="Percent 5 4 2 2 2 2 2" xfId="3875"/>
    <cellStyle name="Percent 5 4 2 2 2 2 2 2" xfId="10418"/>
    <cellStyle name="Percent 5 4 2 2 2 2 2 2 2" xfId="21337"/>
    <cellStyle name="Percent 5 4 2 2 2 2 2 2 2 2" xfId="43255"/>
    <cellStyle name="Percent 5 4 2 2 2 2 2 2 3" xfId="43254"/>
    <cellStyle name="Percent 5 4 2 2 2 2 2 2 4" xfId="54106"/>
    <cellStyle name="Percent 5 4 2 2 2 2 2 3" xfId="14794"/>
    <cellStyle name="Percent 5 4 2 2 2 2 2 3 2" xfId="43256"/>
    <cellStyle name="Percent 5 4 2 2 2 2 2 4" xfId="43253"/>
    <cellStyle name="Percent 5 4 2 2 2 2 2 5" xfId="47563"/>
    <cellStyle name="Percent 5 4 2 2 2 2 3" xfId="8237"/>
    <cellStyle name="Percent 5 4 2 2 2 2 3 2" xfId="19156"/>
    <cellStyle name="Percent 5 4 2 2 2 2 3 2 2" xfId="43258"/>
    <cellStyle name="Percent 5 4 2 2 2 2 3 3" xfId="43257"/>
    <cellStyle name="Percent 5 4 2 2 2 2 3 4" xfId="51925"/>
    <cellStyle name="Percent 5 4 2 2 2 2 4" xfId="6056"/>
    <cellStyle name="Percent 5 4 2 2 2 2 4 2" xfId="16975"/>
    <cellStyle name="Percent 5 4 2 2 2 2 4 2 2" xfId="43260"/>
    <cellStyle name="Percent 5 4 2 2 2 2 4 3" xfId="43259"/>
    <cellStyle name="Percent 5 4 2 2 2 2 4 4" xfId="49744"/>
    <cellStyle name="Percent 5 4 2 2 2 2 5" xfId="12613"/>
    <cellStyle name="Percent 5 4 2 2 2 2 5 2" xfId="43261"/>
    <cellStyle name="Percent 5 4 2 2 2 2 6" xfId="43252"/>
    <cellStyle name="Percent 5 4 2 2 2 2 7" xfId="45382"/>
    <cellStyle name="Percent 5 4 2 2 2 3" xfId="2784"/>
    <cellStyle name="Percent 5 4 2 2 2 3 2" xfId="9327"/>
    <cellStyle name="Percent 5 4 2 2 2 3 2 2" xfId="20246"/>
    <cellStyle name="Percent 5 4 2 2 2 3 2 2 2" xfId="43264"/>
    <cellStyle name="Percent 5 4 2 2 2 3 2 3" xfId="43263"/>
    <cellStyle name="Percent 5 4 2 2 2 3 2 4" xfId="53015"/>
    <cellStyle name="Percent 5 4 2 2 2 3 3" xfId="13703"/>
    <cellStyle name="Percent 5 4 2 2 2 3 3 2" xfId="43265"/>
    <cellStyle name="Percent 5 4 2 2 2 3 4" xfId="43262"/>
    <cellStyle name="Percent 5 4 2 2 2 3 5" xfId="46472"/>
    <cellStyle name="Percent 5 4 2 2 2 4" xfId="7146"/>
    <cellStyle name="Percent 5 4 2 2 2 4 2" xfId="18065"/>
    <cellStyle name="Percent 5 4 2 2 2 4 2 2" xfId="43267"/>
    <cellStyle name="Percent 5 4 2 2 2 4 3" xfId="43266"/>
    <cellStyle name="Percent 5 4 2 2 2 4 4" xfId="50834"/>
    <cellStyle name="Percent 5 4 2 2 2 5" xfId="4965"/>
    <cellStyle name="Percent 5 4 2 2 2 5 2" xfId="15884"/>
    <cellStyle name="Percent 5 4 2 2 2 5 2 2" xfId="43269"/>
    <cellStyle name="Percent 5 4 2 2 2 5 3" xfId="43268"/>
    <cellStyle name="Percent 5 4 2 2 2 5 4" xfId="48653"/>
    <cellStyle name="Percent 5 4 2 2 2 6" xfId="11522"/>
    <cellStyle name="Percent 5 4 2 2 2 6 2" xfId="43270"/>
    <cellStyle name="Percent 5 4 2 2 2 7" xfId="43251"/>
    <cellStyle name="Percent 5 4 2 2 2 8" xfId="44291"/>
    <cellStyle name="Percent 5 4 2 2 3" xfId="1494"/>
    <cellStyle name="Percent 5 4 2 2 3 2" xfId="3677"/>
    <cellStyle name="Percent 5 4 2 2 3 2 2" xfId="10220"/>
    <cellStyle name="Percent 5 4 2 2 3 2 2 2" xfId="21139"/>
    <cellStyle name="Percent 5 4 2 2 3 2 2 2 2" xfId="43274"/>
    <cellStyle name="Percent 5 4 2 2 3 2 2 3" xfId="43273"/>
    <cellStyle name="Percent 5 4 2 2 3 2 2 4" xfId="53908"/>
    <cellStyle name="Percent 5 4 2 2 3 2 3" xfId="14596"/>
    <cellStyle name="Percent 5 4 2 2 3 2 3 2" xfId="43275"/>
    <cellStyle name="Percent 5 4 2 2 3 2 4" xfId="43272"/>
    <cellStyle name="Percent 5 4 2 2 3 2 5" xfId="47365"/>
    <cellStyle name="Percent 5 4 2 2 3 3" xfId="8039"/>
    <cellStyle name="Percent 5 4 2 2 3 3 2" xfId="18958"/>
    <cellStyle name="Percent 5 4 2 2 3 3 2 2" xfId="43277"/>
    <cellStyle name="Percent 5 4 2 2 3 3 3" xfId="43276"/>
    <cellStyle name="Percent 5 4 2 2 3 3 4" xfId="51727"/>
    <cellStyle name="Percent 5 4 2 2 3 4" xfId="5858"/>
    <cellStyle name="Percent 5 4 2 2 3 4 2" xfId="16777"/>
    <cellStyle name="Percent 5 4 2 2 3 4 2 2" xfId="43279"/>
    <cellStyle name="Percent 5 4 2 2 3 4 3" xfId="43278"/>
    <cellStyle name="Percent 5 4 2 2 3 4 4" xfId="49546"/>
    <cellStyle name="Percent 5 4 2 2 3 5" xfId="12415"/>
    <cellStyle name="Percent 5 4 2 2 3 5 2" xfId="43280"/>
    <cellStyle name="Percent 5 4 2 2 3 6" xfId="43271"/>
    <cellStyle name="Percent 5 4 2 2 3 7" xfId="45184"/>
    <cellStyle name="Percent 5 4 2 2 4" xfId="2586"/>
    <cellStyle name="Percent 5 4 2 2 4 2" xfId="9129"/>
    <cellStyle name="Percent 5 4 2 2 4 2 2" xfId="20048"/>
    <cellStyle name="Percent 5 4 2 2 4 2 2 2" xfId="43283"/>
    <cellStyle name="Percent 5 4 2 2 4 2 3" xfId="43282"/>
    <cellStyle name="Percent 5 4 2 2 4 2 4" xfId="52817"/>
    <cellStyle name="Percent 5 4 2 2 4 3" xfId="13505"/>
    <cellStyle name="Percent 5 4 2 2 4 3 2" xfId="43284"/>
    <cellStyle name="Percent 5 4 2 2 4 4" xfId="43281"/>
    <cellStyle name="Percent 5 4 2 2 4 5" xfId="46274"/>
    <cellStyle name="Percent 5 4 2 2 5" xfId="6948"/>
    <cellStyle name="Percent 5 4 2 2 5 2" xfId="17867"/>
    <cellStyle name="Percent 5 4 2 2 5 2 2" xfId="43286"/>
    <cellStyle name="Percent 5 4 2 2 5 3" xfId="43285"/>
    <cellStyle name="Percent 5 4 2 2 5 4" xfId="50636"/>
    <cellStyle name="Percent 5 4 2 2 6" xfId="4767"/>
    <cellStyle name="Percent 5 4 2 2 6 2" xfId="15686"/>
    <cellStyle name="Percent 5 4 2 2 6 2 2" xfId="43288"/>
    <cellStyle name="Percent 5 4 2 2 6 3" xfId="43287"/>
    <cellStyle name="Percent 5 4 2 2 6 4" xfId="48455"/>
    <cellStyle name="Percent 5 4 2 2 7" xfId="11324"/>
    <cellStyle name="Percent 5 4 2 2 7 2" xfId="43289"/>
    <cellStyle name="Percent 5 4 2 2 8" xfId="43250"/>
    <cellStyle name="Percent 5 4 2 2 9" xfId="44093"/>
    <cellStyle name="Percent 5 4 2 3" xfId="493"/>
    <cellStyle name="Percent 5 4 2 3 2" xfId="1593"/>
    <cellStyle name="Percent 5 4 2 3 2 2" xfId="3776"/>
    <cellStyle name="Percent 5 4 2 3 2 2 2" xfId="10319"/>
    <cellStyle name="Percent 5 4 2 3 2 2 2 2" xfId="21238"/>
    <cellStyle name="Percent 5 4 2 3 2 2 2 2 2" xfId="43294"/>
    <cellStyle name="Percent 5 4 2 3 2 2 2 3" xfId="43293"/>
    <cellStyle name="Percent 5 4 2 3 2 2 2 4" xfId="54007"/>
    <cellStyle name="Percent 5 4 2 3 2 2 3" xfId="14695"/>
    <cellStyle name="Percent 5 4 2 3 2 2 3 2" xfId="43295"/>
    <cellStyle name="Percent 5 4 2 3 2 2 4" xfId="43292"/>
    <cellStyle name="Percent 5 4 2 3 2 2 5" xfId="47464"/>
    <cellStyle name="Percent 5 4 2 3 2 3" xfId="8138"/>
    <cellStyle name="Percent 5 4 2 3 2 3 2" xfId="19057"/>
    <cellStyle name="Percent 5 4 2 3 2 3 2 2" xfId="43297"/>
    <cellStyle name="Percent 5 4 2 3 2 3 3" xfId="43296"/>
    <cellStyle name="Percent 5 4 2 3 2 3 4" xfId="51826"/>
    <cellStyle name="Percent 5 4 2 3 2 4" xfId="5957"/>
    <cellStyle name="Percent 5 4 2 3 2 4 2" xfId="16876"/>
    <cellStyle name="Percent 5 4 2 3 2 4 2 2" xfId="43299"/>
    <cellStyle name="Percent 5 4 2 3 2 4 3" xfId="43298"/>
    <cellStyle name="Percent 5 4 2 3 2 4 4" xfId="49645"/>
    <cellStyle name="Percent 5 4 2 3 2 5" xfId="12514"/>
    <cellStyle name="Percent 5 4 2 3 2 5 2" xfId="43300"/>
    <cellStyle name="Percent 5 4 2 3 2 6" xfId="43291"/>
    <cellStyle name="Percent 5 4 2 3 2 7" xfId="45283"/>
    <cellStyle name="Percent 5 4 2 3 3" xfId="2685"/>
    <cellStyle name="Percent 5 4 2 3 3 2" xfId="9228"/>
    <cellStyle name="Percent 5 4 2 3 3 2 2" xfId="20147"/>
    <cellStyle name="Percent 5 4 2 3 3 2 2 2" xfId="43303"/>
    <cellStyle name="Percent 5 4 2 3 3 2 3" xfId="43302"/>
    <cellStyle name="Percent 5 4 2 3 3 2 4" xfId="52916"/>
    <cellStyle name="Percent 5 4 2 3 3 3" xfId="13604"/>
    <cellStyle name="Percent 5 4 2 3 3 3 2" xfId="43304"/>
    <cellStyle name="Percent 5 4 2 3 3 4" xfId="43301"/>
    <cellStyle name="Percent 5 4 2 3 3 5" xfId="46373"/>
    <cellStyle name="Percent 5 4 2 3 4" xfId="7047"/>
    <cellStyle name="Percent 5 4 2 3 4 2" xfId="17966"/>
    <cellStyle name="Percent 5 4 2 3 4 2 2" xfId="43306"/>
    <cellStyle name="Percent 5 4 2 3 4 3" xfId="43305"/>
    <cellStyle name="Percent 5 4 2 3 4 4" xfId="50735"/>
    <cellStyle name="Percent 5 4 2 3 5" xfId="4866"/>
    <cellStyle name="Percent 5 4 2 3 5 2" xfId="15785"/>
    <cellStyle name="Percent 5 4 2 3 5 2 2" xfId="43308"/>
    <cellStyle name="Percent 5 4 2 3 5 3" xfId="43307"/>
    <cellStyle name="Percent 5 4 2 3 5 4" xfId="48554"/>
    <cellStyle name="Percent 5 4 2 3 6" xfId="11423"/>
    <cellStyle name="Percent 5 4 2 3 6 2" xfId="43309"/>
    <cellStyle name="Percent 5 4 2 3 7" xfId="43290"/>
    <cellStyle name="Percent 5 4 2 3 8" xfId="44192"/>
    <cellStyle name="Percent 5 4 2 4" xfId="680"/>
    <cellStyle name="Percent 5 4 2 4 2" xfId="1779"/>
    <cellStyle name="Percent 5 4 2 4 2 2" xfId="3962"/>
    <cellStyle name="Percent 5 4 2 4 2 2 2" xfId="10505"/>
    <cellStyle name="Percent 5 4 2 4 2 2 2 2" xfId="21424"/>
    <cellStyle name="Percent 5 4 2 4 2 2 2 2 2" xfId="43314"/>
    <cellStyle name="Percent 5 4 2 4 2 2 2 3" xfId="43313"/>
    <cellStyle name="Percent 5 4 2 4 2 2 2 4" xfId="54193"/>
    <cellStyle name="Percent 5 4 2 4 2 2 3" xfId="14881"/>
    <cellStyle name="Percent 5 4 2 4 2 2 3 2" xfId="43315"/>
    <cellStyle name="Percent 5 4 2 4 2 2 4" xfId="43312"/>
    <cellStyle name="Percent 5 4 2 4 2 2 5" xfId="47650"/>
    <cellStyle name="Percent 5 4 2 4 2 3" xfId="8324"/>
    <cellStyle name="Percent 5 4 2 4 2 3 2" xfId="19243"/>
    <cellStyle name="Percent 5 4 2 4 2 3 2 2" xfId="43317"/>
    <cellStyle name="Percent 5 4 2 4 2 3 3" xfId="43316"/>
    <cellStyle name="Percent 5 4 2 4 2 3 4" xfId="52012"/>
    <cellStyle name="Percent 5 4 2 4 2 4" xfId="6143"/>
    <cellStyle name="Percent 5 4 2 4 2 4 2" xfId="17062"/>
    <cellStyle name="Percent 5 4 2 4 2 4 2 2" xfId="43319"/>
    <cellStyle name="Percent 5 4 2 4 2 4 3" xfId="43318"/>
    <cellStyle name="Percent 5 4 2 4 2 4 4" xfId="49831"/>
    <cellStyle name="Percent 5 4 2 4 2 5" xfId="12700"/>
    <cellStyle name="Percent 5 4 2 4 2 5 2" xfId="43320"/>
    <cellStyle name="Percent 5 4 2 4 2 6" xfId="43311"/>
    <cellStyle name="Percent 5 4 2 4 2 7" xfId="45469"/>
    <cellStyle name="Percent 5 4 2 4 3" xfId="2871"/>
    <cellStyle name="Percent 5 4 2 4 3 2" xfId="9414"/>
    <cellStyle name="Percent 5 4 2 4 3 2 2" xfId="20333"/>
    <cellStyle name="Percent 5 4 2 4 3 2 2 2" xfId="43323"/>
    <cellStyle name="Percent 5 4 2 4 3 2 3" xfId="43322"/>
    <cellStyle name="Percent 5 4 2 4 3 2 4" xfId="53102"/>
    <cellStyle name="Percent 5 4 2 4 3 3" xfId="13790"/>
    <cellStyle name="Percent 5 4 2 4 3 3 2" xfId="43324"/>
    <cellStyle name="Percent 5 4 2 4 3 4" xfId="43321"/>
    <cellStyle name="Percent 5 4 2 4 3 5" xfId="46559"/>
    <cellStyle name="Percent 5 4 2 4 4" xfId="7233"/>
    <cellStyle name="Percent 5 4 2 4 4 2" xfId="18152"/>
    <cellStyle name="Percent 5 4 2 4 4 2 2" xfId="43326"/>
    <cellStyle name="Percent 5 4 2 4 4 3" xfId="43325"/>
    <cellStyle name="Percent 5 4 2 4 4 4" xfId="50921"/>
    <cellStyle name="Percent 5 4 2 4 5" xfId="5052"/>
    <cellStyle name="Percent 5 4 2 4 5 2" xfId="15971"/>
    <cellStyle name="Percent 5 4 2 4 5 2 2" xfId="43328"/>
    <cellStyle name="Percent 5 4 2 4 5 3" xfId="43327"/>
    <cellStyle name="Percent 5 4 2 4 5 4" xfId="48740"/>
    <cellStyle name="Percent 5 4 2 4 6" xfId="11609"/>
    <cellStyle name="Percent 5 4 2 4 6 2" xfId="43329"/>
    <cellStyle name="Percent 5 4 2 4 7" xfId="43310"/>
    <cellStyle name="Percent 5 4 2 4 8" xfId="44378"/>
    <cellStyle name="Percent 5 4 2 5" xfId="778"/>
    <cellStyle name="Percent 5 4 2 5 2" xfId="1877"/>
    <cellStyle name="Percent 5 4 2 5 2 2" xfId="4060"/>
    <cellStyle name="Percent 5 4 2 5 2 2 2" xfId="10603"/>
    <cellStyle name="Percent 5 4 2 5 2 2 2 2" xfId="21522"/>
    <cellStyle name="Percent 5 4 2 5 2 2 2 2 2" xfId="43334"/>
    <cellStyle name="Percent 5 4 2 5 2 2 2 3" xfId="43333"/>
    <cellStyle name="Percent 5 4 2 5 2 2 2 4" xfId="54291"/>
    <cellStyle name="Percent 5 4 2 5 2 2 3" xfId="14979"/>
    <cellStyle name="Percent 5 4 2 5 2 2 3 2" xfId="43335"/>
    <cellStyle name="Percent 5 4 2 5 2 2 4" xfId="43332"/>
    <cellStyle name="Percent 5 4 2 5 2 2 5" xfId="47748"/>
    <cellStyle name="Percent 5 4 2 5 2 3" xfId="8422"/>
    <cellStyle name="Percent 5 4 2 5 2 3 2" xfId="19341"/>
    <cellStyle name="Percent 5 4 2 5 2 3 2 2" xfId="43337"/>
    <cellStyle name="Percent 5 4 2 5 2 3 3" xfId="43336"/>
    <cellStyle name="Percent 5 4 2 5 2 3 4" xfId="52110"/>
    <cellStyle name="Percent 5 4 2 5 2 4" xfId="6241"/>
    <cellStyle name="Percent 5 4 2 5 2 4 2" xfId="17160"/>
    <cellStyle name="Percent 5 4 2 5 2 4 2 2" xfId="43339"/>
    <cellStyle name="Percent 5 4 2 5 2 4 3" xfId="43338"/>
    <cellStyle name="Percent 5 4 2 5 2 4 4" xfId="49929"/>
    <cellStyle name="Percent 5 4 2 5 2 5" xfId="12798"/>
    <cellStyle name="Percent 5 4 2 5 2 5 2" xfId="43340"/>
    <cellStyle name="Percent 5 4 2 5 2 6" xfId="43331"/>
    <cellStyle name="Percent 5 4 2 5 2 7" xfId="45567"/>
    <cellStyle name="Percent 5 4 2 5 3" xfId="2969"/>
    <cellStyle name="Percent 5 4 2 5 3 2" xfId="9512"/>
    <cellStyle name="Percent 5 4 2 5 3 2 2" xfId="20431"/>
    <cellStyle name="Percent 5 4 2 5 3 2 2 2" xfId="43343"/>
    <cellStyle name="Percent 5 4 2 5 3 2 3" xfId="43342"/>
    <cellStyle name="Percent 5 4 2 5 3 2 4" xfId="53200"/>
    <cellStyle name="Percent 5 4 2 5 3 3" xfId="13888"/>
    <cellStyle name="Percent 5 4 2 5 3 3 2" xfId="43344"/>
    <cellStyle name="Percent 5 4 2 5 3 4" xfId="43341"/>
    <cellStyle name="Percent 5 4 2 5 3 5" xfId="46657"/>
    <cellStyle name="Percent 5 4 2 5 4" xfId="7331"/>
    <cellStyle name="Percent 5 4 2 5 4 2" xfId="18250"/>
    <cellStyle name="Percent 5 4 2 5 4 2 2" xfId="43346"/>
    <cellStyle name="Percent 5 4 2 5 4 3" xfId="43345"/>
    <cellStyle name="Percent 5 4 2 5 4 4" xfId="51019"/>
    <cellStyle name="Percent 5 4 2 5 5" xfId="5150"/>
    <cellStyle name="Percent 5 4 2 5 5 2" xfId="16069"/>
    <cellStyle name="Percent 5 4 2 5 5 2 2" xfId="43348"/>
    <cellStyle name="Percent 5 4 2 5 5 3" xfId="43347"/>
    <cellStyle name="Percent 5 4 2 5 5 4" xfId="48838"/>
    <cellStyle name="Percent 5 4 2 5 6" xfId="11707"/>
    <cellStyle name="Percent 5 4 2 5 6 2" xfId="43349"/>
    <cellStyle name="Percent 5 4 2 5 7" xfId="43330"/>
    <cellStyle name="Percent 5 4 2 5 8" xfId="44476"/>
    <cellStyle name="Percent 5 4 2 6" xfId="876"/>
    <cellStyle name="Percent 5 4 2 6 2" xfId="1975"/>
    <cellStyle name="Percent 5 4 2 6 2 2" xfId="4158"/>
    <cellStyle name="Percent 5 4 2 6 2 2 2" xfId="10701"/>
    <cellStyle name="Percent 5 4 2 6 2 2 2 2" xfId="21620"/>
    <cellStyle name="Percent 5 4 2 6 2 2 2 2 2" xfId="43354"/>
    <cellStyle name="Percent 5 4 2 6 2 2 2 3" xfId="43353"/>
    <cellStyle name="Percent 5 4 2 6 2 2 2 4" xfId="54389"/>
    <cellStyle name="Percent 5 4 2 6 2 2 3" xfId="15077"/>
    <cellStyle name="Percent 5 4 2 6 2 2 3 2" xfId="43355"/>
    <cellStyle name="Percent 5 4 2 6 2 2 4" xfId="43352"/>
    <cellStyle name="Percent 5 4 2 6 2 2 5" xfId="47846"/>
    <cellStyle name="Percent 5 4 2 6 2 3" xfId="8520"/>
    <cellStyle name="Percent 5 4 2 6 2 3 2" xfId="19439"/>
    <cellStyle name="Percent 5 4 2 6 2 3 2 2" xfId="43357"/>
    <cellStyle name="Percent 5 4 2 6 2 3 3" xfId="43356"/>
    <cellStyle name="Percent 5 4 2 6 2 3 4" xfId="52208"/>
    <cellStyle name="Percent 5 4 2 6 2 4" xfId="6339"/>
    <cellStyle name="Percent 5 4 2 6 2 4 2" xfId="17258"/>
    <cellStyle name="Percent 5 4 2 6 2 4 2 2" xfId="43359"/>
    <cellStyle name="Percent 5 4 2 6 2 4 3" xfId="43358"/>
    <cellStyle name="Percent 5 4 2 6 2 4 4" xfId="50027"/>
    <cellStyle name="Percent 5 4 2 6 2 5" xfId="12896"/>
    <cellStyle name="Percent 5 4 2 6 2 5 2" xfId="43360"/>
    <cellStyle name="Percent 5 4 2 6 2 6" xfId="43351"/>
    <cellStyle name="Percent 5 4 2 6 2 7" xfId="45665"/>
    <cellStyle name="Percent 5 4 2 6 3" xfId="3067"/>
    <cellStyle name="Percent 5 4 2 6 3 2" xfId="9610"/>
    <cellStyle name="Percent 5 4 2 6 3 2 2" xfId="20529"/>
    <cellStyle name="Percent 5 4 2 6 3 2 2 2" xfId="43363"/>
    <cellStyle name="Percent 5 4 2 6 3 2 3" xfId="43362"/>
    <cellStyle name="Percent 5 4 2 6 3 2 4" xfId="53298"/>
    <cellStyle name="Percent 5 4 2 6 3 3" xfId="13986"/>
    <cellStyle name="Percent 5 4 2 6 3 3 2" xfId="43364"/>
    <cellStyle name="Percent 5 4 2 6 3 4" xfId="43361"/>
    <cellStyle name="Percent 5 4 2 6 3 5" xfId="46755"/>
    <cellStyle name="Percent 5 4 2 6 4" xfId="7429"/>
    <cellStyle name="Percent 5 4 2 6 4 2" xfId="18348"/>
    <cellStyle name="Percent 5 4 2 6 4 2 2" xfId="43366"/>
    <cellStyle name="Percent 5 4 2 6 4 3" xfId="43365"/>
    <cellStyle name="Percent 5 4 2 6 4 4" xfId="51117"/>
    <cellStyle name="Percent 5 4 2 6 5" xfId="5248"/>
    <cellStyle name="Percent 5 4 2 6 5 2" xfId="16167"/>
    <cellStyle name="Percent 5 4 2 6 5 2 2" xfId="43368"/>
    <cellStyle name="Percent 5 4 2 6 5 3" xfId="43367"/>
    <cellStyle name="Percent 5 4 2 6 5 4" xfId="48936"/>
    <cellStyle name="Percent 5 4 2 6 6" xfId="11805"/>
    <cellStyle name="Percent 5 4 2 6 6 2" xfId="43369"/>
    <cellStyle name="Percent 5 4 2 6 7" xfId="43350"/>
    <cellStyle name="Percent 5 4 2 6 8" xfId="44574"/>
    <cellStyle name="Percent 5 4 2 7" xfId="988"/>
    <cellStyle name="Percent 5 4 2 7 2" xfId="2086"/>
    <cellStyle name="Percent 5 4 2 7 2 2" xfId="4269"/>
    <cellStyle name="Percent 5 4 2 7 2 2 2" xfId="10812"/>
    <cellStyle name="Percent 5 4 2 7 2 2 2 2" xfId="21731"/>
    <cellStyle name="Percent 5 4 2 7 2 2 2 2 2" xfId="43374"/>
    <cellStyle name="Percent 5 4 2 7 2 2 2 3" xfId="43373"/>
    <cellStyle name="Percent 5 4 2 7 2 2 2 4" xfId="54500"/>
    <cellStyle name="Percent 5 4 2 7 2 2 3" xfId="15188"/>
    <cellStyle name="Percent 5 4 2 7 2 2 3 2" xfId="43375"/>
    <cellStyle name="Percent 5 4 2 7 2 2 4" xfId="43372"/>
    <cellStyle name="Percent 5 4 2 7 2 2 5" xfId="47957"/>
    <cellStyle name="Percent 5 4 2 7 2 3" xfId="8631"/>
    <cellStyle name="Percent 5 4 2 7 2 3 2" xfId="19550"/>
    <cellStyle name="Percent 5 4 2 7 2 3 2 2" xfId="43377"/>
    <cellStyle name="Percent 5 4 2 7 2 3 3" xfId="43376"/>
    <cellStyle name="Percent 5 4 2 7 2 3 4" xfId="52319"/>
    <cellStyle name="Percent 5 4 2 7 2 4" xfId="6450"/>
    <cellStyle name="Percent 5 4 2 7 2 4 2" xfId="17369"/>
    <cellStyle name="Percent 5 4 2 7 2 4 2 2" xfId="43379"/>
    <cellStyle name="Percent 5 4 2 7 2 4 3" xfId="43378"/>
    <cellStyle name="Percent 5 4 2 7 2 4 4" xfId="50138"/>
    <cellStyle name="Percent 5 4 2 7 2 5" xfId="13007"/>
    <cellStyle name="Percent 5 4 2 7 2 5 2" xfId="43380"/>
    <cellStyle name="Percent 5 4 2 7 2 6" xfId="43371"/>
    <cellStyle name="Percent 5 4 2 7 2 7" xfId="45776"/>
    <cellStyle name="Percent 5 4 2 7 3" xfId="3178"/>
    <cellStyle name="Percent 5 4 2 7 3 2" xfId="9721"/>
    <cellStyle name="Percent 5 4 2 7 3 2 2" xfId="20640"/>
    <cellStyle name="Percent 5 4 2 7 3 2 2 2" xfId="43383"/>
    <cellStyle name="Percent 5 4 2 7 3 2 3" xfId="43382"/>
    <cellStyle name="Percent 5 4 2 7 3 2 4" xfId="53409"/>
    <cellStyle name="Percent 5 4 2 7 3 3" xfId="14097"/>
    <cellStyle name="Percent 5 4 2 7 3 3 2" xfId="43384"/>
    <cellStyle name="Percent 5 4 2 7 3 4" xfId="43381"/>
    <cellStyle name="Percent 5 4 2 7 3 5" xfId="46866"/>
    <cellStyle name="Percent 5 4 2 7 4" xfId="7540"/>
    <cellStyle name="Percent 5 4 2 7 4 2" xfId="18459"/>
    <cellStyle name="Percent 5 4 2 7 4 2 2" xfId="43386"/>
    <cellStyle name="Percent 5 4 2 7 4 3" xfId="43385"/>
    <cellStyle name="Percent 5 4 2 7 4 4" xfId="51228"/>
    <cellStyle name="Percent 5 4 2 7 5" xfId="5359"/>
    <cellStyle name="Percent 5 4 2 7 5 2" xfId="16278"/>
    <cellStyle name="Percent 5 4 2 7 5 2 2" xfId="43388"/>
    <cellStyle name="Percent 5 4 2 7 5 3" xfId="43387"/>
    <cellStyle name="Percent 5 4 2 7 5 4" xfId="49047"/>
    <cellStyle name="Percent 5 4 2 7 6" xfId="11916"/>
    <cellStyle name="Percent 5 4 2 7 6 2" xfId="43389"/>
    <cellStyle name="Percent 5 4 2 7 7" xfId="43370"/>
    <cellStyle name="Percent 5 4 2 7 8" xfId="44685"/>
    <cellStyle name="Percent 5 4 2 8" xfId="1074"/>
    <cellStyle name="Percent 5 4 2 8 2" xfId="2172"/>
    <cellStyle name="Percent 5 4 2 8 2 2" xfId="4355"/>
    <cellStyle name="Percent 5 4 2 8 2 2 2" xfId="10898"/>
    <cellStyle name="Percent 5 4 2 8 2 2 2 2" xfId="21817"/>
    <cellStyle name="Percent 5 4 2 8 2 2 2 2 2" xfId="43394"/>
    <cellStyle name="Percent 5 4 2 8 2 2 2 3" xfId="43393"/>
    <cellStyle name="Percent 5 4 2 8 2 2 2 4" xfId="54586"/>
    <cellStyle name="Percent 5 4 2 8 2 2 3" xfId="15274"/>
    <cellStyle name="Percent 5 4 2 8 2 2 3 2" xfId="43395"/>
    <cellStyle name="Percent 5 4 2 8 2 2 4" xfId="43392"/>
    <cellStyle name="Percent 5 4 2 8 2 2 5" xfId="48043"/>
    <cellStyle name="Percent 5 4 2 8 2 3" xfId="8717"/>
    <cellStyle name="Percent 5 4 2 8 2 3 2" xfId="19636"/>
    <cellStyle name="Percent 5 4 2 8 2 3 2 2" xfId="43397"/>
    <cellStyle name="Percent 5 4 2 8 2 3 3" xfId="43396"/>
    <cellStyle name="Percent 5 4 2 8 2 3 4" xfId="52405"/>
    <cellStyle name="Percent 5 4 2 8 2 4" xfId="6536"/>
    <cellStyle name="Percent 5 4 2 8 2 4 2" xfId="17455"/>
    <cellStyle name="Percent 5 4 2 8 2 4 2 2" xfId="43399"/>
    <cellStyle name="Percent 5 4 2 8 2 4 3" xfId="43398"/>
    <cellStyle name="Percent 5 4 2 8 2 4 4" xfId="50224"/>
    <cellStyle name="Percent 5 4 2 8 2 5" xfId="13093"/>
    <cellStyle name="Percent 5 4 2 8 2 5 2" xfId="43400"/>
    <cellStyle name="Percent 5 4 2 8 2 6" xfId="43391"/>
    <cellStyle name="Percent 5 4 2 8 2 7" xfId="45862"/>
    <cellStyle name="Percent 5 4 2 8 3" xfId="3264"/>
    <cellStyle name="Percent 5 4 2 8 3 2" xfId="9807"/>
    <cellStyle name="Percent 5 4 2 8 3 2 2" xfId="20726"/>
    <cellStyle name="Percent 5 4 2 8 3 2 2 2" xfId="43403"/>
    <cellStyle name="Percent 5 4 2 8 3 2 3" xfId="43402"/>
    <cellStyle name="Percent 5 4 2 8 3 2 4" xfId="53495"/>
    <cellStyle name="Percent 5 4 2 8 3 3" xfId="14183"/>
    <cellStyle name="Percent 5 4 2 8 3 3 2" xfId="43404"/>
    <cellStyle name="Percent 5 4 2 8 3 4" xfId="43401"/>
    <cellStyle name="Percent 5 4 2 8 3 5" xfId="46952"/>
    <cellStyle name="Percent 5 4 2 8 4" xfId="7626"/>
    <cellStyle name="Percent 5 4 2 8 4 2" xfId="18545"/>
    <cellStyle name="Percent 5 4 2 8 4 2 2" xfId="43406"/>
    <cellStyle name="Percent 5 4 2 8 4 3" xfId="43405"/>
    <cellStyle name="Percent 5 4 2 8 4 4" xfId="51314"/>
    <cellStyle name="Percent 5 4 2 8 5" xfId="5445"/>
    <cellStyle name="Percent 5 4 2 8 5 2" xfId="16364"/>
    <cellStyle name="Percent 5 4 2 8 5 2 2" xfId="43408"/>
    <cellStyle name="Percent 5 4 2 8 5 3" xfId="43407"/>
    <cellStyle name="Percent 5 4 2 8 5 4" xfId="49133"/>
    <cellStyle name="Percent 5 4 2 8 6" xfId="12002"/>
    <cellStyle name="Percent 5 4 2 8 6 2" xfId="43409"/>
    <cellStyle name="Percent 5 4 2 8 7" xfId="43390"/>
    <cellStyle name="Percent 5 4 2 8 8" xfId="44771"/>
    <cellStyle name="Percent 5 4 2 9" xfId="1172"/>
    <cellStyle name="Percent 5 4 2 9 2" xfId="2270"/>
    <cellStyle name="Percent 5 4 2 9 2 2" xfId="4453"/>
    <cellStyle name="Percent 5 4 2 9 2 2 2" xfId="10996"/>
    <cellStyle name="Percent 5 4 2 9 2 2 2 2" xfId="21915"/>
    <cellStyle name="Percent 5 4 2 9 2 2 2 2 2" xfId="43414"/>
    <cellStyle name="Percent 5 4 2 9 2 2 2 3" xfId="43413"/>
    <cellStyle name="Percent 5 4 2 9 2 2 2 4" xfId="54684"/>
    <cellStyle name="Percent 5 4 2 9 2 2 3" xfId="15372"/>
    <cellStyle name="Percent 5 4 2 9 2 2 3 2" xfId="43415"/>
    <cellStyle name="Percent 5 4 2 9 2 2 4" xfId="43412"/>
    <cellStyle name="Percent 5 4 2 9 2 2 5" xfId="48141"/>
    <cellStyle name="Percent 5 4 2 9 2 3" xfId="8815"/>
    <cellStyle name="Percent 5 4 2 9 2 3 2" xfId="19734"/>
    <cellStyle name="Percent 5 4 2 9 2 3 2 2" xfId="43417"/>
    <cellStyle name="Percent 5 4 2 9 2 3 3" xfId="43416"/>
    <cellStyle name="Percent 5 4 2 9 2 3 4" xfId="52503"/>
    <cellStyle name="Percent 5 4 2 9 2 4" xfId="6634"/>
    <cellStyle name="Percent 5 4 2 9 2 4 2" xfId="17553"/>
    <cellStyle name="Percent 5 4 2 9 2 4 2 2" xfId="43419"/>
    <cellStyle name="Percent 5 4 2 9 2 4 3" xfId="43418"/>
    <cellStyle name="Percent 5 4 2 9 2 4 4" xfId="50322"/>
    <cellStyle name="Percent 5 4 2 9 2 5" xfId="13191"/>
    <cellStyle name="Percent 5 4 2 9 2 5 2" xfId="43420"/>
    <cellStyle name="Percent 5 4 2 9 2 6" xfId="43411"/>
    <cellStyle name="Percent 5 4 2 9 2 7" xfId="45960"/>
    <cellStyle name="Percent 5 4 2 9 3" xfId="3362"/>
    <cellStyle name="Percent 5 4 2 9 3 2" xfId="9905"/>
    <cellStyle name="Percent 5 4 2 9 3 2 2" xfId="20824"/>
    <cellStyle name="Percent 5 4 2 9 3 2 2 2" xfId="43423"/>
    <cellStyle name="Percent 5 4 2 9 3 2 3" xfId="43422"/>
    <cellStyle name="Percent 5 4 2 9 3 2 4" xfId="53593"/>
    <cellStyle name="Percent 5 4 2 9 3 3" xfId="14281"/>
    <cellStyle name="Percent 5 4 2 9 3 3 2" xfId="43424"/>
    <cellStyle name="Percent 5 4 2 9 3 4" xfId="43421"/>
    <cellStyle name="Percent 5 4 2 9 3 5" xfId="47050"/>
    <cellStyle name="Percent 5 4 2 9 4" xfId="7724"/>
    <cellStyle name="Percent 5 4 2 9 4 2" xfId="18643"/>
    <cellStyle name="Percent 5 4 2 9 4 2 2" xfId="43426"/>
    <cellStyle name="Percent 5 4 2 9 4 3" xfId="43425"/>
    <cellStyle name="Percent 5 4 2 9 4 4" xfId="51412"/>
    <cellStyle name="Percent 5 4 2 9 5" xfId="5543"/>
    <cellStyle name="Percent 5 4 2 9 5 2" xfId="16462"/>
    <cellStyle name="Percent 5 4 2 9 5 2 2" xfId="43428"/>
    <cellStyle name="Percent 5 4 2 9 5 3" xfId="43427"/>
    <cellStyle name="Percent 5 4 2 9 5 4" xfId="49231"/>
    <cellStyle name="Percent 5 4 2 9 6" xfId="12100"/>
    <cellStyle name="Percent 5 4 2 9 6 2" xfId="43429"/>
    <cellStyle name="Percent 5 4 2 9 7" xfId="43410"/>
    <cellStyle name="Percent 5 4 2 9 8" xfId="44869"/>
    <cellStyle name="Percent 5 4 3" xfId="291"/>
    <cellStyle name="Percent 5 4 3 2" xfId="557"/>
    <cellStyle name="Percent 5 4 3 2 2" xfId="1656"/>
    <cellStyle name="Percent 5 4 3 2 2 2" xfId="3839"/>
    <cellStyle name="Percent 5 4 3 2 2 2 2" xfId="10382"/>
    <cellStyle name="Percent 5 4 3 2 2 2 2 2" xfId="21301"/>
    <cellStyle name="Percent 5 4 3 2 2 2 2 2 2" xfId="43435"/>
    <cellStyle name="Percent 5 4 3 2 2 2 2 3" xfId="43434"/>
    <cellStyle name="Percent 5 4 3 2 2 2 2 4" xfId="54070"/>
    <cellStyle name="Percent 5 4 3 2 2 2 3" xfId="14758"/>
    <cellStyle name="Percent 5 4 3 2 2 2 3 2" xfId="43436"/>
    <cellStyle name="Percent 5 4 3 2 2 2 4" xfId="43433"/>
    <cellStyle name="Percent 5 4 3 2 2 2 5" xfId="47527"/>
    <cellStyle name="Percent 5 4 3 2 2 3" xfId="8201"/>
    <cellStyle name="Percent 5 4 3 2 2 3 2" xfId="19120"/>
    <cellStyle name="Percent 5 4 3 2 2 3 2 2" xfId="43438"/>
    <cellStyle name="Percent 5 4 3 2 2 3 3" xfId="43437"/>
    <cellStyle name="Percent 5 4 3 2 2 3 4" xfId="51889"/>
    <cellStyle name="Percent 5 4 3 2 2 4" xfId="6020"/>
    <cellStyle name="Percent 5 4 3 2 2 4 2" xfId="16939"/>
    <cellStyle name="Percent 5 4 3 2 2 4 2 2" xfId="43440"/>
    <cellStyle name="Percent 5 4 3 2 2 4 3" xfId="43439"/>
    <cellStyle name="Percent 5 4 3 2 2 4 4" xfId="49708"/>
    <cellStyle name="Percent 5 4 3 2 2 5" xfId="12577"/>
    <cellStyle name="Percent 5 4 3 2 2 5 2" xfId="43441"/>
    <cellStyle name="Percent 5 4 3 2 2 6" xfId="43432"/>
    <cellStyle name="Percent 5 4 3 2 2 7" xfId="45346"/>
    <cellStyle name="Percent 5 4 3 2 3" xfId="2748"/>
    <cellStyle name="Percent 5 4 3 2 3 2" xfId="9291"/>
    <cellStyle name="Percent 5 4 3 2 3 2 2" xfId="20210"/>
    <cellStyle name="Percent 5 4 3 2 3 2 2 2" xfId="43444"/>
    <cellStyle name="Percent 5 4 3 2 3 2 3" xfId="43443"/>
    <cellStyle name="Percent 5 4 3 2 3 2 4" xfId="52979"/>
    <cellStyle name="Percent 5 4 3 2 3 3" xfId="13667"/>
    <cellStyle name="Percent 5 4 3 2 3 3 2" xfId="43445"/>
    <cellStyle name="Percent 5 4 3 2 3 4" xfId="43442"/>
    <cellStyle name="Percent 5 4 3 2 3 5" xfId="46436"/>
    <cellStyle name="Percent 5 4 3 2 4" xfId="7110"/>
    <cellStyle name="Percent 5 4 3 2 4 2" xfId="18029"/>
    <cellStyle name="Percent 5 4 3 2 4 2 2" xfId="43447"/>
    <cellStyle name="Percent 5 4 3 2 4 3" xfId="43446"/>
    <cellStyle name="Percent 5 4 3 2 4 4" xfId="50798"/>
    <cellStyle name="Percent 5 4 3 2 5" xfId="4929"/>
    <cellStyle name="Percent 5 4 3 2 5 2" xfId="15848"/>
    <cellStyle name="Percent 5 4 3 2 5 2 2" xfId="43449"/>
    <cellStyle name="Percent 5 4 3 2 5 3" xfId="43448"/>
    <cellStyle name="Percent 5 4 3 2 5 4" xfId="48617"/>
    <cellStyle name="Percent 5 4 3 2 6" xfId="11486"/>
    <cellStyle name="Percent 5 4 3 2 6 2" xfId="43450"/>
    <cellStyle name="Percent 5 4 3 2 7" xfId="43431"/>
    <cellStyle name="Percent 5 4 3 2 8" xfId="44255"/>
    <cellStyle name="Percent 5 4 3 3" xfId="1458"/>
    <cellStyle name="Percent 5 4 3 3 2" xfId="3641"/>
    <cellStyle name="Percent 5 4 3 3 2 2" xfId="10184"/>
    <cellStyle name="Percent 5 4 3 3 2 2 2" xfId="21103"/>
    <cellStyle name="Percent 5 4 3 3 2 2 2 2" xfId="43454"/>
    <cellStyle name="Percent 5 4 3 3 2 2 3" xfId="43453"/>
    <cellStyle name="Percent 5 4 3 3 2 2 4" xfId="53872"/>
    <cellStyle name="Percent 5 4 3 3 2 3" xfId="14560"/>
    <cellStyle name="Percent 5 4 3 3 2 3 2" xfId="43455"/>
    <cellStyle name="Percent 5 4 3 3 2 4" xfId="43452"/>
    <cellStyle name="Percent 5 4 3 3 2 5" xfId="47329"/>
    <cellStyle name="Percent 5 4 3 3 3" xfId="8003"/>
    <cellStyle name="Percent 5 4 3 3 3 2" xfId="18922"/>
    <cellStyle name="Percent 5 4 3 3 3 2 2" xfId="43457"/>
    <cellStyle name="Percent 5 4 3 3 3 3" xfId="43456"/>
    <cellStyle name="Percent 5 4 3 3 3 4" xfId="51691"/>
    <cellStyle name="Percent 5 4 3 3 4" xfId="5822"/>
    <cellStyle name="Percent 5 4 3 3 4 2" xfId="16741"/>
    <cellStyle name="Percent 5 4 3 3 4 2 2" xfId="43459"/>
    <cellStyle name="Percent 5 4 3 3 4 3" xfId="43458"/>
    <cellStyle name="Percent 5 4 3 3 4 4" xfId="49510"/>
    <cellStyle name="Percent 5 4 3 3 5" xfId="12379"/>
    <cellStyle name="Percent 5 4 3 3 5 2" xfId="43460"/>
    <cellStyle name="Percent 5 4 3 3 6" xfId="43451"/>
    <cellStyle name="Percent 5 4 3 3 7" xfId="45148"/>
    <cellStyle name="Percent 5 4 3 4" xfId="2550"/>
    <cellStyle name="Percent 5 4 3 4 2" xfId="9093"/>
    <cellStyle name="Percent 5 4 3 4 2 2" xfId="20012"/>
    <cellStyle name="Percent 5 4 3 4 2 2 2" xfId="43463"/>
    <cellStyle name="Percent 5 4 3 4 2 3" xfId="43462"/>
    <cellStyle name="Percent 5 4 3 4 2 4" xfId="52781"/>
    <cellStyle name="Percent 5 4 3 4 3" xfId="13469"/>
    <cellStyle name="Percent 5 4 3 4 3 2" xfId="43464"/>
    <cellStyle name="Percent 5 4 3 4 4" xfId="43461"/>
    <cellStyle name="Percent 5 4 3 4 5" xfId="46238"/>
    <cellStyle name="Percent 5 4 3 5" xfId="6912"/>
    <cellStyle name="Percent 5 4 3 5 2" xfId="17831"/>
    <cellStyle name="Percent 5 4 3 5 2 2" xfId="43466"/>
    <cellStyle name="Percent 5 4 3 5 3" xfId="43465"/>
    <cellStyle name="Percent 5 4 3 5 4" xfId="50600"/>
    <cellStyle name="Percent 5 4 3 6" xfId="4731"/>
    <cellStyle name="Percent 5 4 3 6 2" xfId="15650"/>
    <cellStyle name="Percent 5 4 3 6 2 2" xfId="43468"/>
    <cellStyle name="Percent 5 4 3 6 3" xfId="43467"/>
    <cellStyle name="Percent 5 4 3 6 4" xfId="48419"/>
    <cellStyle name="Percent 5 4 3 7" xfId="11288"/>
    <cellStyle name="Percent 5 4 3 7 2" xfId="43469"/>
    <cellStyle name="Percent 5 4 3 8" xfId="43430"/>
    <cellStyle name="Percent 5 4 3 9" xfId="44057"/>
    <cellStyle name="Percent 5 4 4" xfId="457"/>
    <cellStyle name="Percent 5 4 4 2" xfId="1557"/>
    <cellStyle name="Percent 5 4 4 2 2" xfId="3740"/>
    <cellStyle name="Percent 5 4 4 2 2 2" xfId="10283"/>
    <cellStyle name="Percent 5 4 4 2 2 2 2" xfId="21202"/>
    <cellStyle name="Percent 5 4 4 2 2 2 2 2" xfId="43474"/>
    <cellStyle name="Percent 5 4 4 2 2 2 3" xfId="43473"/>
    <cellStyle name="Percent 5 4 4 2 2 2 4" xfId="53971"/>
    <cellStyle name="Percent 5 4 4 2 2 3" xfId="14659"/>
    <cellStyle name="Percent 5 4 4 2 2 3 2" xfId="43475"/>
    <cellStyle name="Percent 5 4 4 2 2 4" xfId="43472"/>
    <cellStyle name="Percent 5 4 4 2 2 5" xfId="47428"/>
    <cellStyle name="Percent 5 4 4 2 3" xfId="8102"/>
    <cellStyle name="Percent 5 4 4 2 3 2" xfId="19021"/>
    <cellStyle name="Percent 5 4 4 2 3 2 2" xfId="43477"/>
    <cellStyle name="Percent 5 4 4 2 3 3" xfId="43476"/>
    <cellStyle name="Percent 5 4 4 2 3 4" xfId="51790"/>
    <cellStyle name="Percent 5 4 4 2 4" xfId="5921"/>
    <cellStyle name="Percent 5 4 4 2 4 2" xfId="16840"/>
    <cellStyle name="Percent 5 4 4 2 4 2 2" xfId="43479"/>
    <cellStyle name="Percent 5 4 4 2 4 3" xfId="43478"/>
    <cellStyle name="Percent 5 4 4 2 4 4" xfId="49609"/>
    <cellStyle name="Percent 5 4 4 2 5" xfId="12478"/>
    <cellStyle name="Percent 5 4 4 2 5 2" xfId="43480"/>
    <cellStyle name="Percent 5 4 4 2 6" xfId="43471"/>
    <cellStyle name="Percent 5 4 4 2 7" xfId="45247"/>
    <cellStyle name="Percent 5 4 4 3" xfId="2649"/>
    <cellStyle name="Percent 5 4 4 3 2" xfId="9192"/>
    <cellStyle name="Percent 5 4 4 3 2 2" xfId="20111"/>
    <cellStyle name="Percent 5 4 4 3 2 2 2" xfId="43483"/>
    <cellStyle name="Percent 5 4 4 3 2 3" xfId="43482"/>
    <cellStyle name="Percent 5 4 4 3 2 4" xfId="52880"/>
    <cellStyle name="Percent 5 4 4 3 3" xfId="13568"/>
    <cellStyle name="Percent 5 4 4 3 3 2" xfId="43484"/>
    <cellStyle name="Percent 5 4 4 3 4" xfId="43481"/>
    <cellStyle name="Percent 5 4 4 3 5" xfId="46337"/>
    <cellStyle name="Percent 5 4 4 4" xfId="7011"/>
    <cellStyle name="Percent 5 4 4 4 2" xfId="17930"/>
    <cellStyle name="Percent 5 4 4 4 2 2" xfId="43486"/>
    <cellStyle name="Percent 5 4 4 4 3" xfId="43485"/>
    <cellStyle name="Percent 5 4 4 4 4" xfId="50699"/>
    <cellStyle name="Percent 5 4 4 5" xfId="4830"/>
    <cellStyle name="Percent 5 4 4 5 2" xfId="15749"/>
    <cellStyle name="Percent 5 4 4 5 2 2" xfId="43488"/>
    <cellStyle name="Percent 5 4 4 5 3" xfId="43487"/>
    <cellStyle name="Percent 5 4 4 5 4" xfId="48518"/>
    <cellStyle name="Percent 5 4 4 6" xfId="11387"/>
    <cellStyle name="Percent 5 4 4 6 2" xfId="43489"/>
    <cellStyle name="Percent 5 4 4 7" xfId="43470"/>
    <cellStyle name="Percent 5 4 4 8" xfId="44156"/>
    <cellStyle name="Percent 5 4 5" xfId="644"/>
    <cellStyle name="Percent 5 4 5 2" xfId="1743"/>
    <cellStyle name="Percent 5 4 5 2 2" xfId="3926"/>
    <cellStyle name="Percent 5 4 5 2 2 2" xfId="10469"/>
    <cellStyle name="Percent 5 4 5 2 2 2 2" xfId="21388"/>
    <cellStyle name="Percent 5 4 5 2 2 2 2 2" xfId="43494"/>
    <cellStyle name="Percent 5 4 5 2 2 2 3" xfId="43493"/>
    <cellStyle name="Percent 5 4 5 2 2 2 4" xfId="54157"/>
    <cellStyle name="Percent 5 4 5 2 2 3" xfId="14845"/>
    <cellStyle name="Percent 5 4 5 2 2 3 2" xfId="43495"/>
    <cellStyle name="Percent 5 4 5 2 2 4" xfId="43492"/>
    <cellStyle name="Percent 5 4 5 2 2 5" xfId="47614"/>
    <cellStyle name="Percent 5 4 5 2 3" xfId="8288"/>
    <cellStyle name="Percent 5 4 5 2 3 2" xfId="19207"/>
    <cellStyle name="Percent 5 4 5 2 3 2 2" xfId="43497"/>
    <cellStyle name="Percent 5 4 5 2 3 3" xfId="43496"/>
    <cellStyle name="Percent 5 4 5 2 3 4" xfId="51976"/>
    <cellStyle name="Percent 5 4 5 2 4" xfId="6107"/>
    <cellStyle name="Percent 5 4 5 2 4 2" xfId="17026"/>
    <cellStyle name="Percent 5 4 5 2 4 2 2" xfId="43499"/>
    <cellStyle name="Percent 5 4 5 2 4 3" xfId="43498"/>
    <cellStyle name="Percent 5 4 5 2 4 4" xfId="49795"/>
    <cellStyle name="Percent 5 4 5 2 5" xfId="12664"/>
    <cellStyle name="Percent 5 4 5 2 5 2" xfId="43500"/>
    <cellStyle name="Percent 5 4 5 2 6" xfId="43491"/>
    <cellStyle name="Percent 5 4 5 2 7" xfId="45433"/>
    <cellStyle name="Percent 5 4 5 3" xfId="2835"/>
    <cellStyle name="Percent 5 4 5 3 2" xfId="9378"/>
    <cellStyle name="Percent 5 4 5 3 2 2" xfId="20297"/>
    <cellStyle name="Percent 5 4 5 3 2 2 2" xfId="43503"/>
    <cellStyle name="Percent 5 4 5 3 2 3" xfId="43502"/>
    <cellStyle name="Percent 5 4 5 3 2 4" xfId="53066"/>
    <cellStyle name="Percent 5 4 5 3 3" xfId="13754"/>
    <cellStyle name="Percent 5 4 5 3 3 2" xfId="43504"/>
    <cellStyle name="Percent 5 4 5 3 4" xfId="43501"/>
    <cellStyle name="Percent 5 4 5 3 5" xfId="46523"/>
    <cellStyle name="Percent 5 4 5 4" xfId="7197"/>
    <cellStyle name="Percent 5 4 5 4 2" xfId="18116"/>
    <cellStyle name="Percent 5 4 5 4 2 2" xfId="43506"/>
    <cellStyle name="Percent 5 4 5 4 3" xfId="43505"/>
    <cellStyle name="Percent 5 4 5 4 4" xfId="50885"/>
    <cellStyle name="Percent 5 4 5 5" xfId="5016"/>
    <cellStyle name="Percent 5 4 5 5 2" xfId="15935"/>
    <cellStyle name="Percent 5 4 5 5 2 2" xfId="43508"/>
    <cellStyle name="Percent 5 4 5 5 3" xfId="43507"/>
    <cellStyle name="Percent 5 4 5 5 4" xfId="48704"/>
    <cellStyle name="Percent 5 4 5 6" xfId="11573"/>
    <cellStyle name="Percent 5 4 5 6 2" xfId="43509"/>
    <cellStyle name="Percent 5 4 5 7" xfId="43490"/>
    <cellStyle name="Percent 5 4 5 8" xfId="44342"/>
    <cellStyle name="Percent 5 4 6" xfId="742"/>
    <cellStyle name="Percent 5 4 6 2" xfId="1841"/>
    <cellStyle name="Percent 5 4 6 2 2" xfId="4024"/>
    <cellStyle name="Percent 5 4 6 2 2 2" xfId="10567"/>
    <cellStyle name="Percent 5 4 6 2 2 2 2" xfId="21486"/>
    <cellStyle name="Percent 5 4 6 2 2 2 2 2" xfId="43514"/>
    <cellStyle name="Percent 5 4 6 2 2 2 3" xfId="43513"/>
    <cellStyle name="Percent 5 4 6 2 2 2 4" xfId="54255"/>
    <cellStyle name="Percent 5 4 6 2 2 3" xfId="14943"/>
    <cellStyle name="Percent 5 4 6 2 2 3 2" xfId="43515"/>
    <cellStyle name="Percent 5 4 6 2 2 4" xfId="43512"/>
    <cellStyle name="Percent 5 4 6 2 2 5" xfId="47712"/>
    <cellStyle name="Percent 5 4 6 2 3" xfId="8386"/>
    <cellStyle name="Percent 5 4 6 2 3 2" xfId="19305"/>
    <cellStyle name="Percent 5 4 6 2 3 2 2" xfId="43517"/>
    <cellStyle name="Percent 5 4 6 2 3 3" xfId="43516"/>
    <cellStyle name="Percent 5 4 6 2 3 4" xfId="52074"/>
    <cellStyle name="Percent 5 4 6 2 4" xfId="6205"/>
    <cellStyle name="Percent 5 4 6 2 4 2" xfId="17124"/>
    <cellStyle name="Percent 5 4 6 2 4 2 2" xfId="43519"/>
    <cellStyle name="Percent 5 4 6 2 4 3" xfId="43518"/>
    <cellStyle name="Percent 5 4 6 2 4 4" xfId="49893"/>
    <cellStyle name="Percent 5 4 6 2 5" xfId="12762"/>
    <cellStyle name="Percent 5 4 6 2 5 2" xfId="43520"/>
    <cellStyle name="Percent 5 4 6 2 6" xfId="43511"/>
    <cellStyle name="Percent 5 4 6 2 7" xfId="45531"/>
    <cellStyle name="Percent 5 4 6 3" xfId="2933"/>
    <cellStyle name="Percent 5 4 6 3 2" xfId="9476"/>
    <cellStyle name="Percent 5 4 6 3 2 2" xfId="20395"/>
    <cellStyle name="Percent 5 4 6 3 2 2 2" xfId="43523"/>
    <cellStyle name="Percent 5 4 6 3 2 3" xfId="43522"/>
    <cellStyle name="Percent 5 4 6 3 2 4" xfId="53164"/>
    <cellStyle name="Percent 5 4 6 3 3" xfId="13852"/>
    <cellStyle name="Percent 5 4 6 3 3 2" xfId="43524"/>
    <cellStyle name="Percent 5 4 6 3 4" xfId="43521"/>
    <cellStyle name="Percent 5 4 6 3 5" xfId="46621"/>
    <cellStyle name="Percent 5 4 6 4" xfId="7295"/>
    <cellStyle name="Percent 5 4 6 4 2" xfId="18214"/>
    <cellStyle name="Percent 5 4 6 4 2 2" xfId="43526"/>
    <cellStyle name="Percent 5 4 6 4 3" xfId="43525"/>
    <cellStyle name="Percent 5 4 6 4 4" xfId="50983"/>
    <cellStyle name="Percent 5 4 6 5" xfId="5114"/>
    <cellStyle name="Percent 5 4 6 5 2" xfId="16033"/>
    <cellStyle name="Percent 5 4 6 5 2 2" xfId="43528"/>
    <cellStyle name="Percent 5 4 6 5 3" xfId="43527"/>
    <cellStyle name="Percent 5 4 6 5 4" xfId="48802"/>
    <cellStyle name="Percent 5 4 6 6" xfId="11671"/>
    <cellStyle name="Percent 5 4 6 6 2" xfId="43529"/>
    <cellStyle name="Percent 5 4 6 7" xfId="43510"/>
    <cellStyle name="Percent 5 4 6 8" xfId="44440"/>
    <cellStyle name="Percent 5 4 7" xfId="840"/>
    <cellStyle name="Percent 5 4 7 2" xfId="1939"/>
    <cellStyle name="Percent 5 4 7 2 2" xfId="4122"/>
    <cellStyle name="Percent 5 4 7 2 2 2" xfId="10665"/>
    <cellStyle name="Percent 5 4 7 2 2 2 2" xfId="21584"/>
    <cellStyle name="Percent 5 4 7 2 2 2 2 2" xfId="43534"/>
    <cellStyle name="Percent 5 4 7 2 2 2 3" xfId="43533"/>
    <cellStyle name="Percent 5 4 7 2 2 2 4" xfId="54353"/>
    <cellStyle name="Percent 5 4 7 2 2 3" xfId="15041"/>
    <cellStyle name="Percent 5 4 7 2 2 3 2" xfId="43535"/>
    <cellStyle name="Percent 5 4 7 2 2 4" xfId="43532"/>
    <cellStyle name="Percent 5 4 7 2 2 5" xfId="47810"/>
    <cellStyle name="Percent 5 4 7 2 3" xfId="8484"/>
    <cellStyle name="Percent 5 4 7 2 3 2" xfId="19403"/>
    <cellStyle name="Percent 5 4 7 2 3 2 2" xfId="43537"/>
    <cellStyle name="Percent 5 4 7 2 3 3" xfId="43536"/>
    <cellStyle name="Percent 5 4 7 2 3 4" xfId="52172"/>
    <cellStyle name="Percent 5 4 7 2 4" xfId="6303"/>
    <cellStyle name="Percent 5 4 7 2 4 2" xfId="17222"/>
    <cellStyle name="Percent 5 4 7 2 4 2 2" xfId="43539"/>
    <cellStyle name="Percent 5 4 7 2 4 3" xfId="43538"/>
    <cellStyle name="Percent 5 4 7 2 4 4" xfId="49991"/>
    <cellStyle name="Percent 5 4 7 2 5" xfId="12860"/>
    <cellStyle name="Percent 5 4 7 2 5 2" xfId="43540"/>
    <cellStyle name="Percent 5 4 7 2 6" xfId="43531"/>
    <cellStyle name="Percent 5 4 7 2 7" xfId="45629"/>
    <cellStyle name="Percent 5 4 7 3" xfId="3031"/>
    <cellStyle name="Percent 5 4 7 3 2" xfId="9574"/>
    <cellStyle name="Percent 5 4 7 3 2 2" xfId="20493"/>
    <cellStyle name="Percent 5 4 7 3 2 2 2" xfId="43543"/>
    <cellStyle name="Percent 5 4 7 3 2 3" xfId="43542"/>
    <cellStyle name="Percent 5 4 7 3 2 4" xfId="53262"/>
    <cellStyle name="Percent 5 4 7 3 3" xfId="13950"/>
    <cellStyle name="Percent 5 4 7 3 3 2" xfId="43544"/>
    <cellStyle name="Percent 5 4 7 3 4" xfId="43541"/>
    <cellStyle name="Percent 5 4 7 3 5" xfId="46719"/>
    <cellStyle name="Percent 5 4 7 4" xfId="7393"/>
    <cellStyle name="Percent 5 4 7 4 2" xfId="18312"/>
    <cellStyle name="Percent 5 4 7 4 2 2" xfId="43546"/>
    <cellStyle name="Percent 5 4 7 4 3" xfId="43545"/>
    <cellStyle name="Percent 5 4 7 4 4" xfId="51081"/>
    <cellStyle name="Percent 5 4 7 5" xfId="5212"/>
    <cellStyle name="Percent 5 4 7 5 2" xfId="16131"/>
    <cellStyle name="Percent 5 4 7 5 2 2" xfId="43548"/>
    <cellStyle name="Percent 5 4 7 5 3" xfId="43547"/>
    <cellStyle name="Percent 5 4 7 5 4" xfId="48900"/>
    <cellStyle name="Percent 5 4 7 6" xfId="11769"/>
    <cellStyle name="Percent 5 4 7 6 2" xfId="43549"/>
    <cellStyle name="Percent 5 4 7 7" xfId="43530"/>
    <cellStyle name="Percent 5 4 7 8" xfId="44538"/>
    <cellStyle name="Percent 5 4 8" xfId="952"/>
    <cellStyle name="Percent 5 4 8 2" xfId="2050"/>
    <cellStyle name="Percent 5 4 8 2 2" xfId="4233"/>
    <cellStyle name="Percent 5 4 8 2 2 2" xfId="10776"/>
    <cellStyle name="Percent 5 4 8 2 2 2 2" xfId="21695"/>
    <cellStyle name="Percent 5 4 8 2 2 2 2 2" xfId="43554"/>
    <cellStyle name="Percent 5 4 8 2 2 2 3" xfId="43553"/>
    <cellStyle name="Percent 5 4 8 2 2 2 4" xfId="54464"/>
    <cellStyle name="Percent 5 4 8 2 2 3" xfId="15152"/>
    <cellStyle name="Percent 5 4 8 2 2 3 2" xfId="43555"/>
    <cellStyle name="Percent 5 4 8 2 2 4" xfId="43552"/>
    <cellStyle name="Percent 5 4 8 2 2 5" xfId="47921"/>
    <cellStyle name="Percent 5 4 8 2 3" xfId="8595"/>
    <cellStyle name="Percent 5 4 8 2 3 2" xfId="19514"/>
    <cellStyle name="Percent 5 4 8 2 3 2 2" xfId="43557"/>
    <cellStyle name="Percent 5 4 8 2 3 3" xfId="43556"/>
    <cellStyle name="Percent 5 4 8 2 3 4" xfId="52283"/>
    <cellStyle name="Percent 5 4 8 2 4" xfId="6414"/>
    <cellStyle name="Percent 5 4 8 2 4 2" xfId="17333"/>
    <cellStyle name="Percent 5 4 8 2 4 2 2" xfId="43559"/>
    <cellStyle name="Percent 5 4 8 2 4 3" xfId="43558"/>
    <cellStyle name="Percent 5 4 8 2 4 4" xfId="50102"/>
    <cellStyle name="Percent 5 4 8 2 5" xfId="12971"/>
    <cellStyle name="Percent 5 4 8 2 5 2" xfId="43560"/>
    <cellStyle name="Percent 5 4 8 2 6" xfId="43551"/>
    <cellStyle name="Percent 5 4 8 2 7" xfId="45740"/>
    <cellStyle name="Percent 5 4 8 3" xfId="3142"/>
    <cellStyle name="Percent 5 4 8 3 2" xfId="9685"/>
    <cellStyle name="Percent 5 4 8 3 2 2" xfId="20604"/>
    <cellStyle name="Percent 5 4 8 3 2 2 2" xfId="43563"/>
    <cellStyle name="Percent 5 4 8 3 2 3" xfId="43562"/>
    <cellStyle name="Percent 5 4 8 3 2 4" xfId="53373"/>
    <cellStyle name="Percent 5 4 8 3 3" xfId="14061"/>
    <cellStyle name="Percent 5 4 8 3 3 2" xfId="43564"/>
    <cellStyle name="Percent 5 4 8 3 4" xfId="43561"/>
    <cellStyle name="Percent 5 4 8 3 5" xfId="46830"/>
    <cellStyle name="Percent 5 4 8 4" xfId="7504"/>
    <cellStyle name="Percent 5 4 8 4 2" xfId="18423"/>
    <cellStyle name="Percent 5 4 8 4 2 2" xfId="43566"/>
    <cellStyle name="Percent 5 4 8 4 3" xfId="43565"/>
    <cellStyle name="Percent 5 4 8 4 4" xfId="51192"/>
    <cellStyle name="Percent 5 4 8 5" xfId="5323"/>
    <cellStyle name="Percent 5 4 8 5 2" xfId="16242"/>
    <cellStyle name="Percent 5 4 8 5 2 2" xfId="43568"/>
    <cellStyle name="Percent 5 4 8 5 3" xfId="43567"/>
    <cellStyle name="Percent 5 4 8 5 4" xfId="49011"/>
    <cellStyle name="Percent 5 4 8 6" xfId="11880"/>
    <cellStyle name="Percent 5 4 8 6 2" xfId="43569"/>
    <cellStyle name="Percent 5 4 8 7" xfId="43550"/>
    <cellStyle name="Percent 5 4 8 8" xfId="44649"/>
    <cellStyle name="Percent 5 4 9" xfId="1038"/>
    <cellStyle name="Percent 5 4 9 2" xfId="2136"/>
    <cellStyle name="Percent 5 4 9 2 2" xfId="4319"/>
    <cellStyle name="Percent 5 4 9 2 2 2" xfId="10862"/>
    <cellStyle name="Percent 5 4 9 2 2 2 2" xfId="21781"/>
    <cellStyle name="Percent 5 4 9 2 2 2 2 2" xfId="43574"/>
    <cellStyle name="Percent 5 4 9 2 2 2 3" xfId="43573"/>
    <cellStyle name="Percent 5 4 9 2 2 2 4" xfId="54550"/>
    <cellStyle name="Percent 5 4 9 2 2 3" xfId="15238"/>
    <cellStyle name="Percent 5 4 9 2 2 3 2" xfId="43575"/>
    <cellStyle name="Percent 5 4 9 2 2 4" xfId="43572"/>
    <cellStyle name="Percent 5 4 9 2 2 5" xfId="48007"/>
    <cellStyle name="Percent 5 4 9 2 3" xfId="8681"/>
    <cellStyle name="Percent 5 4 9 2 3 2" xfId="19600"/>
    <cellStyle name="Percent 5 4 9 2 3 2 2" xfId="43577"/>
    <cellStyle name="Percent 5 4 9 2 3 3" xfId="43576"/>
    <cellStyle name="Percent 5 4 9 2 3 4" xfId="52369"/>
    <cellStyle name="Percent 5 4 9 2 4" xfId="6500"/>
    <cellStyle name="Percent 5 4 9 2 4 2" xfId="17419"/>
    <cellStyle name="Percent 5 4 9 2 4 2 2" xfId="43579"/>
    <cellStyle name="Percent 5 4 9 2 4 3" xfId="43578"/>
    <cellStyle name="Percent 5 4 9 2 4 4" xfId="50188"/>
    <cellStyle name="Percent 5 4 9 2 5" xfId="13057"/>
    <cellStyle name="Percent 5 4 9 2 5 2" xfId="43580"/>
    <cellStyle name="Percent 5 4 9 2 6" xfId="43571"/>
    <cellStyle name="Percent 5 4 9 2 7" xfId="45826"/>
    <cellStyle name="Percent 5 4 9 3" xfId="3228"/>
    <cellStyle name="Percent 5 4 9 3 2" xfId="9771"/>
    <cellStyle name="Percent 5 4 9 3 2 2" xfId="20690"/>
    <cellStyle name="Percent 5 4 9 3 2 2 2" xfId="43583"/>
    <cellStyle name="Percent 5 4 9 3 2 3" xfId="43582"/>
    <cellStyle name="Percent 5 4 9 3 2 4" xfId="53459"/>
    <cellStyle name="Percent 5 4 9 3 3" xfId="14147"/>
    <cellStyle name="Percent 5 4 9 3 3 2" xfId="43584"/>
    <cellStyle name="Percent 5 4 9 3 4" xfId="43581"/>
    <cellStyle name="Percent 5 4 9 3 5" xfId="46916"/>
    <cellStyle name="Percent 5 4 9 4" xfId="7590"/>
    <cellStyle name="Percent 5 4 9 4 2" xfId="18509"/>
    <cellStyle name="Percent 5 4 9 4 2 2" xfId="43586"/>
    <cellStyle name="Percent 5 4 9 4 3" xfId="43585"/>
    <cellStyle name="Percent 5 4 9 4 4" xfId="51278"/>
    <cellStyle name="Percent 5 4 9 5" xfId="5409"/>
    <cellStyle name="Percent 5 4 9 5 2" xfId="16328"/>
    <cellStyle name="Percent 5 4 9 5 2 2" xfId="43588"/>
    <cellStyle name="Percent 5 4 9 5 3" xfId="43587"/>
    <cellStyle name="Percent 5 4 9 5 4" xfId="49097"/>
    <cellStyle name="Percent 5 4 9 6" xfId="11966"/>
    <cellStyle name="Percent 5 4 9 6 2" xfId="43589"/>
    <cellStyle name="Percent 5 4 9 7" xfId="43570"/>
    <cellStyle name="Percent 5 4 9 8" xfId="44735"/>
    <cellStyle name="Percent 5 5" xfId="135"/>
    <cellStyle name="Percent 5 5 10" xfId="1251"/>
    <cellStyle name="Percent 5 5 10 2" xfId="2349"/>
    <cellStyle name="Percent 5 5 10 2 2" xfId="4530"/>
    <cellStyle name="Percent 5 5 10 2 2 2" xfId="11073"/>
    <cellStyle name="Percent 5 5 10 2 2 2 2" xfId="21992"/>
    <cellStyle name="Percent 5 5 10 2 2 2 2 2" xfId="43595"/>
    <cellStyle name="Percent 5 5 10 2 2 2 3" xfId="43594"/>
    <cellStyle name="Percent 5 5 10 2 2 2 4" xfId="54761"/>
    <cellStyle name="Percent 5 5 10 2 2 3" xfId="15449"/>
    <cellStyle name="Percent 5 5 10 2 2 3 2" xfId="43596"/>
    <cellStyle name="Percent 5 5 10 2 2 4" xfId="43593"/>
    <cellStyle name="Percent 5 5 10 2 2 5" xfId="48218"/>
    <cellStyle name="Percent 5 5 10 2 3" xfId="8892"/>
    <cellStyle name="Percent 5 5 10 2 3 2" xfId="19811"/>
    <cellStyle name="Percent 5 5 10 2 3 2 2" xfId="43598"/>
    <cellStyle name="Percent 5 5 10 2 3 3" xfId="43597"/>
    <cellStyle name="Percent 5 5 10 2 3 4" xfId="52580"/>
    <cellStyle name="Percent 5 5 10 2 4" xfId="6711"/>
    <cellStyle name="Percent 5 5 10 2 4 2" xfId="17630"/>
    <cellStyle name="Percent 5 5 10 2 4 2 2" xfId="43600"/>
    <cellStyle name="Percent 5 5 10 2 4 3" xfId="43599"/>
    <cellStyle name="Percent 5 5 10 2 4 4" xfId="50399"/>
    <cellStyle name="Percent 5 5 10 2 5" xfId="13268"/>
    <cellStyle name="Percent 5 5 10 2 5 2" xfId="43601"/>
    <cellStyle name="Percent 5 5 10 2 6" xfId="43592"/>
    <cellStyle name="Percent 5 5 10 2 7" xfId="46037"/>
    <cellStyle name="Percent 5 5 10 3" xfId="3439"/>
    <cellStyle name="Percent 5 5 10 3 2" xfId="9982"/>
    <cellStyle name="Percent 5 5 10 3 2 2" xfId="20901"/>
    <cellStyle name="Percent 5 5 10 3 2 2 2" xfId="43604"/>
    <cellStyle name="Percent 5 5 10 3 2 3" xfId="43603"/>
    <cellStyle name="Percent 5 5 10 3 2 4" xfId="53670"/>
    <cellStyle name="Percent 5 5 10 3 3" xfId="14358"/>
    <cellStyle name="Percent 5 5 10 3 3 2" xfId="43605"/>
    <cellStyle name="Percent 5 5 10 3 4" xfId="43602"/>
    <cellStyle name="Percent 5 5 10 3 5" xfId="47127"/>
    <cellStyle name="Percent 5 5 10 4" xfId="7801"/>
    <cellStyle name="Percent 5 5 10 4 2" xfId="18720"/>
    <cellStyle name="Percent 5 5 10 4 2 2" xfId="43607"/>
    <cellStyle name="Percent 5 5 10 4 3" xfId="43606"/>
    <cellStyle name="Percent 5 5 10 4 4" xfId="51489"/>
    <cellStyle name="Percent 5 5 10 5" xfId="5620"/>
    <cellStyle name="Percent 5 5 10 5 2" xfId="16539"/>
    <cellStyle name="Percent 5 5 10 5 2 2" xfId="43609"/>
    <cellStyle name="Percent 5 5 10 5 3" xfId="43608"/>
    <cellStyle name="Percent 5 5 10 5 4" xfId="49308"/>
    <cellStyle name="Percent 5 5 10 6" xfId="12177"/>
    <cellStyle name="Percent 5 5 10 6 2" xfId="43610"/>
    <cellStyle name="Percent 5 5 10 7" xfId="43591"/>
    <cellStyle name="Percent 5 5 10 8" xfId="44946"/>
    <cellStyle name="Percent 5 5 11" xfId="1370"/>
    <cellStyle name="Percent 5 5 11 2" xfId="3553"/>
    <cellStyle name="Percent 5 5 11 2 2" xfId="10096"/>
    <cellStyle name="Percent 5 5 11 2 2 2" xfId="21015"/>
    <cellStyle name="Percent 5 5 11 2 2 2 2" xfId="43614"/>
    <cellStyle name="Percent 5 5 11 2 2 3" xfId="43613"/>
    <cellStyle name="Percent 5 5 11 2 2 4" xfId="53784"/>
    <cellStyle name="Percent 5 5 11 2 3" xfId="14472"/>
    <cellStyle name="Percent 5 5 11 2 3 2" xfId="43615"/>
    <cellStyle name="Percent 5 5 11 2 4" xfId="43612"/>
    <cellStyle name="Percent 5 5 11 2 5" xfId="47241"/>
    <cellStyle name="Percent 5 5 11 3" xfId="7915"/>
    <cellStyle name="Percent 5 5 11 3 2" xfId="18834"/>
    <cellStyle name="Percent 5 5 11 3 2 2" xfId="43617"/>
    <cellStyle name="Percent 5 5 11 3 3" xfId="43616"/>
    <cellStyle name="Percent 5 5 11 3 4" xfId="51603"/>
    <cellStyle name="Percent 5 5 11 4" xfId="5734"/>
    <cellStyle name="Percent 5 5 11 4 2" xfId="16653"/>
    <cellStyle name="Percent 5 5 11 4 2 2" xfId="43619"/>
    <cellStyle name="Percent 5 5 11 4 3" xfId="43618"/>
    <cellStyle name="Percent 5 5 11 4 4" xfId="49422"/>
    <cellStyle name="Percent 5 5 11 5" xfId="12291"/>
    <cellStyle name="Percent 5 5 11 5 2" xfId="43620"/>
    <cellStyle name="Percent 5 5 11 6" xfId="43611"/>
    <cellStyle name="Percent 5 5 11 7" xfId="45060"/>
    <cellStyle name="Percent 5 5 12" xfId="2450"/>
    <cellStyle name="Percent 5 5 12 2" xfId="8993"/>
    <cellStyle name="Percent 5 5 12 2 2" xfId="19912"/>
    <cellStyle name="Percent 5 5 12 2 2 2" xfId="43623"/>
    <cellStyle name="Percent 5 5 12 2 3" xfId="43622"/>
    <cellStyle name="Percent 5 5 12 2 4" xfId="52681"/>
    <cellStyle name="Percent 5 5 12 3" xfId="13369"/>
    <cellStyle name="Percent 5 5 12 3 2" xfId="43624"/>
    <cellStyle name="Percent 5 5 12 4" xfId="43621"/>
    <cellStyle name="Percent 5 5 12 5" xfId="46138"/>
    <cellStyle name="Percent 5 5 13" xfId="6812"/>
    <cellStyle name="Percent 5 5 13 2" xfId="17731"/>
    <cellStyle name="Percent 5 5 13 2 2" xfId="43626"/>
    <cellStyle name="Percent 5 5 13 3" xfId="43625"/>
    <cellStyle name="Percent 5 5 13 4" xfId="50500"/>
    <cellStyle name="Percent 5 5 14" xfId="4631"/>
    <cellStyle name="Percent 5 5 14 2" xfId="15550"/>
    <cellStyle name="Percent 5 5 14 2 2" xfId="43628"/>
    <cellStyle name="Percent 5 5 14 3" xfId="43627"/>
    <cellStyle name="Percent 5 5 14 4" xfId="48319"/>
    <cellStyle name="Percent 5 5 15" xfId="11200"/>
    <cellStyle name="Percent 5 5 15 2" xfId="43629"/>
    <cellStyle name="Percent 5 5 16" xfId="43590"/>
    <cellStyle name="Percent 5 5 17" xfId="43957"/>
    <cellStyle name="Percent 5 5 2" xfId="305"/>
    <cellStyle name="Percent 5 5 2 2" xfId="568"/>
    <cellStyle name="Percent 5 5 2 2 2" xfId="1667"/>
    <cellStyle name="Percent 5 5 2 2 2 2" xfId="3850"/>
    <cellStyle name="Percent 5 5 2 2 2 2 2" xfId="10393"/>
    <cellStyle name="Percent 5 5 2 2 2 2 2 2" xfId="21312"/>
    <cellStyle name="Percent 5 5 2 2 2 2 2 2 2" xfId="43635"/>
    <cellStyle name="Percent 5 5 2 2 2 2 2 3" xfId="43634"/>
    <cellStyle name="Percent 5 5 2 2 2 2 2 4" xfId="54081"/>
    <cellStyle name="Percent 5 5 2 2 2 2 3" xfId="14769"/>
    <cellStyle name="Percent 5 5 2 2 2 2 3 2" xfId="43636"/>
    <cellStyle name="Percent 5 5 2 2 2 2 4" xfId="43633"/>
    <cellStyle name="Percent 5 5 2 2 2 2 5" xfId="47538"/>
    <cellStyle name="Percent 5 5 2 2 2 3" xfId="8212"/>
    <cellStyle name="Percent 5 5 2 2 2 3 2" xfId="19131"/>
    <cellStyle name="Percent 5 5 2 2 2 3 2 2" xfId="43638"/>
    <cellStyle name="Percent 5 5 2 2 2 3 3" xfId="43637"/>
    <cellStyle name="Percent 5 5 2 2 2 3 4" xfId="51900"/>
    <cellStyle name="Percent 5 5 2 2 2 4" xfId="6031"/>
    <cellStyle name="Percent 5 5 2 2 2 4 2" xfId="16950"/>
    <cellStyle name="Percent 5 5 2 2 2 4 2 2" xfId="43640"/>
    <cellStyle name="Percent 5 5 2 2 2 4 3" xfId="43639"/>
    <cellStyle name="Percent 5 5 2 2 2 4 4" xfId="49719"/>
    <cellStyle name="Percent 5 5 2 2 2 5" xfId="12588"/>
    <cellStyle name="Percent 5 5 2 2 2 5 2" xfId="43641"/>
    <cellStyle name="Percent 5 5 2 2 2 6" xfId="43632"/>
    <cellStyle name="Percent 5 5 2 2 2 7" xfId="45357"/>
    <cellStyle name="Percent 5 5 2 2 3" xfId="2759"/>
    <cellStyle name="Percent 5 5 2 2 3 2" xfId="9302"/>
    <cellStyle name="Percent 5 5 2 2 3 2 2" xfId="20221"/>
    <cellStyle name="Percent 5 5 2 2 3 2 2 2" xfId="43644"/>
    <cellStyle name="Percent 5 5 2 2 3 2 3" xfId="43643"/>
    <cellStyle name="Percent 5 5 2 2 3 2 4" xfId="52990"/>
    <cellStyle name="Percent 5 5 2 2 3 3" xfId="13678"/>
    <cellStyle name="Percent 5 5 2 2 3 3 2" xfId="43645"/>
    <cellStyle name="Percent 5 5 2 2 3 4" xfId="43642"/>
    <cellStyle name="Percent 5 5 2 2 3 5" xfId="46447"/>
    <cellStyle name="Percent 5 5 2 2 4" xfId="7121"/>
    <cellStyle name="Percent 5 5 2 2 4 2" xfId="18040"/>
    <cellStyle name="Percent 5 5 2 2 4 2 2" xfId="43647"/>
    <cellStyle name="Percent 5 5 2 2 4 3" xfId="43646"/>
    <cellStyle name="Percent 5 5 2 2 4 4" xfId="50809"/>
    <cellStyle name="Percent 5 5 2 2 5" xfId="4940"/>
    <cellStyle name="Percent 5 5 2 2 5 2" xfId="15859"/>
    <cellStyle name="Percent 5 5 2 2 5 2 2" xfId="43649"/>
    <cellStyle name="Percent 5 5 2 2 5 3" xfId="43648"/>
    <cellStyle name="Percent 5 5 2 2 5 4" xfId="48628"/>
    <cellStyle name="Percent 5 5 2 2 6" xfId="11497"/>
    <cellStyle name="Percent 5 5 2 2 6 2" xfId="43650"/>
    <cellStyle name="Percent 5 5 2 2 7" xfId="43631"/>
    <cellStyle name="Percent 5 5 2 2 8" xfId="44266"/>
    <cellStyle name="Percent 5 5 2 3" xfId="1469"/>
    <cellStyle name="Percent 5 5 2 3 2" xfId="3652"/>
    <cellStyle name="Percent 5 5 2 3 2 2" xfId="10195"/>
    <cellStyle name="Percent 5 5 2 3 2 2 2" xfId="21114"/>
    <cellStyle name="Percent 5 5 2 3 2 2 2 2" xfId="43654"/>
    <cellStyle name="Percent 5 5 2 3 2 2 3" xfId="43653"/>
    <cellStyle name="Percent 5 5 2 3 2 2 4" xfId="53883"/>
    <cellStyle name="Percent 5 5 2 3 2 3" xfId="14571"/>
    <cellStyle name="Percent 5 5 2 3 2 3 2" xfId="43655"/>
    <cellStyle name="Percent 5 5 2 3 2 4" xfId="43652"/>
    <cellStyle name="Percent 5 5 2 3 2 5" xfId="47340"/>
    <cellStyle name="Percent 5 5 2 3 3" xfId="8014"/>
    <cellStyle name="Percent 5 5 2 3 3 2" xfId="18933"/>
    <cellStyle name="Percent 5 5 2 3 3 2 2" xfId="43657"/>
    <cellStyle name="Percent 5 5 2 3 3 3" xfId="43656"/>
    <cellStyle name="Percent 5 5 2 3 3 4" xfId="51702"/>
    <cellStyle name="Percent 5 5 2 3 4" xfId="5833"/>
    <cellStyle name="Percent 5 5 2 3 4 2" xfId="16752"/>
    <cellStyle name="Percent 5 5 2 3 4 2 2" xfId="43659"/>
    <cellStyle name="Percent 5 5 2 3 4 3" xfId="43658"/>
    <cellStyle name="Percent 5 5 2 3 4 4" xfId="49521"/>
    <cellStyle name="Percent 5 5 2 3 5" xfId="12390"/>
    <cellStyle name="Percent 5 5 2 3 5 2" xfId="43660"/>
    <cellStyle name="Percent 5 5 2 3 6" xfId="43651"/>
    <cellStyle name="Percent 5 5 2 3 7" xfId="45159"/>
    <cellStyle name="Percent 5 5 2 4" xfId="2561"/>
    <cellStyle name="Percent 5 5 2 4 2" xfId="9104"/>
    <cellStyle name="Percent 5 5 2 4 2 2" xfId="20023"/>
    <cellStyle name="Percent 5 5 2 4 2 2 2" xfId="43663"/>
    <cellStyle name="Percent 5 5 2 4 2 3" xfId="43662"/>
    <cellStyle name="Percent 5 5 2 4 2 4" xfId="52792"/>
    <cellStyle name="Percent 5 5 2 4 3" xfId="13480"/>
    <cellStyle name="Percent 5 5 2 4 3 2" xfId="43664"/>
    <cellStyle name="Percent 5 5 2 4 4" xfId="43661"/>
    <cellStyle name="Percent 5 5 2 4 5" xfId="46249"/>
    <cellStyle name="Percent 5 5 2 5" xfId="6923"/>
    <cellStyle name="Percent 5 5 2 5 2" xfId="17842"/>
    <cellStyle name="Percent 5 5 2 5 2 2" xfId="43666"/>
    <cellStyle name="Percent 5 5 2 5 3" xfId="43665"/>
    <cellStyle name="Percent 5 5 2 5 4" xfId="50611"/>
    <cellStyle name="Percent 5 5 2 6" xfId="4742"/>
    <cellStyle name="Percent 5 5 2 6 2" xfId="15661"/>
    <cellStyle name="Percent 5 5 2 6 2 2" xfId="43668"/>
    <cellStyle name="Percent 5 5 2 6 3" xfId="43667"/>
    <cellStyle name="Percent 5 5 2 6 4" xfId="48430"/>
    <cellStyle name="Percent 5 5 2 7" xfId="11299"/>
    <cellStyle name="Percent 5 5 2 7 2" xfId="43669"/>
    <cellStyle name="Percent 5 5 2 8" xfId="43630"/>
    <cellStyle name="Percent 5 5 2 9" xfId="44068"/>
    <cellStyle name="Percent 5 5 3" xfId="468"/>
    <cellStyle name="Percent 5 5 3 2" xfId="1568"/>
    <cellStyle name="Percent 5 5 3 2 2" xfId="3751"/>
    <cellStyle name="Percent 5 5 3 2 2 2" xfId="10294"/>
    <cellStyle name="Percent 5 5 3 2 2 2 2" xfId="21213"/>
    <cellStyle name="Percent 5 5 3 2 2 2 2 2" xfId="43674"/>
    <cellStyle name="Percent 5 5 3 2 2 2 3" xfId="43673"/>
    <cellStyle name="Percent 5 5 3 2 2 2 4" xfId="53982"/>
    <cellStyle name="Percent 5 5 3 2 2 3" xfId="14670"/>
    <cellStyle name="Percent 5 5 3 2 2 3 2" xfId="43675"/>
    <cellStyle name="Percent 5 5 3 2 2 4" xfId="43672"/>
    <cellStyle name="Percent 5 5 3 2 2 5" xfId="47439"/>
    <cellStyle name="Percent 5 5 3 2 3" xfId="8113"/>
    <cellStyle name="Percent 5 5 3 2 3 2" xfId="19032"/>
    <cellStyle name="Percent 5 5 3 2 3 2 2" xfId="43677"/>
    <cellStyle name="Percent 5 5 3 2 3 3" xfId="43676"/>
    <cellStyle name="Percent 5 5 3 2 3 4" xfId="51801"/>
    <cellStyle name="Percent 5 5 3 2 4" xfId="5932"/>
    <cellStyle name="Percent 5 5 3 2 4 2" xfId="16851"/>
    <cellStyle name="Percent 5 5 3 2 4 2 2" xfId="43679"/>
    <cellStyle name="Percent 5 5 3 2 4 3" xfId="43678"/>
    <cellStyle name="Percent 5 5 3 2 4 4" xfId="49620"/>
    <cellStyle name="Percent 5 5 3 2 5" xfId="12489"/>
    <cellStyle name="Percent 5 5 3 2 5 2" xfId="43680"/>
    <cellStyle name="Percent 5 5 3 2 6" xfId="43671"/>
    <cellStyle name="Percent 5 5 3 2 7" xfId="45258"/>
    <cellStyle name="Percent 5 5 3 3" xfId="2660"/>
    <cellStyle name="Percent 5 5 3 3 2" xfId="9203"/>
    <cellStyle name="Percent 5 5 3 3 2 2" xfId="20122"/>
    <cellStyle name="Percent 5 5 3 3 2 2 2" xfId="43683"/>
    <cellStyle name="Percent 5 5 3 3 2 3" xfId="43682"/>
    <cellStyle name="Percent 5 5 3 3 2 4" xfId="52891"/>
    <cellStyle name="Percent 5 5 3 3 3" xfId="13579"/>
    <cellStyle name="Percent 5 5 3 3 3 2" xfId="43684"/>
    <cellStyle name="Percent 5 5 3 3 4" xfId="43681"/>
    <cellStyle name="Percent 5 5 3 3 5" xfId="46348"/>
    <cellStyle name="Percent 5 5 3 4" xfId="7022"/>
    <cellStyle name="Percent 5 5 3 4 2" xfId="17941"/>
    <cellStyle name="Percent 5 5 3 4 2 2" xfId="43686"/>
    <cellStyle name="Percent 5 5 3 4 3" xfId="43685"/>
    <cellStyle name="Percent 5 5 3 4 4" xfId="50710"/>
    <cellStyle name="Percent 5 5 3 5" xfId="4841"/>
    <cellStyle name="Percent 5 5 3 5 2" xfId="15760"/>
    <cellStyle name="Percent 5 5 3 5 2 2" xfId="43688"/>
    <cellStyle name="Percent 5 5 3 5 3" xfId="43687"/>
    <cellStyle name="Percent 5 5 3 5 4" xfId="48529"/>
    <cellStyle name="Percent 5 5 3 6" xfId="11398"/>
    <cellStyle name="Percent 5 5 3 6 2" xfId="43689"/>
    <cellStyle name="Percent 5 5 3 7" xfId="43670"/>
    <cellStyle name="Percent 5 5 3 8" xfId="44167"/>
    <cellStyle name="Percent 5 5 4" xfId="655"/>
    <cellStyle name="Percent 5 5 4 2" xfId="1754"/>
    <cellStyle name="Percent 5 5 4 2 2" xfId="3937"/>
    <cellStyle name="Percent 5 5 4 2 2 2" xfId="10480"/>
    <cellStyle name="Percent 5 5 4 2 2 2 2" xfId="21399"/>
    <cellStyle name="Percent 5 5 4 2 2 2 2 2" xfId="43694"/>
    <cellStyle name="Percent 5 5 4 2 2 2 3" xfId="43693"/>
    <cellStyle name="Percent 5 5 4 2 2 2 4" xfId="54168"/>
    <cellStyle name="Percent 5 5 4 2 2 3" xfId="14856"/>
    <cellStyle name="Percent 5 5 4 2 2 3 2" xfId="43695"/>
    <cellStyle name="Percent 5 5 4 2 2 4" xfId="43692"/>
    <cellStyle name="Percent 5 5 4 2 2 5" xfId="47625"/>
    <cellStyle name="Percent 5 5 4 2 3" xfId="8299"/>
    <cellStyle name="Percent 5 5 4 2 3 2" xfId="19218"/>
    <cellStyle name="Percent 5 5 4 2 3 2 2" xfId="43697"/>
    <cellStyle name="Percent 5 5 4 2 3 3" xfId="43696"/>
    <cellStyle name="Percent 5 5 4 2 3 4" xfId="51987"/>
    <cellStyle name="Percent 5 5 4 2 4" xfId="6118"/>
    <cellStyle name="Percent 5 5 4 2 4 2" xfId="17037"/>
    <cellStyle name="Percent 5 5 4 2 4 2 2" xfId="43699"/>
    <cellStyle name="Percent 5 5 4 2 4 3" xfId="43698"/>
    <cellStyle name="Percent 5 5 4 2 4 4" xfId="49806"/>
    <cellStyle name="Percent 5 5 4 2 5" xfId="12675"/>
    <cellStyle name="Percent 5 5 4 2 5 2" xfId="43700"/>
    <cellStyle name="Percent 5 5 4 2 6" xfId="43691"/>
    <cellStyle name="Percent 5 5 4 2 7" xfId="45444"/>
    <cellStyle name="Percent 5 5 4 3" xfId="2846"/>
    <cellStyle name="Percent 5 5 4 3 2" xfId="9389"/>
    <cellStyle name="Percent 5 5 4 3 2 2" xfId="20308"/>
    <cellStyle name="Percent 5 5 4 3 2 2 2" xfId="43703"/>
    <cellStyle name="Percent 5 5 4 3 2 3" xfId="43702"/>
    <cellStyle name="Percent 5 5 4 3 2 4" xfId="53077"/>
    <cellStyle name="Percent 5 5 4 3 3" xfId="13765"/>
    <cellStyle name="Percent 5 5 4 3 3 2" xfId="43704"/>
    <cellStyle name="Percent 5 5 4 3 4" xfId="43701"/>
    <cellStyle name="Percent 5 5 4 3 5" xfId="46534"/>
    <cellStyle name="Percent 5 5 4 4" xfId="7208"/>
    <cellStyle name="Percent 5 5 4 4 2" xfId="18127"/>
    <cellStyle name="Percent 5 5 4 4 2 2" xfId="43706"/>
    <cellStyle name="Percent 5 5 4 4 3" xfId="43705"/>
    <cellStyle name="Percent 5 5 4 4 4" xfId="50896"/>
    <cellStyle name="Percent 5 5 4 5" xfId="5027"/>
    <cellStyle name="Percent 5 5 4 5 2" xfId="15946"/>
    <cellStyle name="Percent 5 5 4 5 2 2" xfId="43708"/>
    <cellStyle name="Percent 5 5 4 5 3" xfId="43707"/>
    <cellStyle name="Percent 5 5 4 5 4" xfId="48715"/>
    <cellStyle name="Percent 5 5 4 6" xfId="11584"/>
    <cellStyle name="Percent 5 5 4 6 2" xfId="43709"/>
    <cellStyle name="Percent 5 5 4 7" xfId="43690"/>
    <cellStyle name="Percent 5 5 4 8" xfId="44353"/>
    <cellStyle name="Percent 5 5 5" xfId="753"/>
    <cellStyle name="Percent 5 5 5 2" xfId="1852"/>
    <cellStyle name="Percent 5 5 5 2 2" xfId="4035"/>
    <cellStyle name="Percent 5 5 5 2 2 2" xfId="10578"/>
    <cellStyle name="Percent 5 5 5 2 2 2 2" xfId="21497"/>
    <cellStyle name="Percent 5 5 5 2 2 2 2 2" xfId="43714"/>
    <cellStyle name="Percent 5 5 5 2 2 2 3" xfId="43713"/>
    <cellStyle name="Percent 5 5 5 2 2 2 4" xfId="54266"/>
    <cellStyle name="Percent 5 5 5 2 2 3" xfId="14954"/>
    <cellStyle name="Percent 5 5 5 2 2 3 2" xfId="43715"/>
    <cellStyle name="Percent 5 5 5 2 2 4" xfId="43712"/>
    <cellStyle name="Percent 5 5 5 2 2 5" xfId="47723"/>
    <cellStyle name="Percent 5 5 5 2 3" xfId="8397"/>
    <cellStyle name="Percent 5 5 5 2 3 2" xfId="19316"/>
    <cellStyle name="Percent 5 5 5 2 3 2 2" xfId="43717"/>
    <cellStyle name="Percent 5 5 5 2 3 3" xfId="43716"/>
    <cellStyle name="Percent 5 5 5 2 3 4" xfId="52085"/>
    <cellStyle name="Percent 5 5 5 2 4" xfId="6216"/>
    <cellStyle name="Percent 5 5 5 2 4 2" xfId="17135"/>
    <cellStyle name="Percent 5 5 5 2 4 2 2" xfId="43719"/>
    <cellStyle name="Percent 5 5 5 2 4 3" xfId="43718"/>
    <cellStyle name="Percent 5 5 5 2 4 4" xfId="49904"/>
    <cellStyle name="Percent 5 5 5 2 5" xfId="12773"/>
    <cellStyle name="Percent 5 5 5 2 5 2" xfId="43720"/>
    <cellStyle name="Percent 5 5 5 2 6" xfId="43711"/>
    <cellStyle name="Percent 5 5 5 2 7" xfId="45542"/>
    <cellStyle name="Percent 5 5 5 3" xfId="2944"/>
    <cellStyle name="Percent 5 5 5 3 2" xfId="9487"/>
    <cellStyle name="Percent 5 5 5 3 2 2" xfId="20406"/>
    <cellStyle name="Percent 5 5 5 3 2 2 2" xfId="43723"/>
    <cellStyle name="Percent 5 5 5 3 2 3" xfId="43722"/>
    <cellStyle name="Percent 5 5 5 3 2 4" xfId="53175"/>
    <cellStyle name="Percent 5 5 5 3 3" xfId="13863"/>
    <cellStyle name="Percent 5 5 5 3 3 2" xfId="43724"/>
    <cellStyle name="Percent 5 5 5 3 4" xfId="43721"/>
    <cellStyle name="Percent 5 5 5 3 5" xfId="46632"/>
    <cellStyle name="Percent 5 5 5 4" xfId="7306"/>
    <cellStyle name="Percent 5 5 5 4 2" xfId="18225"/>
    <cellStyle name="Percent 5 5 5 4 2 2" xfId="43726"/>
    <cellStyle name="Percent 5 5 5 4 3" xfId="43725"/>
    <cellStyle name="Percent 5 5 5 4 4" xfId="50994"/>
    <cellStyle name="Percent 5 5 5 5" xfId="5125"/>
    <cellStyle name="Percent 5 5 5 5 2" xfId="16044"/>
    <cellStyle name="Percent 5 5 5 5 2 2" xfId="43728"/>
    <cellStyle name="Percent 5 5 5 5 3" xfId="43727"/>
    <cellStyle name="Percent 5 5 5 5 4" xfId="48813"/>
    <cellStyle name="Percent 5 5 5 6" xfId="11682"/>
    <cellStyle name="Percent 5 5 5 6 2" xfId="43729"/>
    <cellStyle name="Percent 5 5 5 7" xfId="43710"/>
    <cellStyle name="Percent 5 5 5 8" xfId="44451"/>
    <cellStyle name="Percent 5 5 6" xfId="851"/>
    <cellStyle name="Percent 5 5 6 2" xfId="1950"/>
    <cellStyle name="Percent 5 5 6 2 2" xfId="4133"/>
    <cellStyle name="Percent 5 5 6 2 2 2" xfId="10676"/>
    <cellStyle name="Percent 5 5 6 2 2 2 2" xfId="21595"/>
    <cellStyle name="Percent 5 5 6 2 2 2 2 2" xfId="43734"/>
    <cellStyle name="Percent 5 5 6 2 2 2 3" xfId="43733"/>
    <cellStyle name="Percent 5 5 6 2 2 2 4" xfId="54364"/>
    <cellStyle name="Percent 5 5 6 2 2 3" xfId="15052"/>
    <cellStyle name="Percent 5 5 6 2 2 3 2" xfId="43735"/>
    <cellStyle name="Percent 5 5 6 2 2 4" xfId="43732"/>
    <cellStyle name="Percent 5 5 6 2 2 5" xfId="47821"/>
    <cellStyle name="Percent 5 5 6 2 3" xfId="8495"/>
    <cellStyle name="Percent 5 5 6 2 3 2" xfId="19414"/>
    <cellStyle name="Percent 5 5 6 2 3 2 2" xfId="43737"/>
    <cellStyle name="Percent 5 5 6 2 3 3" xfId="43736"/>
    <cellStyle name="Percent 5 5 6 2 3 4" xfId="52183"/>
    <cellStyle name="Percent 5 5 6 2 4" xfId="6314"/>
    <cellStyle name="Percent 5 5 6 2 4 2" xfId="17233"/>
    <cellStyle name="Percent 5 5 6 2 4 2 2" xfId="43739"/>
    <cellStyle name="Percent 5 5 6 2 4 3" xfId="43738"/>
    <cellStyle name="Percent 5 5 6 2 4 4" xfId="50002"/>
    <cellStyle name="Percent 5 5 6 2 5" xfId="12871"/>
    <cellStyle name="Percent 5 5 6 2 5 2" xfId="43740"/>
    <cellStyle name="Percent 5 5 6 2 6" xfId="43731"/>
    <cellStyle name="Percent 5 5 6 2 7" xfId="45640"/>
    <cellStyle name="Percent 5 5 6 3" xfId="3042"/>
    <cellStyle name="Percent 5 5 6 3 2" xfId="9585"/>
    <cellStyle name="Percent 5 5 6 3 2 2" xfId="20504"/>
    <cellStyle name="Percent 5 5 6 3 2 2 2" xfId="43743"/>
    <cellStyle name="Percent 5 5 6 3 2 3" xfId="43742"/>
    <cellStyle name="Percent 5 5 6 3 2 4" xfId="53273"/>
    <cellStyle name="Percent 5 5 6 3 3" xfId="13961"/>
    <cellStyle name="Percent 5 5 6 3 3 2" xfId="43744"/>
    <cellStyle name="Percent 5 5 6 3 4" xfId="43741"/>
    <cellStyle name="Percent 5 5 6 3 5" xfId="46730"/>
    <cellStyle name="Percent 5 5 6 4" xfId="7404"/>
    <cellStyle name="Percent 5 5 6 4 2" xfId="18323"/>
    <cellStyle name="Percent 5 5 6 4 2 2" xfId="43746"/>
    <cellStyle name="Percent 5 5 6 4 3" xfId="43745"/>
    <cellStyle name="Percent 5 5 6 4 4" xfId="51092"/>
    <cellStyle name="Percent 5 5 6 5" xfId="5223"/>
    <cellStyle name="Percent 5 5 6 5 2" xfId="16142"/>
    <cellStyle name="Percent 5 5 6 5 2 2" xfId="43748"/>
    <cellStyle name="Percent 5 5 6 5 3" xfId="43747"/>
    <cellStyle name="Percent 5 5 6 5 4" xfId="48911"/>
    <cellStyle name="Percent 5 5 6 6" xfId="11780"/>
    <cellStyle name="Percent 5 5 6 6 2" xfId="43749"/>
    <cellStyle name="Percent 5 5 6 7" xfId="43730"/>
    <cellStyle name="Percent 5 5 6 8" xfId="44549"/>
    <cellStyle name="Percent 5 5 7" xfId="963"/>
    <cellStyle name="Percent 5 5 7 2" xfId="2061"/>
    <cellStyle name="Percent 5 5 7 2 2" xfId="4244"/>
    <cellStyle name="Percent 5 5 7 2 2 2" xfId="10787"/>
    <cellStyle name="Percent 5 5 7 2 2 2 2" xfId="21706"/>
    <cellStyle name="Percent 5 5 7 2 2 2 2 2" xfId="43754"/>
    <cellStyle name="Percent 5 5 7 2 2 2 3" xfId="43753"/>
    <cellStyle name="Percent 5 5 7 2 2 2 4" xfId="54475"/>
    <cellStyle name="Percent 5 5 7 2 2 3" xfId="15163"/>
    <cellStyle name="Percent 5 5 7 2 2 3 2" xfId="43755"/>
    <cellStyle name="Percent 5 5 7 2 2 4" xfId="43752"/>
    <cellStyle name="Percent 5 5 7 2 2 5" xfId="47932"/>
    <cellStyle name="Percent 5 5 7 2 3" xfId="8606"/>
    <cellStyle name="Percent 5 5 7 2 3 2" xfId="19525"/>
    <cellStyle name="Percent 5 5 7 2 3 2 2" xfId="43757"/>
    <cellStyle name="Percent 5 5 7 2 3 3" xfId="43756"/>
    <cellStyle name="Percent 5 5 7 2 3 4" xfId="52294"/>
    <cellStyle name="Percent 5 5 7 2 4" xfId="6425"/>
    <cellStyle name="Percent 5 5 7 2 4 2" xfId="17344"/>
    <cellStyle name="Percent 5 5 7 2 4 2 2" xfId="43759"/>
    <cellStyle name="Percent 5 5 7 2 4 3" xfId="43758"/>
    <cellStyle name="Percent 5 5 7 2 4 4" xfId="50113"/>
    <cellStyle name="Percent 5 5 7 2 5" xfId="12982"/>
    <cellStyle name="Percent 5 5 7 2 5 2" xfId="43760"/>
    <cellStyle name="Percent 5 5 7 2 6" xfId="43751"/>
    <cellStyle name="Percent 5 5 7 2 7" xfId="45751"/>
    <cellStyle name="Percent 5 5 7 3" xfId="3153"/>
    <cellStyle name="Percent 5 5 7 3 2" xfId="9696"/>
    <cellStyle name="Percent 5 5 7 3 2 2" xfId="20615"/>
    <cellStyle name="Percent 5 5 7 3 2 2 2" xfId="43763"/>
    <cellStyle name="Percent 5 5 7 3 2 3" xfId="43762"/>
    <cellStyle name="Percent 5 5 7 3 2 4" xfId="53384"/>
    <cellStyle name="Percent 5 5 7 3 3" xfId="14072"/>
    <cellStyle name="Percent 5 5 7 3 3 2" xfId="43764"/>
    <cellStyle name="Percent 5 5 7 3 4" xfId="43761"/>
    <cellStyle name="Percent 5 5 7 3 5" xfId="46841"/>
    <cellStyle name="Percent 5 5 7 4" xfId="7515"/>
    <cellStyle name="Percent 5 5 7 4 2" xfId="18434"/>
    <cellStyle name="Percent 5 5 7 4 2 2" xfId="43766"/>
    <cellStyle name="Percent 5 5 7 4 3" xfId="43765"/>
    <cellStyle name="Percent 5 5 7 4 4" xfId="51203"/>
    <cellStyle name="Percent 5 5 7 5" xfId="5334"/>
    <cellStyle name="Percent 5 5 7 5 2" xfId="16253"/>
    <cellStyle name="Percent 5 5 7 5 2 2" xfId="43768"/>
    <cellStyle name="Percent 5 5 7 5 3" xfId="43767"/>
    <cellStyle name="Percent 5 5 7 5 4" xfId="49022"/>
    <cellStyle name="Percent 5 5 7 6" xfId="11891"/>
    <cellStyle name="Percent 5 5 7 6 2" xfId="43769"/>
    <cellStyle name="Percent 5 5 7 7" xfId="43750"/>
    <cellStyle name="Percent 5 5 7 8" xfId="44660"/>
    <cellStyle name="Percent 5 5 8" xfId="1049"/>
    <cellStyle name="Percent 5 5 8 2" xfId="2147"/>
    <cellStyle name="Percent 5 5 8 2 2" xfId="4330"/>
    <cellStyle name="Percent 5 5 8 2 2 2" xfId="10873"/>
    <cellStyle name="Percent 5 5 8 2 2 2 2" xfId="21792"/>
    <cellStyle name="Percent 5 5 8 2 2 2 2 2" xfId="43774"/>
    <cellStyle name="Percent 5 5 8 2 2 2 3" xfId="43773"/>
    <cellStyle name="Percent 5 5 8 2 2 2 4" xfId="54561"/>
    <cellStyle name="Percent 5 5 8 2 2 3" xfId="15249"/>
    <cellStyle name="Percent 5 5 8 2 2 3 2" xfId="43775"/>
    <cellStyle name="Percent 5 5 8 2 2 4" xfId="43772"/>
    <cellStyle name="Percent 5 5 8 2 2 5" xfId="48018"/>
    <cellStyle name="Percent 5 5 8 2 3" xfId="8692"/>
    <cellStyle name="Percent 5 5 8 2 3 2" xfId="19611"/>
    <cellStyle name="Percent 5 5 8 2 3 2 2" xfId="43777"/>
    <cellStyle name="Percent 5 5 8 2 3 3" xfId="43776"/>
    <cellStyle name="Percent 5 5 8 2 3 4" xfId="52380"/>
    <cellStyle name="Percent 5 5 8 2 4" xfId="6511"/>
    <cellStyle name="Percent 5 5 8 2 4 2" xfId="17430"/>
    <cellStyle name="Percent 5 5 8 2 4 2 2" xfId="43779"/>
    <cellStyle name="Percent 5 5 8 2 4 3" xfId="43778"/>
    <cellStyle name="Percent 5 5 8 2 4 4" xfId="50199"/>
    <cellStyle name="Percent 5 5 8 2 5" xfId="13068"/>
    <cellStyle name="Percent 5 5 8 2 5 2" xfId="43780"/>
    <cellStyle name="Percent 5 5 8 2 6" xfId="43771"/>
    <cellStyle name="Percent 5 5 8 2 7" xfId="45837"/>
    <cellStyle name="Percent 5 5 8 3" xfId="3239"/>
    <cellStyle name="Percent 5 5 8 3 2" xfId="9782"/>
    <cellStyle name="Percent 5 5 8 3 2 2" xfId="20701"/>
    <cellStyle name="Percent 5 5 8 3 2 2 2" xfId="43783"/>
    <cellStyle name="Percent 5 5 8 3 2 3" xfId="43782"/>
    <cellStyle name="Percent 5 5 8 3 2 4" xfId="53470"/>
    <cellStyle name="Percent 5 5 8 3 3" xfId="14158"/>
    <cellStyle name="Percent 5 5 8 3 3 2" xfId="43784"/>
    <cellStyle name="Percent 5 5 8 3 4" xfId="43781"/>
    <cellStyle name="Percent 5 5 8 3 5" xfId="46927"/>
    <cellStyle name="Percent 5 5 8 4" xfId="7601"/>
    <cellStyle name="Percent 5 5 8 4 2" xfId="18520"/>
    <cellStyle name="Percent 5 5 8 4 2 2" xfId="43786"/>
    <cellStyle name="Percent 5 5 8 4 3" xfId="43785"/>
    <cellStyle name="Percent 5 5 8 4 4" xfId="51289"/>
    <cellStyle name="Percent 5 5 8 5" xfId="5420"/>
    <cellStyle name="Percent 5 5 8 5 2" xfId="16339"/>
    <cellStyle name="Percent 5 5 8 5 2 2" xfId="43788"/>
    <cellStyle name="Percent 5 5 8 5 3" xfId="43787"/>
    <cellStyle name="Percent 5 5 8 5 4" xfId="49108"/>
    <cellStyle name="Percent 5 5 8 6" xfId="11977"/>
    <cellStyle name="Percent 5 5 8 6 2" xfId="43789"/>
    <cellStyle name="Percent 5 5 8 7" xfId="43770"/>
    <cellStyle name="Percent 5 5 8 8" xfId="44746"/>
    <cellStyle name="Percent 5 5 9" xfId="1147"/>
    <cellStyle name="Percent 5 5 9 2" xfId="2245"/>
    <cellStyle name="Percent 5 5 9 2 2" xfId="4428"/>
    <cellStyle name="Percent 5 5 9 2 2 2" xfId="10971"/>
    <cellStyle name="Percent 5 5 9 2 2 2 2" xfId="21890"/>
    <cellStyle name="Percent 5 5 9 2 2 2 2 2" xfId="43794"/>
    <cellStyle name="Percent 5 5 9 2 2 2 3" xfId="43793"/>
    <cellStyle name="Percent 5 5 9 2 2 2 4" xfId="54659"/>
    <cellStyle name="Percent 5 5 9 2 2 3" xfId="15347"/>
    <cellStyle name="Percent 5 5 9 2 2 3 2" xfId="43795"/>
    <cellStyle name="Percent 5 5 9 2 2 4" xfId="43792"/>
    <cellStyle name="Percent 5 5 9 2 2 5" xfId="48116"/>
    <cellStyle name="Percent 5 5 9 2 3" xfId="8790"/>
    <cellStyle name="Percent 5 5 9 2 3 2" xfId="19709"/>
    <cellStyle name="Percent 5 5 9 2 3 2 2" xfId="43797"/>
    <cellStyle name="Percent 5 5 9 2 3 3" xfId="43796"/>
    <cellStyle name="Percent 5 5 9 2 3 4" xfId="52478"/>
    <cellStyle name="Percent 5 5 9 2 4" xfId="6609"/>
    <cellStyle name="Percent 5 5 9 2 4 2" xfId="17528"/>
    <cellStyle name="Percent 5 5 9 2 4 2 2" xfId="43799"/>
    <cellStyle name="Percent 5 5 9 2 4 3" xfId="43798"/>
    <cellStyle name="Percent 5 5 9 2 4 4" xfId="50297"/>
    <cellStyle name="Percent 5 5 9 2 5" xfId="13166"/>
    <cellStyle name="Percent 5 5 9 2 5 2" xfId="43800"/>
    <cellStyle name="Percent 5 5 9 2 6" xfId="43791"/>
    <cellStyle name="Percent 5 5 9 2 7" xfId="45935"/>
    <cellStyle name="Percent 5 5 9 3" xfId="3337"/>
    <cellStyle name="Percent 5 5 9 3 2" xfId="9880"/>
    <cellStyle name="Percent 5 5 9 3 2 2" xfId="20799"/>
    <cellStyle name="Percent 5 5 9 3 2 2 2" xfId="43803"/>
    <cellStyle name="Percent 5 5 9 3 2 3" xfId="43802"/>
    <cellStyle name="Percent 5 5 9 3 2 4" xfId="53568"/>
    <cellStyle name="Percent 5 5 9 3 3" xfId="14256"/>
    <cellStyle name="Percent 5 5 9 3 3 2" xfId="43804"/>
    <cellStyle name="Percent 5 5 9 3 4" xfId="43801"/>
    <cellStyle name="Percent 5 5 9 3 5" xfId="47025"/>
    <cellStyle name="Percent 5 5 9 4" xfId="7699"/>
    <cellStyle name="Percent 5 5 9 4 2" xfId="18618"/>
    <cellStyle name="Percent 5 5 9 4 2 2" xfId="43806"/>
    <cellStyle name="Percent 5 5 9 4 3" xfId="43805"/>
    <cellStyle name="Percent 5 5 9 4 4" xfId="51387"/>
    <cellStyle name="Percent 5 5 9 5" xfId="5518"/>
    <cellStyle name="Percent 5 5 9 5 2" xfId="16437"/>
    <cellStyle name="Percent 5 5 9 5 2 2" xfId="43808"/>
    <cellStyle name="Percent 5 5 9 5 3" xfId="43807"/>
    <cellStyle name="Percent 5 5 9 5 4" xfId="49206"/>
    <cellStyle name="Percent 5 5 9 6" xfId="12075"/>
    <cellStyle name="Percent 5 5 9 6 2" xfId="43809"/>
    <cellStyle name="Percent 5 5 9 7" xfId="43790"/>
    <cellStyle name="Percent 5 5 9 8" xfId="44844"/>
    <cellStyle name="Percent 5 6" xfId="266"/>
    <cellStyle name="Percent 5 6 2" xfId="532"/>
    <cellStyle name="Percent 5 6 2 2" xfId="1631"/>
    <cellStyle name="Percent 5 6 2 2 2" xfId="3814"/>
    <cellStyle name="Percent 5 6 2 2 2 2" xfId="10357"/>
    <cellStyle name="Percent 5 6 2 2 2 2 2" xfId="21276"/>
    <cellStyle name="Percent 5 6 2 2 2 2 2 2" xfId="43815"/>
    <cellStyle name="Percent 5 6 2 2 2 2 3" xfId="43814"/>
    <cellStyle name="Percent 5 6 2 2 2 2 4" xfId="54045"/>
    <cellStyle name="Percent 5 6 2 2 2 3" xfId="14733"/>
    <cellStyle name="Percent 5 6 2 2 2 3 2" xfId="43816"/>
    <cellStyle name="Percent 5 6 2 2 2 4" xfId="43813"/>
    <cellStyle name="Percent 5 6 2 2 2 5" xfId="47502"/>
    <cellStyle name="Percent 5 6 2 2 3" xfId="8176"/>
    <cellStyle name="Percent 5 6 2 2 3 2" xfId="19095"/>
    <cellStyle name="Percent 5 6 2 2 3 2 2" xfId="43818"/>
    <cellStyle name="Percent 5 6 2 2 3 3" xfId="43817"/>
    <cellStyle name="Percent 5 6 2 2 3 4" xfId="51864"/>
    <cellStyle name="Percent 5 6 2 2 4" xfId="5995"/>
    <cellStyle name="Percent 5 6 2 2 4 2" xfId="16914"/>
    <cellStyle name="Percent 5 6 2 2 4 2 2" xfId="43820"/>
    <cellStyle name="Percent 5 6 2 2 4 3" xfId="43819"/>
    <cellStyle name="Percent 5 6 2 2 4 4" xfId="49683"/>
    <cellStyle name="Percent 5 6 2 2 5" xfId="12552"/>
    <cellStyle name="Percent 5 6 2 2 5 2" xfId="43821"/>
    <cellStyle name="Percent 5 6 2 2 6" xfId="43812"/>
    <cellStyle name="Percent 5 6 2 2 7" xfId="45321"/>
    <cellStyle name="Percent 5 6 2 3" xfId="2723"/>
    <cellStyle name="Percent 5 6 2 3 2" xfId="9266"/>
    <cellStyle name="Percent 5 6 2 3 2 2" xfId="20185"/>
    <cellStyle name="Percent 5 6 2 3 2 2 2" xfId="43824"/>
    <cellStyle name="Percent 5 6 2 3 2 3" xfId="43823"/>
    <cellStyle name="Percent 5 6 2 3 2 4" xfId="52954"/>
    <cellStyle name="Percent 5 6 2 3 3" xfId="13642"/>
    <cellStyle name="Percent 5 6 2 3 3 2" xfId="43825"/>
    <cellStyle name="Percent 5 6 2 3 4" xfId="43822"/>
    <cellStyle name="Percent 5 6 2 3 5" xfId="46411"/>
    <cellStyle name="Percent 5 6 2 4" xfId="7085"/>
    <cellStyle name="Percent 5 6 2 4 2" xfId="18004"/>
    <cellStyle name="Percent 5 6 2 4 2 2" xfId="43827"/>
    <cellStyle name="Percent 5 6 2 4 3" xfId="43826"/>
    <cellStyle name="Percent 5 6 2 4 4" xfId="50773"/>
    <cellStyle name="Percent 5 6 2 5" xfId="4904"/>
    <cellStyle name="Percent 5 6 2 5 2" xfId="15823"/>
    <cellStyle name="Percent 5 6 2 5 2 2" xfId="43829"/>
    <cellStyle name="Percent 5 6 2 5 3" xfId="43828"/>
    <cellStyle name="Percent 5 6 2 5 4" xfId="48592"/>
    <cellStyle name="Percent 5 6 2 6" xfId="11461"/>
    <cellStyle name="Percent 5 6 2 6 2" xfId="43830"/>
    <cellStyle name="Percent 5 6 2 7" xfId="43811"/>
    <cellStyle name="Percent 5 6 2 8" xfId="44230"/>
    <cellStyle name="Percent 5 6 3" xfId="1433"/>
    <cellStyle name="Percent 5 6 3 2" xfId="3616"/>
    <cellStyle name="Percent 5 6 3 2 2" xfId="10159"/>
    <cellStyle name="Percent 5 6 3 2 2 2" xfId="21078"/>
    <cellStyle name="Percent 5 6 3 2 2 2 2" xfId="43834"/>
    <cellStyle name="Percent 5 6 3 2 2 3" xfId="43833"/>
    <cellStyle name="Percent 5 6 3 2 2 4" xfId="53847"/>
    <cellStyle name="Percent 5 6 3 2 3" xfId="14535"/>
    <cellStyle name="Percent 5 6 3 2 3 2" xfId="43835"/>
    <cellStyle name="Percent 5 6 3 2 4" xfId="43832"/>
    <cellStyle name="Percent 5 6 3 2 5" xfId="47304"/>
    <cellStyle name="Percent 5 6 3 3" xfId="7978"/>
    <cellStyle name="Percent 5 6 3 3 2" xfId="18897"/>
    <cellStyle name="Percent 5 6 3 3 2 2" xfId="43837"/>
    <cellStyle name="Percent 5 6 3 3 3" xfId="43836"/>
    <cellStyle name="Percent 5 6 3 3 4" xfId="51666"/>
    <cellStyle name="Percent 5 6 3 4" xfId="5797"/>
    <cellStyle name="Percent 5 6 3 4 2" xfId="16716"/>
    <cellStyle name="Percent 5 6 3 4 2 2" xfId="43839"/>
    <cellStyle name="Percent 5 6 3 4 3" xfId="43838"/>
    <cellStyle name="Percent 5 6 3 4 4" xfId="49485"/>
    <cellStyle name="Percent 5 6 3 5" xfId="12354"/>
    <cellStyle name="Percent 5 6 3 5 2" xfId="43840"/>
    <cellStyle name="Percent 5 6 3 6" xfId="43831"/>
    <cellStyle name="Percent 5 6 3 7" xfId="45123"/>
    <cellStyle name="Percent 5 6 4" xfId="2525"/>
    <cellStyle name="Percent 5 6 4 2" xfId="9068"/>
    <cellStyle name="Percent 5 6 4 2 2" xfId="19987"/>
    <cellStyle name="Percent 5 6 4 2 2 2" xfId="43843"/>
    <cellStyle name="Percent 5 6 4 2 3" xfId="43842"/>
    <cellStyle name="Percent 5 6 4 2 4" xfId="52756"/>
    <cellStyle name="Percent 5 6 4 3" xfId="13444"/>
    <cellStyle name="Percent 5 6 4 3 2" xfId="43844"/>
    <cellStyle name="Percent 5 6 4 4" xfId="43841"/>
    <cellStyle name="Percent 5 6 4 5" xfId="46213"/>
    <cellStyle name="Percent 5 6 5" xfId="6887"/>
    <cellStyle name="Percent 5 6 5 2" xfId="17806"/>
    <cellStyle name="Percent 5 6 5 2 2" xfId="43846"/>
    <cellStyle name="Percent 5 6 5 3" xfId="43845"/>
    <cellStyle name="Percent 5 6 5 4" xfId="50575"/>
    <cellStyle name="Percent 5 6 6" xfId="4706"/>
    <cellStyle name="Percent 5 6 6 2" xfId="15625"/>
    <cellStyle name="Percent 5 6 6 2 2" xfId="43848"/>
    <cellStyle name="Percent 5 6 6 3" xfId="43847"/>
    <cellStyle name="Percent 5 6 6 4" xfId="48394"/>
    <cellStyle name="Percent 5 6 7" xfId="11263"/>
    <cellStyle name="Percent 5 6 7 2" xfId="43849"/>
    <cellStyle name="Percent 5 6 8" xfId="43810"/>
    <cellStyle name="Percent 5 6 9" xfId="44032"/>
    <cellStyle name="Percent 5 7" xfId="432"/>
    <cellStyle name="Percent 5 7 2" xfId="1532"/>
    <cellStyle name="Percent 5 7 2 2" xfId="3715"/>
    <cellStyle name="Percent 5 7 2 2 2" xfId="10258"/>
    <cellStyle name="Percent 5 7 2 2 2 2" xfId="21177"/>
    <cellStyle name="Percent 5 7 2 2 2 2 2" xfId="43854"/>
    <cellStyle name="Percent 5 7 2 2 2 3" xfId="43853"/>
    <cellStyle name="Percent 5 7 2 2 2 4" xfId="53946"/>
    <cellStyle name="Percent 5 7 2 2 3" xfId="14634"/>
    <cellStyle name="Percent 5 7 2 2 3 2" xfId="43855"/>
    <cellStyle name="Percent 5 7 2 2 4" xfId="43852"/>
    <cellStyle name="Percent 5 7 2 2 5" xfId="47403"/>
    <cellStyle name="Percent 5 7 2 3" xfId="8077"/>
    <cellStyle name="Percent 5 7 2 3 2" xfId="18996"/>
    <cellStyle name="Percent 5 7 2 3 2 2" xfId="43857"/>
    <cellStyle name="Percent 5 7 2 3 3" xfId="43856"/>
    <cellStyle name="Percent 5 7 2 3 4" xfId="51765"/>
    <cellStyle name="Percent 5 7 2 4" xfId="5896"/>
    <cellStyle name="Percent 5 7 2 4 2" xfId="16815"/>
    <cellStyle name="Percent 5 7 2 4 2 2" xfId="43859"/>
    <cellStyle name="Percent 5 7 2 4 3" xfId="43858"/>
    <cellStyle name="Percent 5 7 2 4 4" xfId="49584"/>
    <cellStyle name="Percent 5 7 2 5" xfId="12453"/>
    <cellStyle name="Percent 5 7 2 5 2" xfId="43860"/>
    <cellStyle name="Percent 5 7 2 6" xfId="43851"/>
    <cellStyle name="Percent 5 7 2 7" xfId="45222"/>
    <cellStyle name="Percent 5 7 3" xfId="2624"/>
    <cellStyle name="Percent 5 7 3 2" xfId="9167"/>
    <cellStyle name="Percent 5 7 3 2 2" xfId="20086"/>
    <cellStyle name="Percent 5 7 3 2 2 2" xfId="43863"/>
    <cellStyle name="Percent 5 7 3 2 3" xfId="43862"/>
    <cellStyle name="Percent 5 7 3 2 4" xfId="52855"/>
    <cellStyle name="Percent 5 7 3 3" xfId="13543"/>
    <cellStyle name="Percent 5 7 3 3 2" xfId="43864"/>
    <cellStyle name="Percent 5 7 3 4" xfId="43861"/>
    <cellStyle name="Percent 5 7 3 5" xfId="46312"/>
    <cellStyle name="Percent 5 7 4" xfId="6986"/>
    <cellStyle name="Percent 5 7 4 2" xfId="17905"/>
    <cellStyle name="Percent 5 7 4 2 2" xfId="43866"/>
    <cellStyle name="Percent 5 7 4 3" xfId="43865"/>
    <cellStyle name="Percent 5 7 4 4" xfId="50674"/>
    <cellStyle name="Percent 5 7 5" xfId="4805"/>
    <cellStyle name="Percent 5 7 5 2" xfId="15724"/>
    <cellStyle name="Percent 5 7 5 2 2" xfId="43868"/>
    <cellStyle name="Percent 5 7 5 3" xfId="43867"/>
    <cellStyle name="Percent 5 7 5 4" xfId="48493"/>
    <cellStyle name="Percent 5 7 6" xfId="11362"/>
    <cellStyle name="Percent 5 7 6 2" xfId="43869"/>
    <cellStyle name="Percent 5 7 7" xfId="43850"/>
    <cellStyle name="Percent 5 7 8" xfId="44131"/>
    <cellStyle name="Percent 5 8" xfId="619"/>
    <cellStyle name="Percent 5 8 2" xfId="1718"/>
    <cellStyle name="Percent 5 8 2 2" xfId="3901"/>
    <cellStyle name="Percent 5 8 2 2 2" xfId="10444"/>
    <cellStyle name="Percent 5 8 2 2 2 2" xfId="21363"/>
    <cellStyle name="Percent 5 8 2 2 2 2 2" xfId="43874"/>
    <cellStyle name="Percent 5 8 2 2 2 3" xfId="43873"/>
    <cellStyle name="Percent 5 8 2 2 2 4" xfId="54132"/>
    <cellStyle name="Percent 5 8 2 2 3" xfId="14820"/>
    <cellStyle name="Percent 5 8 2 2 3 2" xfId="43875"/>
    <cellStyle name="Percent 5 8 2 2 4" xfId="43872"/>
    <cellStyle name="Percent 5 8 2 2 5" xfId="47589"/>
    <cellStyle name="Percent 5 8 2 3" xfId="8263"/>
    <cellStyle name="Percent 5 8 2 3 2" xfId="19182"/>
    <cellStyle name="Percent 5 8 2 3 2 2" xfId="43877"/>
    <cellStyle name="Percent 5 8 2 3 3" xfId="43876"/>
    <cellStyle name="Percent 5 8 2 3 4" xfId="51951"/>
    <cellStyle name="Percent 5 8 2 4" xfId="6082"/>
    <cellStyle name="Percent 5 8 2 4 2" xfId="17001"/>
    <cellStyle name="Percent 5 8 2 4 2 2" xfId="43879"/>
    <cellStyle name="Percent 5 8 2 4 3" xfId="43878"/>
    <cellStyle name="Percent 5 8 2 4 4" xfId="49770"/>
    <cellStyle name="Percent 5 8 2 5" xfId="12639"/>
    <cellStyle name="Percent 5 8 2 5 2" xfId="43880"/>
    <cellStyle name="Percent 5 8 2 6" xfId="43871"/>
    <cellStyle name="Percent 5 8 2 7" xfId="45408"/>
    <cellStyle name="Percent 5 8 3" xfId="2810"/>
    <cellStyle name="Percent 5 8 3 2" xfId="9353"/>
    <cellStyle name="Percent 5 8 3 2 2" xfId="20272"/>
    <cellStyle name="Percent 5 8 3 2 2 2" xfId="43883"/>
    <cellStyle name="Percent 5 8 3 2 3" xfId="43882"/>
    <cellStyle name="Percent 5 8 3 2 4" xfId="53041"/>
    <cellStyle name="Percent 5 8 3 3" xfId="13729"/>
    <cellStyle name="Percent 5 8 3 3 2" xfId="43884"/>
    <cellStyle name="Percent 5 8 3 4" xfId="43881"/>
    <cellStyle name="Percent 5 8 3 5" xfId="46498"/>
    <cellStyle name="Percent 5 8 4" xfId="7172"/>
    <cellStyle name="Percent 5 8 4 2" xfId="18091"/>
    <cellStyle name="Percent 5 8 4 2 2" xfId="43886"/>
    <cellStyle name="Percent 5 8 4 3" xfId="43885"/>
    <cellStyle name="Percent 5 8 4 4" xfId="50860"/>
    <cellStyle name="Percent 5 8 5" xfId="4991"/>
    <cellStyle name="Percent 5 8 5 2" xfId="15910"/>
    <cellStyle name="Percent 5 8 5 2 2" xfId="43888"/>
    <cellStyle name="Percent 5 8 5 3" xfId="43887"/>
    <cellStyle name="Percent 5 8 5 4" xfId="48679"/>
    <cellStyle name="Percent 5 8 6" xfId="11548"/>
    <cellStyle name="Percent 5 8 6 2" xfId="43889"/>
    <cellStyle name="Percent 5 8 7" xfId="43870"/>
    <cellStyle name="Percent 5 8 8" xfId="44317"/>
    <cellStyle name="Percent 5 9" xfId="717"/>
    <cellStyle name="Percent 5 9 2" xfId="1816"/>
    <cellStyle name="Percent 5 9 2 2" xfId="3999"/>
    <cellStyle name="Percent 5 9 2 2 2" xfId="10542"/>
    <cellStyle name="Percent 5 9 2 2 2 2" xfId="21461"/>
    <cellStyle name="Percent 5 9 2 2 2 2 2" xfId="43894"/>
    <cellStyle name="Percent 5 9 2 2 2 3" xfId="43893"/>
    <cellStyle name="Percent 5 9 2 2 2 4" xfId="54230"/>
    <cellStyle name="Percent 5 9 2 2 3" xfId="14918"/>
    <cellStyle name="Percent 5 9 2 2 3 2" xfId="43895"/>
    <cellStyle name="Percent 5 9 2 2 4" xfId="43892"/>
    <cellStyle name="Percent 5 9 2 2 5" xfId="47687"/>
    <cellStyle name="Percent 5 9 2 3" xfId="8361"/>
    <cellStyle name="Percent 5 9 2 3 2" xfId="19280"/>
    <cellStyle name="Percent 5 9 2 3 2 2" xfId="43897"/>
    <cellStyle name="Percent 5 9 2 3 3" xfId="43896"/>
    <cellStyle name="Percent 5 9 2 3 4" xfId="52049"/>
    <cellStyle name="Percent 5 9 2 4" xfId="6180"/>
    <cellStyle name="Percent 5 9 2 4 2" xfId="17099"/>
    <cellStyle name="Percent 5 9 2 4 2 2" xfId="43899"/>
    <cellStyle name="Percent 5 9 2 4 3" xfId="43898"/>
    <cellStyle name="Percent 5 9 2 4 4" xfId="49868"/>
    <cellStyle name="Percent 5 9 2 5" xfId="12737"/>
    <cellStyle name="Percent 5 9 2 5 2" xfId="43900"/>
    <cellStyle name="Percent 5 9 2 6" xfId="43891"/>
    <cellStyle name="Percent 5 9 2 7" xfId="45506"/>
    <cellStyle name="Percent 5 9 3" xfId="2908"/>
    <cellStyle name="Percent 5 9 3 2" xfId="9451"/>
    <cellStyle name="Percent 5 9 3 2 2" xfId="20370"/>
    <cellStyle name="Percent 5 9 3 2 2 2" xfId="43903"/>
    <cellStyle name="Percent 5 9 3 2 3" xfId="43902"/>
    <cellStyle name="Percent 5 9 3 2 4" xfId="53139"/>
    <cellStyle name="Percent 5 9 3 3" xfId="13827"/>
    <cellStyle name="Percent 5 9 3 3 2" xfId="43904"/>
    <cellStyle name="Percent 5 9 3 4" xfId="43901"/>
    <cellStyle name="Percent 5 9 3 5" xfId="46596"/>
    <cellStyle name="Percent 5 9 4" xfId="7270"/>
    <cellStyle name="Percent 5 9 4 2" xfId="18189"/>
    <cellStyle name="Percent 5 9 4 2 2" xfId="43906"/>
    <cellStyle name="Percent 5 9 4 3" xfId="43905"/>
    <cellStyle name="Percent 5 9 4 4" xfId="50958"/>
    <cellStyle name="Percent 5 9 5" xfId="5089"/>
    <cellStyle name="Percent 5 9 5 2" xfId="16008"/>
    <cellStyle name="Percent 5 9 5 2 2" xfId="43908"/>
    <cellStyle name="Percent 5 9 5 3" xfId="43907"/>
    <cellStyle name="Percent 5 9 5 4" xfId="48777"/>
    <cellStyle name="Percent 5 9 6" xfId="11646"/>
    <cellStyle name="Percent 5 9 6 2" xfId="43909"/>
    <cellStyle name="Percent 5 9 7" xfId="43890"/>
    <cellStyle name="Percent 5 9 8" xfId="44415"/>
    <cellStyle name="Percent 6" xfId="72"/>
    <cellStyle name="Percent 6 2" xfId="55672"/>
    <cellStyle name="Percent 6 3" xfId="55517"/>
    <cellStyle name="Percent 7" xfId="55550"/>
    <cellStyle name="Percent 7 2" xfId="55673"/>
    <cellStyle name="Percent 8" xfId="55670"/>
    <cellStyle name="Percent 9" xfId="55695"/>
    <cellStyle name="Plain" xfId="62"/>
    <cellStyle name="Plain 10" xfId="55674"/>
    <cellStyle name="Plain 11" xfId="55699"/>
    <cellStyle name="Plain 2" xfId="63"/>
    <cellStyle name="Plain 2 2" xfId="64"/>
    <cellStyle name="Plain 2 2 2" xfId="55700"/>
    <cellStyle name="Plain 2 3" xfId="55650"/>
    <cellStyle name="Plain 2 4" xfId="55675"/>
    <cellStyle name="Plain 2 5" xfId="55701"/>
    <cellStyle name="Plain 3" xfId="65"/>
    <cellStyle name="Plain 3 2" xfId="55217"/>
    <cellStyle name="Plain 4" xfId="66"/>
    <cellStyle name="Plain 4 2" xfId="67"/>
    <cellStyle name="Plain 4 3" xfId="55501"/>
    <cellStyle name="Plain 5" xfId="73"/>
    <cellStyle name="Plain 5 2" xfId="55651"/>
    <cellStyle name="Plain 5 3" xfId="55333"/>
    <cellStyle name="Plain 6" xfId="55500"/>
    <cellStyle name="Plain 6 2" xfId="55676"/>
    <cellStyle name="Plain 7" xfId="55518"/>
    <cellStyle name="Plain 7 2" xfId="55677"/>
    <cellStyle name="Plain 8" xfId="55551"/>
    <cellStyle name="Plain 9" xfId="55586"/>
    <cellStyle name="Title" xfId="5" builtinId="15" customBuiltin="1"/>
    <cellStyle name="Title 2" xfId="43910"/>
    <cellStyle name="Title 2 2" xfId="55254"/>
    <cellStyle name="Title 2 3" xfId="55371"/>
    <cellStyle name="Title 3" xfId="54906"/>
    <cellStyle name="Title 4" xfId="55178"/>
    <cellStyle name="Title 5" xfId="55225"/>
    <cellStyle name="Total" xfId="20" builtinId="25" customBuiltin="1"/>
    <cellStyle name="Total 2" xfId="43911"/>
    <cellStyle name="Total 2 2" xfId="55372"/>
    <cellStyle name="Total 3" xfId="54907"/>
    <cellStyle name="Total 4" xfId="55179"/>
    <cellStyle name="Warning Text" xfId="18" builtinId="11" customBuiltin="1"/>
    <cellStyle name="Warning Text 2" xfId="43912"/>
    <cellStyle name="Warning Text 2 2" xfId="55373"/>
    <cellStyle name="Warning Text 3" xfId="5518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D46494.4A7472F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585098</xdr:colOff>
      <xdr:row>1</xdr:row>
      <xdr:rowOff>66674</xdr:rowOff>
    </xdr:from>
    <xdr:to>
      <xdr:col>28</xdr:col>
      <xdr:colOff>685799</xdr:colOff>
      <xdr:row>4</xdr:row>
      <xdr:rowOff>180975</xdr:rowOff>
    </xdr:to>
    <xdr:pic>
      <xdr:nvPicPr>
        <xdr:cNvPr id="3" name="Picture 4" descr="2017-03-ESHT-logo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35423" y="257174"/>
          <a:ext cx="2710551" cy="790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1478280</xdr:colOff>
      <xdr:row>34</xdr:row>
      <xdr:rowOff>342900</xdr:rowOff>
    </xdr:from>
    <xdr:to>
      <xdr:col>1</xdr:col>
      <xdr:colOff>609040</xdr:colOff>
      <xdr:row>34</xdr:row>
      <xdr:rowOff>0</xdr:rowOff>
    </xdr:to>
    <xdr:pic>
      <xdr:nvPicPr>
        <xdr:cNvPr id="4" name="Picture 3" descr="ecblan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34</xdr:row>
      <xdr:rowOff>342900</xdr:rowOff>
    </xdr:from>
    <xdr:to>
      <xdr:col>1</xdr:col>
      <xdr:colOff>609040</xdr:colOff>
      <xdr:row>34</xdr:row>
      <xdr:rowOff>0</xdr:rowOff>
    </xdr:to>
    <xdr:pic>
      <xdr:nvPicPr>
        <xdr:cNvPr id="5" name="Picture 4" descr="ecblan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1478280</xdr:colOff>
      <xdr:row>34</xdr:row>
      <xdr:rowOff>342900</xdr:rowOff>
    </xdr:from>
    <xdr:to>
      <xdr:col>1</xdr:col>
      <xdr:colOff>609040</xdr:colOff>
      <xdr:row>34</xdr:row>
      <xdr:rowOff>0</xdr:rowOff>
    </xdr:to>
    <xdr:pic>
      <xdr:nvPicPr>
        <xdr:cNvPr id="6" name="Picture 5" descr="ecblan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339840"/>
          <a:ext cx="9062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1866900</xdr:colOff>
      <xdr:row>4</xdr:row>
      <xdr:rowOff>0</xdr:rowOff>
    </xdr:to>
    <xdr:pic>
      <xdr:nvPicPr>
        <xdr:cNvPr id="2049" name="Picture 5" descr="2011_east_sussex_healthcare_mono_logo(small) V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90500"/>
          <a:ext cx="2714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73" name="Picture 1" descr="ecblank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74" name="Picture 5" descr="ecblank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75" name="Picture 9" descr="ecblank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76" name="Picture 13" descr="ecblank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77" name="Picture 17" descr="ecblank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78" name="Picture 21" descr="ecblank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79" name="Picture 25" descr="ecblank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80" name="Picture 26" descr="ecblank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81" name="Picture 29" descr="ecblank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82" name="Picture 30" descr="ecblank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83" name="Picture 33" descr="ecblank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84" name="Picture 34" descr="ecblank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85" name="Picture 37" descr="ecblank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86" name="Picture 38" descr="ecblank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87" name="Picture 41" descr="ecblank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88" name="Picture 42" descr="ecblank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89" name="Picture 43" descr="ecblank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90" name="Picture 46" descr="ecblank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91" name="Picture 47" descr="ecblank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92" name="Picture 50" descr="ecblank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93" name="Picture 51" descr="ecblank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94" name="Picture 54" descr="ecblank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95" name="Picture 55" descr="ecblank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96" name="Picture 58" descr="ecblank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097" name="Picture 59" descr="ecblank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98" name="Picture 61" descr="ecblank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099" name="Picture 62" descr="ecblank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00" name="Picture 63" descr="ecblank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01" name="Picture 64" descr="ecblank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02" name="Picture 65" descr="ecblank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03" name="Picture 66" descr="ecblank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04" name="Picture 67" descr="ecblank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05" name="Picture 68" descr="ecblank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06" name="Picture 71" descr="ecblank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07" name="Picture 72" descr="ecblank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08" name="Picture 74" descr="ecblank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09" name="Picture 75" descr="ecblank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0" name="Picture 76" descr="ecblank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1" name="Picture 77" descr="ecblank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2" name="Picture 78" descr="ecblank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3" name="Picture 79" descr="ecblank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4" name="Picture 80" descr="ecblank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5" name="Picture 81" descr="ecblank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6" name="Picture 82" descr="ecblank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7" name="Picture 83" descr="ecblank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8" name="Picture 84" descr="ecblank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19" name="Picture 85" descr="ecblank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0" name="Picture 86" descr="ecblank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1" name="Picture 87" descr="ecblank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2" name="Picture 88" descr="ecblank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3" name="Picture 89" descr="ecblank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4" name="Picture 90" descr="ecblank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5" name="Picture 91" descr="ecblank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6" name="Picture 92" descr="ecblank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7" name="Picture 93" descr="ecblank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8" name="Picture 94" descr="ecblank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29" name="Picture 95" descr="ecblank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30" name="Picture 96" descr="ecblank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31" name="Picture 97" descr="ecblank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32" name="Picture 98" descr="ecblank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33" name="Picture 99" descr="ecblank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34" name="Picture 100" descr="ecblank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35" name="Picture 101" descr="ecblank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36" name="Picture 102" descr="ecblank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37" name="Picture 103" descr="ecblank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38" name="Picture 104" descr="ecblank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139" name="Picture 105" descr="ecblank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95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0" name="Picture 106" descr="ecblank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1" name="Picture 107" descr="ecblank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2" name="Picture 108" descr="ecblank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3" name="Picture 109" descr="ecblank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4" name="Picture 110" descr="ecblank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5" name="Picture 111" descr="ecblank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6" name="Picture 112" descr="ecblank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7" name="Picture 113" descr="ecblank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8" name="Picture 114" descr="ecblank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49" name="Picture 115" descr="ecblank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6350</xdr:colOff>
      <xdr:row>12</xdr:row>
      <xdr:rowOff>0</xdr:rowOff>
    </xdr:to>
    <xdr:pic>
      <xdr:nvPicPr>
        <xdr:cNvPr id="3150" name="Picture 116" descr="ecblank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1" name="Picture 2" descr="ecblank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2" name="Picture 6" descr="ecblank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3" name="Picture 10" descr="ecblank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4" name="Picture 14" descr="ecblank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5" name="Picture 18" descr="ecblank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6" name="Picture 22" descr="ecblank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7" name="Picture 26" descr="ecblank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8" name="Picture 30" descr="ecblank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59" name="Picture 34" descr="ecblank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0" name="Picture 38" descr="ecblank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1" name="Picture 43" descr="ecblank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2" name="Picture 47" descr="ecblank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3" name="Picture 51" descr="ecblank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4" name="Picture 55" descr="ecblank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5" name="Picture 59" descr="ecblank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6" name="Picture 63" descr="ecblank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7" name="Picture 64" descr="ecblank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8" name="Picture 65" descr="ecblank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69" name="Picture 66" descr="ecblank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0" name="Picture 68" descr="ecblank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1" name="Picture 72" descr="ecblank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2" name="Picture 97" descr="ecblank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3" name="Picture 99" descr="ecblank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4" name="Picture 101" descr="ecblank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175" name="Picture 103" descr="ecblank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5" y="5191125"/>
          <a:ext cx="809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12</xdr:row>
      <xdr:rowOff>57150</xdr:rowOff>
    </xdr:from>
    <xdr:to>
      <xdr:col>2</xdr:col>
      <xdr:colOff>101600</xdr:colOff>
      <xdr:row>12</xdr:row>
      <xdr:rowOff>57150</xdr:rowOff>
    </xdr:to>
    <xdr:pic>
      <xdr:nvPicPr>
        <xdr:cNvPr id="3176" name="Picture 105" descr="ecblank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24827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06" name="Picture 105" descr="ecblank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07" name="Picture 106" descr="ecblank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08" name="Picture 107" descr="ecblank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09" name="Picture 108" descr="ecblank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0" name="Picture 109" descr="ecblank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1" name="Picture 110" descr="ecblank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2" name="Picture 111" descr="ecblank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3" name="Picture 112" descr="ecblank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4" name="Picture 113" descr="ecblank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5" name="Picture 114" descr="ecblank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6" name="Picture 115" descr="ecblank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7" name="Picture 116" descr="ecblank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8" name="Picture 117" descr="ecblank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19" name="Picture 118" descr="ecblank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20" name="Picture 119" descr="ecblank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21" name="Picture 120" descr="ecblank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22" name="Picture 121" descr="ecblank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23" name="Picture 122" descr="ecblank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24" name="Picture 123" descr="ecblank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25" name="Picture 124" descr="ecblank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6" name="Picture 125" descr="ecblank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7" name="Picture 126" descr="ecblank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8" name="Picture 127" descr="ecblank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29" name="Picture 128" descr="ecblank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0" name="Picture 129" descr="ecblank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1" name="Picture 130" descr="ecblank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2" name="Picture 131" descr="ecblank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3" name="Picture 132" descr="ecblank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4" name="Picture 133" descr="ecblank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5" name="Picture 134" descr="ecblank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6" name="Picture 135" descr="ecblank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7" name="Picture 136" descr="ecblank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8" name="Picture 137" descr="ecblank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39" name="Picture 138" descr="ecblank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0" name="Picture 139" descr="ecblank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1" name="Picture 140" descr="ecblank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2" name="Picture 141" descr="ecblank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3" name="Picture 142" descr="ecblank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4" name="Picture 143" descr="ecblank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5" name="Picture 144" descr="ecblank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6" name="Picture 145" descr="ecblank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7" name="Picture 146" descr="ecblank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8" name="Picture 147" descr="ecblank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49" name="Picture 148" descr="ecblank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50" name="Picture 149" descr="ecblank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1" name="Picture 150" descr="ecblank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2" name="Picture 151" descr="ecblank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3" name="Picture 152" descr="ecblank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4" name="Picture 153" descr="ecblank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5" name="Picture 154" descr="ecblank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6" name="Picture 155" descr="ecblank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7" name="Picture 156" descr="ecblank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8" name="Picture 157" descr="ecblank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59" name="Picture 158" descr="ecblank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0" name="Picture 159" descr="ecblank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1" name="Picture 160" descr="ecblank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2" name="Picture 161" descr="ecblank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3" name="Picture 162" descr="ecblank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4" name="Picture 163" descr="ecblank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5" name="Picture 164" descr="ecblank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6" name="Picture 165" descr="ecblank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7" name="Picture 166" descr="ecblank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8" name="Picture 167" descr="ecblank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69" name="Picture 168" descr="ecblank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70" name="Picture 169" descr="ecblank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1" name="Picture 170" descr="ecblank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2" name="Picture 171" descr="ecblank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3" name="Picture 172" descr="ecblank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4" name="Picture 173" descr="ecblank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5" name="Picture 174" descr="ecblank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6" name="Picture 175" descr="ecblank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7" name="Picture 176" descr="ecblank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8" name="Picture 177" descr="ecblank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79" name="Picture 178" descr="ecblank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0" name="Picture 179" descr="ecblank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1" name="Picture 180" descr="ecblank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2" name="Picture 181" descr="ecblank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3" name="Picture 182" descr="ecblank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4" name="Picture 183" descr="ecblank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5" name="Picture 184" descr="ecblank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6" name="Picture 185" descr="ecblank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7" name="Picture 186" descr="ecblank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8" name="Picture 187" descr="ecblank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89" name="Picture 188" descr="ecblank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0" name="Picture 189" descr="ecblank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1" name="Picture 190" descr="ecblank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2" name="Picture 191" descr="ecblank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3" name="Picture 192" descr="ecblank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4" name="Picture 193" descr="ecblank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195" name="Picture 194" descr="ecblank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96" name="Picture 195" descr="ecblank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97" name="Picture 196" descr="ecblank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98" name="Picture 197" descr="ecblank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199" name="Picture 198" descr="ecblank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0" name="Picture 199" descr="ecblank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1" name="Picture 200" descr="ecblank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2" name="Picture 201" descr="ecblank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3" name="Picture 202" descr="ecblank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4" name="Picture 203" descr="ecblank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5" name="Picture 204" descr="ecblank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6" name="Picture 205" descr="ecblank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7" name="Picture 206" descr="ecblank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8" name="Picture 207" descr="ecblank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09" name="Picture 208" descr="ecblank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10" name="Picture 209" descr="ecblank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11" name="Picture 210" descr="ecblank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12" name="Picture 211" descr="ecblank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13" name="Picture 212" descr="ecblank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14" name="Picture 213" descr="ecblank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15" name="Picture 214" descr="ecblank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6" name="Picture 215" descr="ecblank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7" name="Picture 216" descr="ecblank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8" name="Picture 217" descr="ecblank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19" name="Picture 218" descr="ecblank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0" name="Picture 219" descr="ecblank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1" name="Picture 220" descr="ecblank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2" name="Picture 221" descr="ecblank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3" name="Picture 222" descr="ecblank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4" name="Picture 223" descr="ecblank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5" name="Picture 224" descr="ecblank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6" name="Picture 225" descr="ecblank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7" name="Picture 226" descr="ecblank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8" name="Picture 227" descr="ecblank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29" name="Picture 228" descr="ecblank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0" name="Picture 229" descr="ecblank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1" name="Picture 230" descr="ecblank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2" name="Picture 231" descr="ecblank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3" name="Picture 232" descr="ecblank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4" name="Picture 233" descr="ecblank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5" name="Picture 234" descr="ecblank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6" name="Picture 235" descr="ecblank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7" name="Picture 236" descr="ecblank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8" name="Picture 237" descr="ecblank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39" name="Picture 238" descr="ecblank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40" name="Picture 239" descr="ecblank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1" name="Picture 240" descr="ecblank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2" name="Picture 241" descr="ecblank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3" name="Picture 242" descr="ecblank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4" name="Picture 243" descr="ecblank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5" name="Picture 244" descr="ecblank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6" name="Picture 245" descr="ecblank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7" name="Picture 246" descr="ecblank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8" name="Picture 247" descr="ecblank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49" name="Picture 248" descr="ecblank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0" name="Picture 249" descr="ecblank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1" name="Picture 250" descr="ecblank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2" name="Picture 251" descr="ecblank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3" name="Picture 252" descr="ecblank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4" name="Picture 253" descr="ecblank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5" name="Picture 254" descr="ecblank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6" name="Picture 255" descr="ecblank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7" name="Picture 256" descr="ecblank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8" name="Picture 257" descr="ecblank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59" name="Picture 258" descr="ecblank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260" name="Picture 259" descr="ecblank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1" name="Picture 260" descr="ecblank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2" name="Picture 261" descr="ecblank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3" name="Picture 262" descr="ecblank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4" name="Picture 263" descr="ecblank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5" name="Picture 264" descr="ecblank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6" name="Picture 265" descr="ecblank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7" name="Picture 266" descr="ecblank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8" name="Picture 267" descr="ecblank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69" name="Picture 268" descr="ecblank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0" name="Picture 269" descr="ecblank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1" name="Picture 270" descr="ecblank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2" name="Picture 271" descr="ecblank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3" name="Picture 272" descr="ecblank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4" name="Picture 273" descr="ecblank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5" name="Picture 274" descr="ecblank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6" name="Picture 275" descr="ecblank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7" name="Picture 276" descr="ecblank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8" name="Picture 277" descr="ecblank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79" name="Picture 278" descr="ecblank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0" name="Picture 279" descr="ecblank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1" name="Picture 280" descr="ecblank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2" name="Picture 281" descr="ecblank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3" name="Picture 282" descr="ecblank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4" name="Picture 283" descr="ecblank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285" name="Picture 284" descr="ecblank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6" name="Picture 285" descr="ecblank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7" name="Picture 286" descr="ecblank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8" name="Picture 287" descr="ecblank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89" name="Picture 288" descr="ecblank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0" name="Picture 289" descr="ecblank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1" name="Picture 290" descr="ecblank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2" name="Picture 291" descr="ecblank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3" name="Picture 292" descr="ecblank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4" name="Picture 293" descr="ecblank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5" name="Picture 294" descr="ecblank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6" name="Picture 295" descr="ecblank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7" name="Picture 296" descr="ecblank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8" name="Picture 297" descr="ecblank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299" name="Picture 298" descr="ecblank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0" name="Picture 299" descr="ecblank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1" name="Picture 300" descr="ecblank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2" name="Picture 301" descr="ecblank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03" name="Picture 302" descr="ecblank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04" name="Picture 303" descr="ecblank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05" name="Picture 304" descr="ecblank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06" name="Picture 305" descr="ecblank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07" name="Picture 306" descr="ecblank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08" name="Picture 307" descr="ecblank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09" name="Picture 308" descr="ecblank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0" name="Picture 309" descr="ecblank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1" name="Picture 310" descr="ecblank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2" name="Picture 311" descr="ecblank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3" name="Picture 312" descr="ecblank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4" name="Picture 313" descr="ecblank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5" name="Picture 314" descr="ecblank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6" name="Picture 315" descr="ecblank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7" name="Picture 316" descr="ecblank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8" name="Picture 317" descr="ecblank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19" name="Picture 318" descr="ecblank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0" name="Picture 319" descr="ecblank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1" name="Picture 320" descr="ecblank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2" name="Picture 321" descr="ecblank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3" name="Picture 322" descr="ecblank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4" name="Picture 323" descr="ecblank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5" name="Picture 324" descr="ecblank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6" name="Picture 325" descr="ecblank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7" name="Picture 326" descr="ecblank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28" name="Picture 327" descr="ecblank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29" name="Picture 328" descr="ecblank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0" name="Picture 329" descr="ecblank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1" name="Picture 330" descr="ecblank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2" name="Picture 331" descr="ecblank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3" name="Picture 332" descr="ecblank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4" name="Picture 333" descr="ecblank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5" name="Picture 334" descr="ecblank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6" name="Picture 335" descr="ecblank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7" name="Picture 336" descr="ecblank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8" name="Picture 337" descr="ecblank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39" name="Picture 338" descr="ecblank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0" name="Picture 339" descr="ecblank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1" name="Picture 340" descr="ecblank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2" name="Picture 341" descr="ecblank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3" name="Picture 342" descr="ecblank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4" name="Picture 343" descr="ecblank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5" name="Picture 344" descr="ecblank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6" name="Picture 345" descr="ecblank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7" name="Picture 346" descr="ecblank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463550</xdr:colOff>
      <xdr:row>12</xdr:row>
      <xdr:rowOff>0</xdr:rowOff>
    </xdr:to>
    <xdr:pic>
      <xdr:nvPicPr>
        <xdr:cNvPr id="348" name="Picture 347" descr="ecblank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49" name="Picture 348" descr="ecblank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0" name="Picture 349" descr="ecblank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1" name="Picture 350" descr="ecblank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2" name="Picture 351" descr="ecblank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3" name="Picture 352" descr="ecblank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4" name="Picture 353" descr="ecblank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5" name="Picture 354" descr="ecblank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6" name="Picture 355" descr="ecblank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7" name="Picture 356" descr="ecblank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8" name="Picture 357" descr="ecblank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59" name="Picture 358" descr="ecblank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0" name="Picture 359" descr="ecblank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1" name="Picture 360" descr="ecblank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2" name="Picture 361" descr="ecblank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3" name="Picture 362" descr="ecblank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4" name="Picture 363" descr="ecblank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5" name="Picture 364" descr="ecblank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6" name="Picture 365" descr="ecblank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7" name="Picture 366" descr="ecblank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8" name="Picture 367" descr="ecblank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69" name="Picture 368" descr="ecblank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0" name="Picture 369" descr="ecblank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1" name="Picture 370" descr="ecblank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2" name="Picture 371" descr="ecblank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381000</xdr:colOff>
      <xdr:row>12</xdr:row>
      <xdr:rowOff>0</xdr:rowOff>
    </xdr:to>
    <xdr:pic>
      <xdr:nvPicPr>
        <xdr:cNvPr id="373" name="Picture 372" descr="ecblank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4" name="Picture 373" descr="ecblank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5" name="Picture 374" descr="ecblank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6" name="Picture 375" descr="ecblank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7" name="Picture 376" descr="ecblank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8" name="Picture 377" descr="ecblank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79" name="Picture 378" descr="ecblank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0" name="Picture 379" descr="ecblank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1" name="Picture 380" descr="ecblank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2" name="Picture 381" descr="ecblank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3" name="Picture 382" descr="ecblank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4" name="Picture 383" descr="ecblank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5" name="Picture 384" descr="ecblank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6" name="Picture 385" descr="ecblank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7" name="Picture 386" descr="ecblank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8" name="Picture 387" descr="ecblank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89" name="Picture 388" descr="ecblank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0" name="Picture 389" descr="ecblank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391" name="Picture 390" descr="ecblank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2" name="Picture 391" descr="ecblank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3" name="Picture 392" descr="ecblank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4" name="Picture 393" descr="ecblank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5" name="Picture 394" descr="ecblank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6" name="Picture 395" descr="ecblank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7" name="Picture 396" descr="ecblank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8" name="Picture 397" descr="ecblank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399" name="Picture 398" descr="ecblank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0" name="Picture 399" descr="ecblank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1" name="Picture 400" descr="ecblank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2" name="Picture 401" descr="ecblank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3" name="Picture 402" descr="ecblank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4" name="Picture 403" descr="ecblank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5" name="Picture 404" descr="ecblank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6" name="Picture 405" descr="ecblank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7" name="Picture 406" descr="ecblank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8" name="Picture 407" descr="ecblank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09" name="Picture 408" descr="ecblank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10" name="Picture 409" descr="ecblank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11" name="Picture 410" descr="ecblank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12" name="Picture 411" descr="ecblank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13" name="Picture 412" descr="ecblank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14" name="Picture 413" descr="ecblank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15" name="Picture 414" descr="ecblank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16" name="Picture 415" descr="ecblank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7" name="Picture 416" descr="ecblank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8" name="Picture 417" descr="ecblank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19" name="Picture 418" descr="ecblank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0" name="Picture 419" descr="ecblank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1" name="Picture 420" descr="ecblank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2" name="Picture 421" descr="ecblank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3" name="Picture 422" descr="ecblank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4" name="Picture 423" descr="ecblank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5" name="Picture 424" descr="ecblank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6" name="Picture 425" descr="ecblank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7" name="Picture 426" descr="ecblank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8" name="Picture 427" descr="ecblank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29" name="Picture 428" descr="ecblank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0" name="Picture 429" descr="ecblank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1" name="Picture 430" descr="ecblank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2" name="Picture 431" descr="ecblank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3" name="Picture 432" descr="ecblank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34" name="Picture 433" descr="ecblank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35" name="Picture 434" descr="ecblank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36" name="Picture 435" descr="ecblank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37" name="Picture 436" descr="ecblank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38" name="Picture 437" descr="ecblank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39" name="Picture 438" descr="ecblank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0" name="Picture 439" descr="ecblank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1" name="Picture 440" descr="ecblank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2" name="Picture 441" descr="ecblank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3" name="Picture 442" descr="ecblank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4" name="Picture 443" descr="ecblank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5" name="Picture 444" descr="ecblank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6" name="Picture 445" descr="ecblank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7" name="Picture 446" descr="ecblank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8" name="Picture 447" descr="ecblank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49" name="Picture 448" descr="ecblank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0" name="Picture 449" descr="ecblank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1" name="Picture 450" descr="ecblank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2" name="Picture 451" descr="ecblank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3" name="Picture 452" descr="ecblank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4" name="Picture 453" descr="ecblank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5" name="Picture 454" descr="ecblank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6" name="Picture 455" descr="ecblank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7" name="Picture 456" descr="ecblank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8" name="Picture 457" descr="ecblank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59" name="Picture 458" descr="ecblank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0" name="Picture 459" descr="ecblank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1" name="Picture 460" descr="ecblank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2" name="Picture 461" descr="ecblank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3" name="Picture 462" descr="ecblank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4" name="Picture 463" descr="ecblank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5" name="Picture 464" descr="ecblank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6" name="Picture 465" descr="ecblank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7" name="Picture 466" descr="ecblank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8" name="Picture 467" descr="ecblank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69" name="Picture 468" descr="ecblank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0" name="Picture 469" descr="ecblank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1" name="Picture 470" descr="ecblank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2" name="Picture 471" descr="ecblank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3" name="Picture 472" descr="ecblank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4" name="Picture 473" descr="ecblank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5" name="Picture 474" descr="ecblank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6" name="Picture 475" descr="ecblank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476250</xdr:colOff>
      <xdr:row>12</xdr:row>
      <xdr:rowOff>0</xdr:rowOff>
    </xdr:to>
    <xdr:pic>
      <xdr:nvPicPr>
        <xdr:cNvPr id="477" name="Picture 476" descr="ecblank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78" name="Picture 477" descr="ecblank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79" name="Picture 478" descr="ecblank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0" name="Picture 479" descr="ecblank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1" name="Picture 480" descr="ecblank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2" name="Picture 481" descr="ecblank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3" name="Picture 482" descr="ecblank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4" name="Picture 483" descr="ecblank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5" name="Picture 484" descr="ecblank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6" name="Picture 485" descr="ecblank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7" name="Picture 486" descr="ecblank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8" name="Picture 487" descr="ecblank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89" name="Picture 488" descr="ecblank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0" name="Picture 489" descr="ecblank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1" name="Picture 490" descr="ecblank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2" name="Picture 491" descr="ecblank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3" name="Picture 492" descr="ecblank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4" name="Picture 493" descr="ecblank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5" name="Picture 494" descr="ecblank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6" name="Picture 495" descr="ecblank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7" name="Picture 496" descr="ecblank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8" name="Picture 497" descr="ecblank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499" name="Picture 498" descr="ecblank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500" name="Picture 499" descr="ecblank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501" name="Picture 500" descr="ecblank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387350</xdr:colOff>
      <xdr:row>12</xdr:row>
      <xdr:rowOff>0</xdr:rowOff>
    </xdr:to>
    <xdr:pic>
      <xdr:nvPicPr>
        <xdr:cNvPr id="502" name="Picture 501" descr="ecblank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3" name="Picture 502" descr="ecblank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4" name="Picture 503" descr="ecblank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5" name="Picture 504" descr="ecblank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6" name="Picture 505" descr="ecblank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7" name="Picture 506" descr="ecblank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8" name="Picture 507" descr="ecblank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09" name="Picture 508" descr="ecblank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0" name="Picture 509" descr="ecblank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1" name="Picture 510" descr="ecblank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2" name="Picture 511" descr="ecblank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3" name="Picture 512" descr="ecblank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4" name="Picture 513" descr="ecblank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5" name="Picture 514" descr="ecblank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6" name="Picture 515" descr="ecblank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7" name="Picture 516" descr="ecblank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8" name="Picture 517" descr="ecblank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19" name="Picture 518" descr="ecblank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479052</xdr:colOff>
      <xdr:row>12</xdr:row>
      <xdr:rowOff>0</xdr:rowOff>
    </xdr:to>
    <xdr:pic>
      <xdr:nvPicPr>
        <xdr:cNvPr id="520" name="Picture 519" descr="ecblank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1" name="Picture 520" descr="ecblank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2" name="Picture 521" descr="ecblank">
          <a:extLst>
            <a:ext uri="{FF2B5EF4-FFF2-40B4-BE49-F238E27FC236}">
              <a16:creationId xmlns:a16="http://schemas.microsoft.com/office/drawing/2014/main" id="{00000000-0008-0000-02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3" name="Picture 522" descr="ecblank">
          <a:extLst>
            <a:ext uri="{FF2B5EF4-FFF2-40B4-BE49-F238E27FC236}">
              <a16:creationId xmlns:a16="http://schemas.microsoft.com/office/drawing/2014/main" id="{00000000-0008-0000-02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4" name="Picture 523" descr="ecblank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5" name="Picture 524" descr="ecblank">
          <a:extLst>
            <a:ext uri="{FF2B5EF4-FFF2-40B4-BE49-F238E27FC236}">
              <a16:creationId xmlns:a16="http://schemas.microsoft.com/office/drawing/2014/main" id="{00000000-0008-0000-02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6" name="Picture 525" descr="ecblank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7" name="Picture 526" descr="ecblank">
          <a:extLst>
            <a:ext uri="{FF2B5EF4-FFF2-40B4-BE49-F238E27FC236}">
              <a16:creationId xmlns:a16="http://schemas.microsoft.com/office/drawing/2014/main" id="{00000000-0008-0000-02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8" name="Picture 527" descr="ecblank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29" name="Picture 528" descr="ecblank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0" name="Picture 529" descr="ecblank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1" name="Picture 530" descr="ecblank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2" name="Picture 531" descr="ecblank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3" name="Picture 532" descr="ecblank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4" name="Picture 533" descr="ecblank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5" name="Picture 534" descr="ecblank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6" name="Picture 535" descr="ecblank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7" name="Picture 536" descr="ecblank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8" name="Picture 537" descr="ecblank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39" name="Picture 538" descr="ecblank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40" name="Picture 539" descr="ecblank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41" name="Picture 540" descr="ecblank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42" name="Picture 541" descr="ecblank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43" name="Picture 542" descr="ecblank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44" name="Picture 543" descr="ecblank">
          <a:extLst>
            <a:ext uri="{FF2B5EF4-FFF2-40B4-BE49-F238E27FC236}">
              <a16:creationId xmlns:a16="http://schemas.microsoft.com/office/drawing/2014/main" id="{00000000-0008-0000-02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390152</xdr:colOff>
      <xdr:row>12</xdr:row>
      <xdr:rowOff>0</xdr:rowOff>
    </xdr:to>
    <xdr:pic>
      <xdr:nvPicPr>
        <xdr:cNvPr id="545" name="Picture 544" descr="ecblank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712545</xdr:colOff>
      <xdr:row>20</xdr:row>
      <xdr:rowOff>342900</xdr:rowOff>
    </xdr:to>
    <xdr:pic>
      <xdr:nvPicPr>
        <xdr:cNvPr id="546" name="Picture 545" descr="ecblank">
          <a:extLst>
            <a:ext uri="{FF2B5EF4-FFF2-40B4-BE49-F238E27FC236}">
              <a16:creationId xmlns:a16="http://schemas.microsoft.com/office/drawing/2014/main" id="{00000000-0008-0000-02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187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712545</xdr:colOff>
      <xdr:row>20</xdr:row>
      <xdr:rowOff>342900</xdr:rowOff>
    </xdr:to>
    <xdr:pic>
      <xdr:nvPicPr>
        <xdr:cNvPr id="547" name="Picture 546" descr="ecblank">
          <a:extLst>
            <a:ext uri="{FF2B5EF4-FFF2-40B4-BE49-F238E27FC236}">
              <a16:creationId xmlns:a16="http://schemas.microsoft.com/office/drawing/2014/main" id="{00000000-0008-0000-02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20</xdr:row>
      <xdr:rowOff>342900</xdr:rowOff>
    </xdr:from>
    <xdr:to>
      <xdr:col>7</xdr:col>
      <xdr:colOff>712545</xdr:colOff>
      <xdr:row>20</xdr:row>
      <xdr:rowOff>342900</xdr:rowOff>
    </xdr:to>
    <xdr:pic>
      <xdr:nvPicPr>
        <xdr:cNvPr id="548" name="Picture 547" descr="ecblank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1478280</xdr:colOff>
      <xdr:row>19</xdr:row>
      <xdr:rowOff>76200</xdr:rowOff>
    </xdr:from>
    <xdr:to>
      <xdr:col>7</xdr:col>
      <xdr:colOff>712545</xdr:colOff>
      <xdr:row>19</xdr:row>
      <xdr:rowOff>76200</xdr:rowOff>
    </xdr:to>
    <xdr:pic>
      <xdr:nvPicPr>
        <xdr:cNvPr id="549" name="Picture 548" descr="ecblank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5680" y="547116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20</xdr:row>
      <xdr:rowOff>342900</xdr:rowOff>
    </xdr:from>
    <xdr:to>
      <xdr:col>9</xdr:col>
      <xdr:colOff>225798</xdr:colOff>
      <xdr:row>20</xdr:row>
      <xdr:rowOff>342900</xdr:rowOff>
    </xdr:to>
    <xdr:pic>
      <xdr:nvPicPr>
        <xdr:cNvPr id="550" name="Picture 549" descr="ecblank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030" y="551878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563880</xdr:colOff>
      <xdr:row>20</xdr:row>
      <xdr:rowOff>342900</xdr:rowOff>
    </xdr:from>
    <xdr:to>
      <xdr:col>10</xdr:col>
      <xdr:colOff>602354</xdr:colOff>
      <xdr:row>20</xdr:row>
      <xdr:rowOff>342900</xdr:rowOff>
    </xdr:to>
    <xdr:pic>
      <xdr:nvPicPr>
        <xdr:cNvPr id="551" name="Picture 550" descr="ecblank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219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20</xdr:row>
      <xdr:rowOff>342900</xdr:rowOff>
    </xdr:from>
    <xdr:to>
      <xdr:col>12</xdr:col>
      <xdr:colOff>111499</xdr:colOff>
      <xdr:row>20</xdr:row>
      <xdr:rowOff>342900</xdr:rowOff>
    </xdr:to>
    <xdr:pic>
      <xdr:nvPicPr>
        <xdr:cNvPr id="552" name="Picture 551" descr="ecblank">
          <a:extLst>
            <a:ext uri="{FF2B5EF4-FFF2-40B4-BE49-F238E27FC236}">
              <a16:creationId xmlns:a16="http://schemas.microsoft.com/office/drawing/2014/main" id="{00000000-0008-0000-02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5884545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C50"/>
  <sheetViews>
    <sheetView showGridLines="0" showZeros="0" tabSelected="1" zoomScaleNormal="100" workbookViewId="0"/>
  </sheetViews>
  <sheetFormatPr defaultRowHeight="15" x14ac:dyDescent="0.25"/>
  <cols>
    <col min="2" max="2" width="14.5703125" bestFit="1" customWidth="1"/>
    <col min="3" max="3" width="38.85546875" bestFit="1" customWidth="1"/>
    <col min="4" max="4" width="43.42578125" bestFit="1" customWidth="1"/>
    <col min="5" max="5" width="40.85546875" bestFit="1" customWidth="1"/>
    <col min="7" max="7" width="11.140625" customWidth="1"/>
    <col min="22" max="22" width="10.5703125" customWidth="1"/>
    <col min="24" max="24" width="9.85546875" customWidth="1"/>
    <col min="25" max="25" width="10" customWidth="1"/>
    <col min="26" max="26" width="10.140625" customWidth="1"/>
    <col min="28" max="28" width="9.85546875" customWidth="1"/>
    <col min="29" max="29" width="10.85546875" customWidth="1"/>
  </cols>
  <sheetData>
    <row r="3" spans="2:29" ht="20.25" x14ac:dyDescent="0.3">
      <c r="B3" s="153" t="s">
        <v>798</v>
      </c>
      <c r="C3" s="154"/>
      <c r="D3" s="154"/>
      <c r="P3" t="s">
        <v>15209</v>
      </c>
    </row>
    <row r="4" spans="2:29" ht="18" x14ac:dyDescent="0.25">
      <c r="B4" s="155"/>
      <c r="C4" s="155"/>
      <c r="D4" s="155"/>
    </row>
    <row r="5" spans="2:29" ht="18" x14ac:dyDescent="0.25">
      <c r="B5" s="156" t="str">
        <f>Template!B11</f>
        <v>Average Staffing Levels - June 2023</v>
      </c>
      <c r="C5" s="155"/>
      <c r="D5" s="155"/>
    </row>
    <row r="7" spans="2:29" ht="18.75" customHeight="1" thickBot="1" x14ac:dyDescent="0.3">
      <c r="D7" s="53"/>
      <c r="E7" s="53"/>
      <c r="F7" s="150" t="s">
        <v>13966</v>
      </c>
      <c r="G7" s="151"/>
      <c r="H7" s="151"/>
      <c r="I7" s="151"/>
      <c r="J7" s="151"/>
      <c r="K7" s="151"/>
      <c r="L7" s="151"/>
      <c r="M7" s="152"/>
      <c r="N7" s="139" t="s">
        <v>13967</v>
      </c>
      <c r="O7" s="140"/>
      <c r="P7" s="140"/>
      <c r="Q7" s="140"/>
      <c r="R7" s="140"/>
      <c r="S7" s="140"/>
      <c r="T7" s="140"/>
      <c r="U7" s="141"/>
      <c r="V7" s="132" t="s">
        <v>13966</v>
      </c>
      <c r="W7" s="133"/>
      <c r="X7" s="133"/>
      <c r="Y7" s="134"/>
      <c r="Z7" s="132" t="s">
        <v>13967</v>
      </c>
      <c r="AA7" s="133"/>
      <c r="AB7" s="133"/>
      <c r="AC7" s="134"/>
    </row>
    <row r="8" spans="2:29" ht="26.25" customHeight="1" x14ac:dyDescent="0.3">
      <c r="B8" s="66"/>
      <c r="C8" s="95"/>
      <c r="D8" s="157" t="s">
        <v>13973</v>
      </c>
      <c r="E8" s="157"/>
      <c r="F8" s="148" t="s">
        <v>13974</v>
      </c>
      <c r="G8" s="148"/>
      <c r="H8" s="148" t="s">
        <v>13975</v>
      </c>
      <c r="I8" s="148"/>
      <c r="J8" s="137" t="s">
        <v>15234</v>
      </c>
      <c r="K8" s="138"/>
      <c r="L8" s="137" t="s">
        <v>15235</v>
      </c>
      <c r="M8" s="138"/>
      <c r="N8" s="148" t="s">
        <v>13974</v>
      </c>
      <c r="O8" s="148"/>
      <c r="P8" s="146" t="s">
        <v>13975</v>
      </c>
      <c r="Q8" s="147"/>
      <c r="R8" s="137" t="s">
        <v>15234</v>
      </c>
      <c r="S8" s="138"/>
      <c r="T8" s="137" t="s">
        <v>15235</v>
      </c>
      <c r="U8" s="138"/>
      <c r="V8" s="148" t="s">
        <v>13976</v>
      </c>
      <c r="W8" s="148" t="s">
        <v>13977</v>
      </c>
      <c r="X8" s="144" t="s">
        <v>15236</v>
      </c>
      <c r="Y8" s="142" t="s">
        <v>15237</v>
      </c>
      <c r="Z8" s="148" t="s">
        <v>13976</v>
      </c>
      <c r="AA8" s="135" t="s">
        <v>13977</v>
      </c>
      <c r="AB8" s="135" t="s">
        <v>15236</v>
      </c>
      <c r="AC8" s="135" t="s">
        <v>15237</v>
      </c>
    </row>
    <row r="9" spans="2:29" ht="64.5" thickBot="1" x14ac:dyDescent="0.3">
      <c r="B9" s="80" t="s">
        <v>792</v>
      </c>
      <c r="C9" s="96" t="s">
        <v>794</v>
      </c>
      <c r="D9" s="79" t="s">
        <v>13984</v>
      </c>
      <c r="E9" s="79" t="s">
        <v>13985</v>
      </c>
      <c r="F9" s="78" t="s">
        <v>13986</v>
      </c>
      <c r="G9" s="78" t="s">
        <v>13987</v>
      </c>
      <c r="H9" s="77" t="s">
        <v>13986</v>
      </c>
      <c r="I9" s="77" t="s">
        <v>13987</v>
      </c>
      <c r="J9" s="26" t="s">
        <v>13986</v>
      </c>
      <c r="K9" s="26" t="s">
        <v>13987</v>
      </c>
      <c r="L9" s="26" t="s">
        <v>13986</v>
      </c>
      <c r="M9" s="26" t="s">
        <v>13987</v>
      </c>
      <c r="N9" s="77" t="s">
        <v>13986</v>
      </c>
      <c r="O9" s="77" t="s">
        <v>13987</v>
      </c>
      <c r="P9" s="77" t="s">
        <v>13986</v>
      </c>
      <c r="Q9" s="77" t="s">
        <v>13987</v>
      </c>
      <c r="R9" s="26" t="s">
        <v>13986</v>
      </c>
      <c r="S9" s="26" t="s">
        <v>13987</v>
      </c>
      <c r="T9" s="26" t="s">
        <v>13986</v>
      </c>
      <c r="U9" s="26" t="s">
        <v>13987</v>
      </c>
      <c r="V9" s="149"/>
      <c r="W9" s="149"/>
      <c r="X9" s="145"/>
      <c r="Y9" s="143"/>
      <c r="Z9" s="149"/>
      <c r="AA9" s="136"/>
      <c r="AB9" s="136"/>
      <c r="AC9" s="136"/>
    </row>
    <row r="10" spans="2:29" ht="16.5" thickBot="1" x14ac:dyDescent="0.3">
      <c r="B10" s="76" t="s">
        <v>793</v>
      </c>
      <c r="C10" s="97" t="s">
        <v>15212</v>
      </c>
      <c r="D10" s="75" t="str">
        <f>VLOOKUP(C10,Data!$E$11:$G$46,2,FALSE)</f>
        <v>300 - GENERAL MEDICINE - RISK MANAGED</v>
      </c>
      <c r="E10" s="75">
        <f>IFERROR(VLOOKUP(C10,Data!$E$11:$H$46,3,FALSE),"")</f>
        <v>0</v>
      </c>
      <c r="F10" s="74">
        <f>VLOOKUP($C10,Data!$E:$AC,COLUMN(D1),FALSE)</f>
        <v>1725</v>
      </c>
      <c r="G10" s="74">
        <f>VLOOKUP($C10,Data!$E:$AC,COLUMN(E1),FALSE)</f>
        <v>1588</v>
      </c>
      <c r="H10" s="74">
        <f>VLOOKUP($C10,Data!$E:$AC,COLUMN(F1),FALSE)</f>
        <v>1380</v>
      </c>
      <c r="I10" s="74">
        <f>VLOOKUP($C10,Data!$E:$AC,COLUMN(G1),FALSE)</f>
        <v>1241.75</v>
      </c>
      <c r="J10" s="74">
        <f>VLOOKUP($C10,Data!$E:$AC,COLUMN(H1),FALSE)</f>
        <v>0</v>
      </c>
      <c r="K10" s="74">
        <f>VLOOKUP($C10,Data!$E:$AC,COLUMN(I1),FALSE)</f>
        <v>0</v>
      </c>
      <c r="L10" s="74">
        <f>VLOOKUP($C10,Data!$E:$AC,COLUMN(J1),FALSE)</f>
        <v>0</v>
      </c>
      <c r="M10" s="74">
        <f>VLOOKUP($C10,Data!$E:$AC,COLUMN(K1),FALSE)</f>
        <v>0</v>
      </c>
      <c r="N10" s="74">
        <f>VLOOKUP($C10,Data!$E:$AC,COLUMN(L1),FALSE)</f>
        <v>1380</v>
      </c>
      <c r="O10" s="74">
        <f>VLOOKUP($C10,Data!$E:$AC,COLUMN(M1),FALSE)</f>
        <v>1380</v>
      </c>
      <c r="P10" s="74">
        <f>VLOOKUP($C10,Data!$E:$AC,COLUMN(N1),FALSE)</f>
        <v>1035</v>
      </c>
      <c r="Q10" s="74">
        <f>VLOOKUP($C10,Data!$E:$AC,COLUMN(O1),FALSE)</f>
        <v>1046.5</v>
      </c>
      <c r="R10" s="74">
        <f>VLOOKUP($C10,Data!$E:$AC,COLUMN(P1),FALSE)</f>
        <v>0</v>
      </c>
      <c r="S10" s="74">
        <f>VLOOKUP($C10,Data!$E:$AC,COLUMN(Q1),FALSE)</f>
        <v>0</v>
      </c>
      <c r="T10" s="74">
        <f>VLOOKUP($C10,Data!$E:$AC,COLUMN(R1),FALSE)</f>
        <v>0</v>
      </c>
      <c r="U10" s="74">
        <f>VLOOKUP($C10,Data!$E:$AC,COLUMN(S1),FALSE)</f>
        <v>0</v>
      </c>
      <c r="V10" s="81">
        <f>VLOOKUP($C10,Data!$E:$AC,COLUMN(T1),FALSE)</f>
        <v>0.79230848861283643</v>
      </c>
      <c r="W10" s="81">
        <f>VLOOKUP($C10,Data!$E:$AC,COLUMN(U1),FALSE)</f>
        <v>0.86927164333851747</v>
      </c>
      <c r="X10" s="81" t="str">
        <f>VLOOKUP($C10,Data!$E:$AC,COLUMN(V1),FALSE)</f>
        <v>-</v>
      </c>
      <c r="Y10" s="81" t="str">
        <f>VLOOKUP($C10,Data!$E:$AC,COLUMN(W1),FALSE)</f>
        <v>-</v>
      </c>
      <c r="Z10" s="81">
        <f>VLOOKUP($C10,Data!$E:$AC,COLUMN(X1),FALSE)</f>
        <v>0.9642857142857143</v>
      </c>
      <c r="AA10" s="81">
        <f>VLOOKUP($C10,Data!$E:$AC,COLUMN(Y1),FALSE)</f>
        <v>1.025879917184265</v>
      </c>
      <c r="AB10" s="81" t="str">
        <f>VLOOKUP($C10,Data!$E:$AE,COLUMN(Z1),FALSE)</f>
        <v>-</v>
      </c>
      <c r="AC10" s="81" t="str">
        <f>VLOOKUP($C10,Data!$E:$AE,COLUMN(AA1),FALSE)</f>
        <v>-</v>
      </c>
    </row>
    <row r="11" spans="2:29" ht="33.75" customHeight="1" thickBot="1" x14ac:dyDescent="0.3">
      <c r="B11" s="65"/>
      <c r="C11" s="97" t="s">
        <v>15213</v>
      </c>
      <c r="D11" s="75" t="str">
        <f>VLOOKUP(C11,Data!$E$11:$G$46,2,FALSE)</f>
        <v>300 - GENERAL MEDICINE - RISK MANAGED</v>
      </c>
      <c r="E11" s="75" t="str">
        <f>VLOOKUP(C11,Data!$E$11:$H$46,3,FALSE)</f>
        <v>340 - RESPIRATORY MEDICINE - RISK MANAGED</v>
      </c>
      <c r="F11" s="74">
        <f>VLOOKUP($C11,Data!$E:$AC,COLUMN(D2),FALSE)</f>
        <v>1399.8833333333334</v>
      </c>
      <c r="G11" s="74">
        <f>VLOOKUP($C11,Data!$E:$AC,COLUMN(E2),FALSE)</f>
        <v>1566.75</v>
      </c>
      <c r="H11" s="74">
        <f>VLOOKUP($C11,Data!$E:$AC,COLUMN(F2),FALSE)</f>
        <v>1769.15</v>
      </c>
      <c r="I11" s="74">
        <f>VLOOKUP($C11,Data!$E:$AC,COLUMN(G2),FALSE)</f>
        <v>1527.8166666666666</v>
      </c>
      <c r="J11" s="74">
        <f>VLOOKUP($C11,Data!$E:$AC,COLUMN(H2),FALSE)</f>
        <v>0</v>
      </c>
      <c r="K11" s="74">
        <f>VLOOKUP($C11,Data!$E:$AC,COLUMN(I2),FALSE)</f>
        <v>0</v>
      </c>
      <c r="L11" s="74">
        <f>VLOOKUP($C11,Data!$E:$AC,COLUMN(J2),FALSE)</f>
        <v>0</v>
      </c>
      <c r="M11" s="74">
        <f>VLOOKUP($C11,Data!$E:$AC,COLUMN(K2),FALSE)</f>
        <v>0</v>
      </c>
      <c r="N11" s="74">
        <f>VLOOKUP($C11,Data!$E:$AC,COLUMN(L2),FALSE)</f>
        <v>1046.5</v>
      </c>
      <c r="O11" s="74">
        <f>VLOOKUP($C11,Data!$E:$AC,COLUMN(M2),FALSE)</f>
        <v>1368.5</v>
      </c>
      <c r="P11" s="74">
        <f>VLOOKUP($C11,Data!$E:$AC,COLUMN(N2),FALSE)</f>
        <v>1380</v>
      </c>
      <c r="Q11" s="74">
        <f>VLOOKUP($C11,Data!$E:$AC,COLUMN(O2),FALSE)</f>
        <v>1357</v>
      </c>
      <c r="R11" s="74">
        <f>VLOOKUP($C11,Data!$E:$AC,COLUMN(P2),FALSE)</f>
        <v>0</v>
      </c>
      <c r="S11" s="74">
        <f>VLOOKUP($C11,Data!$E:$AC,COLUMN(Q2),FALSE)</f>
        <v>0</v>
      </c>
      <c r="T11" s="74">
        <f>VLOOKUP($C11,Data!$E:$AC,COLUMN(R2),FALSE)</f>
        <v>0</v>
      </c>
      <c r="U11" s="74">
        <f>VLOOKUP($C11,Data!$E:$AC,COLUMN(S2),FALSE)</f>
        <v>0</v>
      </c>
      <c r="V11" s="81">
        <f>VLOOKUP($C11,Data!$E:$AC,COLUMN(T2),FALSE)</f>
        <v>1.0412364522542166</v>
      </c>
      <c r="W11" s="81">
        <f>VLOOKUP($C11,Data!$E:$AC,COLUMN(U2),FALSE)</f>
        <v>0.84167942930839912</v>
      </c>
      <c r="X11" s="81" t="str">
        <f>VLOOKUP($C11,Data!$E:$AC,COLUMN(V2),FALSE)</f>
        <v>-</v>
      </c>
      <c r="Y11" s="81" t="str">
        <f>VLOOKUP($C11,Data!$E:$AC,COLUMN(W2),FALSE)</f>
        <v>-</v>
      </c>
      <c r="Z11" s="81">
        <f>VLOOKUP($C11,Data!$E:$AC,COLUMN(X2),FALSE)</f>
        <v>1.2507763975155279</v>
      </c>
      <c r="AA11" s="81">
        <f>VLOOKUP($C11,Data!$E:$AC,COLUMN(Y2),FALSE)</f>
        <v>0.99572981366459623</v>
      </c>
      <c r="AB11" s="81" t="str">
        <f>VLOOKUP($C11,Data!$E:$AE,COLUMN(Z2),FALSE)</f>
        <v>-</v>
      </c>
      <c r="AC11" s="81" t="str">
        <f>VLOOKUP($C11,Data!$E:$AE,COLUMN(AA2),FALSE)</f>
        <v>-</v>
      </c>
    </row>
    <row r="12" spans="2:29" ht="16.5" thickBot="1" x14ac:dyDescent="0.3">
      <c r="B12" s="65"/>
      <c r="C12" s="97" t="s">
        <v>15214</v>
      </c>
      <c r="D12" s="75" t="str">
        <f>VLOOKUP(C12,Data!$E$11:$G$46,2,FALSE)</f>
        <v>110 - TRAUMA &amp; ORTHOPAEDICS - RISK MANAGED</v>
      </c>
      <c r="E12" s="75" t="str">
        <f>VLOOKUP(C12,Data!$E$11:$H$46,3,FALSE)</f>
        <v>300 - GENERAL MEDICINE - RISK MANAGED</v>
      </c>
      <c r="F12" s="74">
        <f>VLOOKUP($C12,Data!$E:$AC,COLUMN(D3),FALSE)</f>
        <v>1392.5</v>
      </c>
      <c r="G12" s="74">
        <f>VLOOKUP($C12,Data!$E:$AC,COLUMN(E3),FALSE)</f>
        <v>1420</v>
      </c>
      <c r="H12" s="74">
        <f>VLOOKUP($C12,Data!$E:$AC,COLUMN(F3),FALSE)</f>
        <v>1978</v>
      </c>
      <c r="I12" s="74">
        <f>VLOOKUP($C12,Data!$E:$AC,COLUMN(G3),FALSE)</f>
        <v>1675.75</v>
      </c>
      <c r="J12" s="74">
        <f>VLOOKUP($C12,Data!$E:$AC,COLUMN(H3),FALSE)</f>
        <v>0</v>
      </c>
      <c r="K12" s="74">
        <f>VLOOKUP($C12,Data!$E:$AC,COLUMN(I3),FALSE)</f>
        <v>0</v>
      </c>
      <c r="L12" s="74">
        <f>VLOOKUP($C12,Data!$E:$AC,COLUMN(J3),FALSE)</f>
        <v>0</v>
      </c>
      <c r="M12" s="74">
        <f>VLOOKUP($C12,Data!$E:$AC,COLUMN(K3),FALSE)</f>
        <v>0</v>
      </c>
      <c r="N12" s="74">
        <f>VLOOKUP($C12,Data!$E:$AC,COLUMN(L3),FALSE)</f>
        <v>1035</v>
      </c>
      <c r="O12" s="74">
        <f>VLOOKUP($C12,Data!$E:$AC,COLUMN(M3),FALSE)</f>
        <v>1056</v>
      </c>
      <c r="P12" s="74">
        <f>VLOOKUP($C12,Data!$E:$AC,COLUMN(N3),FALSE)</f>
        <v>1380</v>
      </c>
      <c r="Q12" s="74">
        <f>VLOOKUP($C12,Data!$E:$AC,COLUMN(O3),FALSE)</f>
        <v>1552.5</v>
      </c>
      <c r="R12" s="74">
        <f>VLOOKUP($C12,Data!$E:$AC,COLUMN(P3),FALSE)</f>
        <v>0</v>
      </c>
      <c r="S12" s="74">
        <f>VLOOKUP($C12,Data!$E:$AC,COLUMN(Q3),FALSE)</f>
        <v>0</v>
      </c>
      <c r="T12" s="74">
        <f>VLOOKUP($C12,Data!$E:$AC,COLUMN(R3),FALSE)</f>
        <v>0</v>
      </c>
      <c r="U12" s="74">
        <f>VLOOKUP($C12,Data!$E:$AC,COLUMN(S3),FALSE)</f>
        <v>0</v>
      </c>
      <c r="V12" s="81">
        <f>VLOOKUP($C12,Data!$E:$AC,COLUMN(T3),FALSE)</f>
        <v>0.8354037267080745</v>
      </c>
      <c r="W12" s="81">
        <f>VLOOKUP($C12,Data!$E:$AC,COLUMN(U3),FALSE)</f>
        <v>0.85706514347885221</v>
      </c>
      <c r="X12" s="81" t="str">
        <f>VLOOKUP($C12,Data!$E:$AC,COLUMN(V3),FALSE)</f>
        <v>-</v>
      </c>
      <c r="Y12" s="81" t="str">
        <f>VLOOKUP($C12,Data!$E:$AC,COLUMN(W3),FALSE)</f>
        <v>-</v>
      </c>
      <c r="Z12" s="81">
        <f>VLOOKUP($C12,Data!$E:$AC,COLUMN(X3),FALSE)</f>
        <v>1</v>
      </c>
      <c r="AA12" s="81">
        <f>VLOOKUP($C12,Data!$E:$AC,COLUMN(Y3),FALSE)</f>
        <v>1.0073757763975155</v>
      </c>
      <c r="AB12" s="81" t="str">
        <f>VLOOKUP($C12,Data!$E:$AE,COLUMN(Z3),FALSE)</f>
        <v>-</v>
      </c>
      <c r="AC12" s="81" t="str">
        <f>VLOOKUP($C12,Data!$E:$AE,COLUMN(AA3),FALSE)</f>
        <v>-</v>
      </c>
    </row>
    <row r="13" spans="2:29" ht="16.5" thickBot="1" x14ac:dyDescent="0.3">
      <c r="B13" s="65"/>
      <c r="C13" s="121" t="s">
        <v>15255</v>
      </c>
      <c r="D13" s="75" t="str">
        <f>VLOOKUP(C13,Data!$E$11:$G$46,2,FALSE)</f>
        <v>110 - TRAUMA &amp; ORTHOPAEDICS - PROTECTED</v>
      </c>
      <c r="E13" s="75">
        <f>VLOOKUP(C13,Data!$E$11:$H$46,3,FALSE)</f>
        <v>0</v>
      </c>
      <c r="F13" s="74">
        <f>VLOOKUP($C13,Data!$E:$AC,COLUMN(D4),FALSE)</f>
        <v>943</v>
      </c>
      <c r="G13" s="74">
        <f>VLOOKUP($C13,Data!$E:$AC,COLUMN(E4),FALSE)</f>
        <v>775</v>
      </c>
      <c r="H13" s="74">
        <f>VLOOKUP($C13,Data!$E:$AC,COLUMN(F4),FALSE)</f>
        <v>1032.25</v>
      </c>
      <c r="I13" s="74">
        <f>VLOOKUP($C13,Data!$E:$AC,COLUMN(G4),FALSE)</f>
        <v>623.5</v>
      </c>
      <c r="J13" s="74">
        <f>VLOOKUP($C13,Data!$E:$AC,COLUMN(H4),FALSE)</f>
        <v>253</v>
      </c>
      <c r="K13" s="74">
        <f>VLOOKUP($C13,Data!$E:$AC,COLUMN(I4),FALSE)</f>
        <v>80.5</v>
      </c>
      <c r="L13" s="74">
        <f>VLOOKUP($C13,Data!$E:$AC,COLUMN(J4),FALSE)</f>
        <v>0</v>
      </c>
      <c r="M13" s="74">
        <f>VLOOKUP($C13,Data!$E:$AC,COLUMN(K4),FALSE)</f>
        <v>0</v>
      </c>
      <c r="N13" s="74">
        <f>VLOOKUP($C13,Data!$E:$AC,COLUMN(L4),FALSE)</f>
        <v>690</v>
      </c>
      <c r="O13" s="74">
        <f>VLOOKUP($C13,Data!$E:$AC,COLUMN(M4),FALSE)</f>
        <v>678.5</v>
      </c>
      <c r="P13" s="74">
        <f>VLOOKUP($C13,Data!$E:$AC,COLUMN(N4),FALSE)</f>
        <v>1035</v>
      </c>
      <c r="Q13" s="74">
        <f>VLOOKUP($C13,Data!$E:$AC,COLUMN(O4),FALSE)</f>
        <v>252</v>
      </c>
      <c r="R13" s="74">
        <f>VLOOKUP($C13,Data!$E:$AC,COLUMN(P4),FALSE)</f>
        <v>0</v>
      </c>
      <c r="S13" s="74">
        <f>VLOOKUP($C13,Data!$E:$AC,COLUMN(Q4),FALSE)</f>
        <v>0</v>
      </c>
      <c r="T13" s="74">
        <f>VLOOKUP($C13,Data!$E:$AC,COLUMN(R4),FALSE)</f>
        <v>0</v>
      </c>
      <c r="U13" s="74">
        <f>VLOOKUP($C13,Data!$E:$AC,COLUMN(S4),FALSE)</f>
        <v>0</v>
      </c>
      <c r="V13" s="81">
        <f>VLOOKUP($C13,Data!$E:$AC,COLUMN(T4),FALSE)</f>
        <v>0.8241397021058039</v>
      </c>
      <c r="W13" s="81">
        <f>VLOOKUP($C13,Data!$E:$AC,COLUMN(U4),FALSE)</f>
        <v>0.87563837129054523</v>
      </c>
      <c r="X13" s="81" t="str">
        <f>VLOOKUP($C13,Data!$E:$AC,COLUMN(V4),FALSE)</f>
        <v>-</v>
      </c>
      <c r="Y13" s="81" t="str">
        <f>VLOOKUP($C13,Data!$E:$AC,COLUMN(W4),FALSE)</f>
        <v>-</v>
      </c>
      <c r="Z13" s="81">
        <f>VLOOKUP($C13,Data!$E:$AC,COLUMN(X4),FALSE)</f>
        <v>0.91467081389320892</v>
      </c>
      <c r="AA13" s="81">
        <f>VLOOKUP($C13,Data!$E:$AC,COLUMN(Y4),FALSE)</f>
        <v>0.96273291925465843</v>
      </c>
      <c r="AB13" s="81" t="str">
        <f>VLOOKUP($C13,Data!$E:$AE,COLUMN(Z4),FALSE)</f>
        <v>-</v>
      </c>
      <c r="AC13" s="81" t="str">
        <f>VLOOKUP($C13,Data!$E:$AE,COLUMN(AA4),FALSE)</f>
        <v>-</v>
      </c>
    </row>
    <row r="14" spans="2:29" ht="16.5" thickBot="1" x14ac:dyDescent="0.3">
      <c r="B14" s="65"/>
      <c r="C14" s="126" t="s">
        <v>15269</v>
      </c>
      <c r="D14" s="75" t="str">
        <f>VLOOKUP(C14,Data!$E$11:$G$49,2,FALSE)</f>
        <v>100 - GENERAL SURGERY - RISK MANAGED</v>
      </c>
      <c r="E14" s="75">
        <f>VLOOKUP(C14,Data!$E$11:$H$49,3,FALSE)</f>
        <v>0</v>
      </c>
      <c r="F14" s="74">
        <f>VLOOKUP($C14,Data!$E:$AC,COLUMN(D5),FALSE)</f>
        <v>1023.25</v>
      </c>
      <c r="G14" s="74">
        <f>VLOOKUP($C14,Data!$E:$AC,COLUMN(E5),FALSE)</f>
        <v>950.25</v>
      </c>
      <c r="H14" s="74">
        <f>VLOOKUP($C14,Data!$E:$AC,COLUMN(F5),FALSE)</f>
        <v>690</v>
      </c>
      <c r="I14" s="74">
        <f>VLOOKUP($C14,Data!$E:$AC,COLUMN(G5),FALSE)</f>
        <v>698</v>
      </c>
      <c r="J14" s="74">
        <f>VLOOKUP($C14,Data!$E:$AC,COLUMN(H5),FALSE)</f>
        <v>0</v>
      </c>
      <c r="K14" s="74">
        <f>VLOOKUP($C14,Data!$E:$AC,COLUMN(I5),FALSE)</f>
        <v>0</v>
      </c>
      <c r="L14" s="74">
        <f>VLOOKUP($C14,Data!$E:$AC,COLUMN(J5),FALSE)</f>
        <v>0</v>
      </c>
      <c r="M14" s="74">
        <f>VLOOKUP($C14,Data!$E:$AC,COLUMN(K5),FALSE)</f>
        <v>0</v>
      </c>
      <c r="N14" s="74">
        <f>VLOOKUP($C14,Data!$E:$AC,COLUMN(L5),FALSE)</f>
        <v>1035</v>
      </c>
      <c r="O14" s="74">
        <f>VLOOKUP($C14,Data!$E:$AC,COLUMN(M5),FALSE)</f>
        <v>925.5</v>
      </c>
      <c r="P14" s="74">
        <f>VLOOKUP($C14,Data!$E:$AC,COLUMN(N5),FALSE)</f>
        <v>690</v>
      </c>
      <c r="Q14" s="74">
        <f>VLOOKUP($C14,Data!$E:$AC,COLUMN(O5),FALSE)</f>
        <v>679.5</v>
      </c>
      <c r="R14" s="74">
        <f>VLOOKUP($C14,Data!$E:$AC,COLUMN(P5),FALSE)</f>
        <v>0</v>
      </c>
      <c r="S14" s="74">
        <f>VLOOKUP($C14,Data!$E:$AC,COLUMN(Q5),FALSE)</f>
        <v>0</v>
      </c>
      <c r="T14" s="74">
        <f>VLOOKUP($C14,Data!$E:$AC,COLUMN(R5),FALSE)</f>
        <v>0</v>
      </c>
      <c r="U14" s="74">
        <f>VLOOKUP($C14,Data!$E:$AC,COLUMN(S5),FALSE)</f>
        <v>0</v>
      </c>
      <c r="V14" s="81">
        <f>VLOOKUP($C14,Data!$E:$AC,COLUMN(T5),FALSE)</f>
        <v>0.84328358208955223</v>
      </c>
      <c r="W14" s="81">
        <f>VLOOKUP($C14,Data!$E:$AC,COLUMN(U5),FALSE)</f>
        <v>1.0734957425462404</v>
      </c>
      <c r="X14" s="81" t="str">
        <f>VLOOKUP($C14,Data!$E:$AC,COLUMN(V5),FALSE)</f>
        <v>-</v>
      </c>
      <c r="Y14" s="81" t="str">
        <f>VLOOKUP($C14,Data!$E:$AC,COLUMN(W5),FALSE)</f>
        <v>-</v>
      </c>
      <c r="Z14" s="81">
        <f>VLOOKUP($C14,Data!$E:$AC,COLUMN(X5),FALSE)</f>
        <v>0.75</v>
      </c>
      <c r="AA14" s="81">
        <f>VLOOKUP($C14,Data!$E:$AC,COLUMN(Y5),FALSE)</f>
        <v>1.0357142857142858</v>
      </c>
      <c r="AB14" s="81" t="str">
        <f>VLOOKUP($C14,Data!$E:$AE,COLUMN(Z5),FALSE)</f>
        <v>-</v>
      </c>
      <c r="AC14" s="81" t="str">
        <f>VLOOKUP($C14,Data!$E:$AE,COLUMN(AA5),FALSE)</f>
        <v>-</v>
      </c>
    </row>
    <row r="15" spans="2:29" ht="16.5" thickBot="1" x14ac:dyDescent="0.3">
      <c r="B15" s="65"/>
      <c r="C15" s="126" t="s">
        <v>15221</v>
      </c>
      <c r="D15" s="75" t="str">
        <f>VLOOKUP(C15,Data!$E$11:$G$49,2,FALSE)</f>
        <v>192 - CRITICAL CARE MEDICINE - RISK MANAGED</v>
      </c>
      <c r="E15" s="75">
        <f>VLOOKUP(C15,Data!$E$11:$H$49,3,FALSE)</f>
        <v>0</v>
      </c>
      <c r="F15" s="74">
        <f>VLOOKUP($C15,Data!$E:$AC,COLUMN(D6),FALSE)</f>
        <v>3450</v>
      </c>
      <c r="G15" s="74">
        <f>VLOOKUP($C15,Data!$E:$AC,COLUMN(E6),FALSE)</f>
        <v>3204.5</v>
      </c>
      <c r="H15" s="74">
        <f>VLOOKUP($C15,Data!$E:$AC,COLUMN(F6),FALSE)</f>
        <v>1035</v>
      </c>
      <c r="I15" s="74">
        <f>VLOOKUP($C15,Data!$E:$AC,COLUMN(G6),FALSE)</f>
        <v>707</v>
      </c>
      <c r="J15" s="74">
        <f>VLOOKUP($C15,Data!$E:$AC,COLUMN(H6),FALSE)</f>
        <v>0</v>
      </c>
      <c r="K15" s="74">
        <f>VLOOKUP($C15,Data!$E:$AC,COLUMN(I6),FALSE)</f>
        <v>0</v>
      </c>
      <c r="L15" s="74">
        <f>VLOOKUP($C15,Data!$E:$AC,COLUMN(J6),FALSE)</f>
        <v>0</v>
      </c>
      <c r="M15" s="74">
        <f>VLOOKUP($C15,Data!$E:$AC,COLUMN(K6),FALSE)</f>
        <v>0</v>
      </c>
      <c r="N15" s="74">
        <f>VLOOKUP($C15,Data!$E:$AC,COLUMN(L6),FALSE)</f>
        <v>3450</v>
      </c>
      <c r="O15" s="74">
        <f>VLOOKUP($C15,Data!$E:$AC,COLUMN(M6),FALSE)</f>
        <v>3258.4166666666665</v>
      </c>
      <c r="P15" s="74">
        <f>VLOOKUP($C15,Data!$E:$AC,COLUMN(N6),FALSE)</f>
        <v>690</v>
      </c>
      <c r="Q15" s="74">
        <f>VLOOKUP($C15,Data!$E:$AC,COLUMN(O6),FALSE)</f>
        <v>646.5</v>
      </c>
      <c r="R15" s="74">
        <f>VLOOKUP($C15,Data!$E:$AC,COLUMN(P6),FALSE)</f>
        <v>0</v>
      </c>
      <c r="S15" s="74">
        <f>VLOOKUP($C15,Data!$E:$AC,COLUMN(Q6),FALSE)</f>
        <v>0</v>
      </c>
      <c r="T15" s="74">
        <f>VLOOKUP($C15,Data!$E:$AC,COLUMN(R6),FALSE)</f>
        <v>0</v>
      </c>
      <c r="U15" s="74">
        <f>VLOOKUP($C15,Data!$E:$AC,COLUMN(S6),FALSE)</f>
        <v>0</v>
      </c>
      <c r="V15" s="81">
        <f>VLOOKUP($C15,Data!$E:$AC,COLUMN(T6),FALSE)</f>
        <v>0.72865104572421646</v>
      </c>
      <c r="W15" s="81">
        <f>VLOOKUP($C15,Data!$E:$AC,COLUMN(U6),FALSE)</f>
        <v>0.72939346811819594</v>
      </c>
      <c r="X15" s="81" t="str">
        <f>VLOOKUP($C15,Data!$E:$AC,COLUMN(V6),FALSE)</f>
        <v>-</v>
      </c>
      <c r="Y15" s="81" t="str">
        <f>VLOOKUP($C15,Data!$E:$AC,COLUMN(W6),FALSE)</f>
        <v>-</v>
      </c>
      <c r="Z15" s="81">
        <f>VLOOKUP($C15,Data!$E:$AC,COLUMN(X6),FALSE)</f>
        <v>0.72993311036789299</v>
      </c>
      <c r="AA15" s="81">
        <f>VLOOKUP($C15,Data!$E:$AC,COLUMN(Y6),FALSE)</f>
        <v>0.54149413388543832</v>
      </c>
      <c r="AB15" s="81" t="str">
        <f>VLOOKUP($C15,Data!$E:$AE,COLUMN(Z6),FALSE)</f>
        <v>-</v>
      </c>
      <c r="AC15" s="81" t="str">
        <f>VLOOKUP($C15,Data!$E:$AE,COLUMN(AA6),FALSE)</f>
        <v>-</v>
      </c>
    </row>
    <row r="16" spans="2:29" ht="16.5" thickBot="1" x14ac:dyDescent="0.3">
      <c r="B16" s="65"/>
      <c r="C16" s="97" t="s">
        <v>15217</v>
      </c>
      <c r="D16" s="75" t="str">
        <f>VLOOKUP(C16,Data!$E$11:$G$46,2,FALSE)</f>
        <v>300 - GENERAL MEDICINE - RISK MANAGED</v>
      </c>
      <c r="E16" s="75">
        <f>VLOOKUP(C16,Data!$E$11:$H$46,3,FALSE)</f>
        <v>0</v>
      </c>
      <c r="F16" s="74">
        <f>VLOOKUP($C16,Data!$E:$AC,COLUMN(D5),FALSE)</f>
        <v>1376.5</v>
      </c>
      <c r="G16" s="74">
        <f>VLOOKUP($C16,Data!$E:$AC,COLUMN(E5),FALSE)</f>
        <v>1314.1666666666667</v>
      </c>
      <c r="H16" s="74">
        <f>VLOOKUP($C16,Data!$E:$AC,COLUMN(F5),FALSE)</f>
        <v>2070.25</v>
      </c>
      <c r="I16" s="74">
        <f>VLOOKUP($C16,Data!$E:$AC,COLUMN(G5),FALSE)</f>
        <v>1801.5</v>
      </c>
      <c r="J16" s="74">
        <f>VLOOKUP($C16,Data!$E:$AC,COLUMN(H5),FALSE)</f>
        <v>0</v>
      </c>
      <c r="K16" s="74">
        <f>VLOOKUP($C16,Data!$E:$AC,COLUMN(I5),FALSE)</f>
        <v>0</v>
      </c>
      <c r="L16" s="74">
        <f>VLOOKUP($C16,Data!$E:$AC,COLUMN(J5),FALSE)</f>
        <v>0</v>
      </c>
      <c r="M16" s="74">
        <f>VLOOKUP($C16,Data!$E:$AC,COLUMN(K5),FALSE)</f>
        <v>0</v>
      </c>
      <c r="N16" s="74">
        <f>VLOOKUP($C16,Data!$E:$AC,COLUMN(L5),FALSE)</f>
        <v>1034.75</v>
      </c>
      <c r="O16" s="74">
        <f>VLOOKUP($C16,Data!$E:$AC,COLUMN(M5),FALSE)</f>
        <v>1040.5</v>
      </c>
      <c r="P16" s="74">
        <f>VLOOKUP($C16,Data!$E:$AC,COLUMN(N5),FALSE)</f>
        <v>1380</v>
      </c>
      <c r="Q16" s="74">
        <f>VLOOKUP($C16,Data!$E:$AC,COLUMN(O5),FALSE)</f>
        <v>1610</v>
      </c>
      <c r="R16" s="74">
        <f>VLOOKUP($C16,Data!$E:$AC,COLUMN(P5),FALSE)</f>
        <v>0</v>
      </c>
      <c r="S16" s="74">
        <f>VLOOKUP($C16,Data!$E:$AC,COLUMN(Q5),FALSE)</f>
        <v>0</v>
      </c>
      <c r="T16" s="74">
        <f>VLOOKUP($C16,Data!$E:$AC,COLUMN(R5),FALSE)</f>
        <v>0</v>
      </c>
      <c r="U16" s="74">
        <f>VLOOKUP($C16,Data!$E:$AC,COLUMN(S5),FALSE)</f>
        <v>0</v>
      </c>
      <c r="V16" s="81">
        <f>VLOOKUP($C16,Data!$E:$AC,COLUMN(T5),FALSE)</f>
        <v>0.82951261799267961</v>
      </c>
      <c r="W16" s="81">
        <f>VLOOKUP($C16,Data!$E:$AC,COLUMN(U5),FALSE)</f>
        <v>0.84005707614476588</v>
      </c>
      <c r="X16" s="81">
        <f>VLOOKUP($C16,Data!$E:$AC,COLUMN(V5),FALSE)</f>
        <v>1</v>
      </c>
      <c r="Y16" s="81" t="str">
        <f>VLOOKUP($C16,Data!$E:$AC,COLUMN(W5),FALSE)</f>
        <v>-</v>
      </c>
      <c r="Z16" s="81">
        <f>VLOOKUP($C16,Data!$E:$AC,COLUMN(X5),FALSE)</f>
        <v>0.9285714285714286</v>
      </c>
      <c r="AA16" s="81">
        <f>VLOOKUP($C16,Data!$E:$AC,COLUMN(Y5),FALSE)</f>
        <v>0.95714285714285718</v>
      </c>
      <c r="AB16" s="81" t="str">
        <f>VLOOKUP($C16,Data!$E:$AE,COLUMN(Z5),FALSE)</f>
        <v>-</v>
      </c>
      <c r="AC16" s="81" t="str">
        <f>VLOOKUP($C16,Data!$E:$AE,COLUMN(AA5),FALSE)</f>
        <v>-</v>
      </c>
    </row>
    <row r="17" spans="2:29" ht="16.5" thickBot="1" x14ac:dyDescent="0.3">
      <c r="B17" s="65"/>
      <c r="C17" s="97" t="s">
        <v>15218</v>
      </c>
      <c r="D17" s="75" t="str">
        <f>VLOOKUP(C17,Data!$E$11:$G$46,2,FALSE)</f>
        <v>110 - TRAUMA &amp; ORTHOPAEDICS - RISK MANAGED</v>
      </c>
      <c r="E17" s="75">
        <f>VLOOKUP(C17,Data!$E$11:$H$46,3,FALSE)</f>
        <v>0</v>
      </c>
      <c r="F17" s="74">
        <f>VLOOKUP($C17,Data!$E:$AC,COLUMN(D6),FALSE)</f>
        <v>1390.75</v>
      </c>
      <c r="G17" s="74">
        <f>VLOOKUP($C17,Data!$E:$AC,COLUMN(E6),FALSE)</f>
        <v>1334.4166666666667</v>
      </c>
      <c r="H17" s="74">
        <f>VLOOKUP($C17,Data!$E:$AC,COLUMN(F6),FALSE)</f>
        <v>1729.3333333333333</v>
      </c>
      <c r="I17" s="74">
        <f>VLOOKUP($C17,Data!$E:$AC,COLUMN(G6),FALSE)</f>
        <v>1525</v>
      </c>
      <c r="J17" s="74">
        <f>VLOOKUP($C17,Data!$E:$AC,COLUMN(H6),FALSE)</f>
        <v>251</v>
      </c>
      <c r="K17" s="74">
        <f>VLOOKUP($C17,Data!$E:$AC,COLUMN(I6),FALSE)</f>
        <v>115</v>
      </c>
      <c r="L17" s="74">
        <f>VLOOKUP($C17,Data!$E:$AC,COLUMN(J6),FALSE)</f>
        <v>0</v>
      </c>
      <c r="M17" s="74">
        <f>VLOOKUP($C17,Data!$E:$AC,COLUMN(K6),FALSE)</f>
        <v>0</v>
      </c>
      <c r="N17" s="74">
        <f>VLOOKUP($C17,Data!$E:$AC,COLUMN(L6),FALSE)</f>
        <v>1035</v>
      </c>
      <c r="O17" s="74">
        <f>VLOOKUP($C17,Data!$E:$AC,COLUMN(M6),FALSE)</f>
        <v>1036.5</v>
      </c>
      <c r="P17" s="74">
        <f>VLOOKUP($C17,Data!$E:$AC,COLUMN(N6),FALSE)</f>
        <v>1380</v>
      </c>
      <c r="Q17" s="74">
        <f>VLOOKUP($C17,Data!$E:$AC,COLUMN(O6),FALSE)</f>
        <v>1328.5833333333333</v>
      </c>
      <c r="R17" s="74">
        <f>VLOOKUP($C17,Data!$E:$AC,COLUMN(P6),FALSE)</f>
        <v>0</v>
      </c>
      <c r="S17" s="74">
        <f>VLOOKUP($C17,Data!$E:$AC,COLUMN(Q6),FALSE)</f>
        <v>0</v>
      </c>
      <c r="T17" s="74">
        <f>VLOOKUP($C17,Data!$E:$AC,COLUMN(R6),FALSE)</f>
        <v>0</v>
      </c>
      <c r="U17" s="74">
        <f>VLOOKUP($C17,Data!$E:$AC,COLUMN(S6),FALSE)</f>
        <v>0</v>
      </c>
      <c r="V17" s="81">
        <f>VLOOKUP($C17,Data!$E:$AC,COLUMN(T6),FALSE)</f>
        <v>0.83764172335600906</v>
      </c>
      <c r="W17" s="81">
        <f>VLOOKUP($C17,Data!$E:$AC,COLUMN(U6),FALSE)</f>
        <v>0.82097791798107256</v>
      </c>
      <c r="X17" s="81" t="str">
        <f>VLOOKUP($C17,Data!$E:$AC,COLUMN(V6),FALSE)</f>
        <v>-</v>
      </c>
      <c r="Y17" s="81" t="str">
        <f>VLOOKUP($C17,Data!$E:$AC,COLUMN(W6),FALSE)</f>
        <v>-</v>
      </c>
      <c r="Z17" s="81">
        <f>VLOOKUP($C17,Data!$E:$AC,COLUMN(X6),FALSE)</f>
        <v>0.5357142857142857</v>
      </c>
      <c r="AA17" s="81">
        <f>VLOOKUP($C17,Data!$E:$AC,COLUMN(Y6),FALSE)</f>
        <v>0.75</v>
      </c>
      <c r="AB17" s="81" t="str">
        <f>VLOOKUP($C17,Data!$E:$AE,COLUMN(Z6),FALSE)</f>
        <v>-</v>
      </c>
      <c r="AC17" s="81" t="str">
        <f>VLOOKUP($C17,Data!$E:$AE,COLUMN(AA6),FALSE)</f>
        <v>-</v>
      </c>
    </row>
    <row r="18" spans="2:29" ht="16.5" thickBot="1" x14ac:dyDescent="0.3">
      <c r="B18" s="65"/>
      <c r="C18" s="97" t="s">
        <v>15284</v>
      </c>
      <c r="D18" s="75" t="str">
        <f>VLOOKUP(C18,Data!$E$11:$G$46,2,FALSE)</f>
        <v>300 - GENERAL MEDICINE - STANDARD</v>
      </c>
      <c r="E18" s="75">
        <f>VLOOKUP(C18,Data!$E$11:$H$46,3,FALSE)</f>
        <v>0</v>
      </c>
      <c r="F18" s="74">
        <f>VLOOKUP($C18,Data!$E:$AC,COLUMN(D7),FALSE)</f>
        <v>1380</v>
      </c>
      <c r="G18" s="74">
        <f>VLOOKUP($C18,Data!$E:$AC,COLUMN(E7),FALSE)</f>
        <v>1156.5</v>
      </c>
      <c r="H18" s="74">
        <f>VLOOKUP($C18,Data!$E:$AC,COLUMN(F7),FALSE)</f>
        <v>2070</v>
      </c>
      <c r="I18" s="74">
        <f>VLOOKUP($C18,Data!$E:$AC,COLUMN(G7),FALSE)</f>
        <v>1724.75</v>
      </c>
      <c r="J18" s="74">
        <f>VLOOKUP($C18,Data!$E:$AC,COLUMN(H7),FALSE)</f>
        <v>0</v>
      </c>
      <c r="K18" s="74">
        <f>VLOOKUP($C18,Data!$E:$AC,COLUMN(I7),FALSE)</f>
        <v>0</v>
      </c>
      <c r="L18" s="74">
        <f>VLOOKUP($C18,Data!$E:$AC,COLUMN(J7),FALSE)</f>
        <v>0</v>
      </c>
      <c r="M18" s="74">
        <f>VLOOKUP($C18,Data!$E:$AC,COLUMN(K7),FALSE)</f>
        <v>0</v>
      </c>
      <c r="N18" s="74">
        <f>VLOOKUP($C18,Data!$E:$AC,COLUMN(L7),FALSE)</f>
        <v>1035</v>
      </c>
      <c r="O18" s="74">
        <f>VLOOKUP($C18,Data!$E:$AC,COLUMN(M7),FALSE)</f>
        <v>1000.5</v>
      </c>
      <c r="P18" s="74">
        <f>VLOOKUP($C18,Data!$E:$AC,COLUMN(N7),FALSE)</f>
        <v>1759.5</v>
      </c>
      <c r="Q18" s="74">
        <f>VLOOKUP($C18,Data!$E:$AC,COLUMN(O7),FALSE)</f>
        <v>1744</v>
      </c>
      <c r="R18" s="74">
        <f>VLOOKUP($C18,Data!$E:$AC,COLUMN(P7),FALSE)</f>
        <v>0</v>
      </c>
      <c r="S18" s="74">
        <f>VLOOKUP($C18,Data!$E:$AC,COLUMN(Q7),FALSE)</f>
        <v>0</v>
      </c>
      <c r="T18" s="74">
        <f>VLOOKUP($C18,Data!$E:$AC,COLUMN(R7),FALSE)</f>
        <v>0</v>
      </c>
      <c r="U18" s="74">
        <f>VLOOKUP($C18,Data!$E:$AC,COLUMN(S7),FALSE)</f>
        <v>0</v>
      </c>
      <c r="V18" s="81">
        <f>VLOOKUP($C18,Data!$E:$AC,COLUMN(T7),FALSE)</f>
        <v>0.80805298708112006</v>
      </c>
      <c r="W18" s="81">
        <f>VLOOKUP($C18,Data!$E:$AC,COLUMN(U7),FALSE)</f>
        <v>1.0753390875462392</v>
      </c>
      <c r="X18" s="81" t="str">
        <f>VLOOKUP($C18,Data!$E:$AC,COLUMN(V7),FALSE)</f>
        <v>-</v>
      </c>
      <c r="Y18" s="81" t="str">
        <f>VLOOKUP($C18,Data!$E:$AC,COLUMN(W7),FALSE)</f>
        <v>-</v>
      </c>
      <c r="Z18" s="81">
        <f>VLOOKUP($C18,Data!$E:$AC,COLUMN(X7),FALSE)</f>
        <v>0.99223602484472051</v>
      </c>
      <c r="AA18" s="81">
        <f>VLOOKUP($C18,Data!$E:$AC,COLUMN(Y7),FALSE)</f>
        <v>1.0214285714285714</v>
      </c>
      <c r="AB18" s="81" t="str">
        <f>VLOOKUP($C18,Data!$E:$AE,COLUMN(Z7),FALSE)</f>
        <v>-</v>
      </c>
      <c r="AC18" s="81" t="str">
        <f>VLOOKUP($C18,Data!$E:$AE,COLUMN(AA7),FALSE)</f>
        <v>-</v>
      </c>
    </row>
    <row r="19" spans="2:29" ht="16.5" thickBot="1" x14ac:dyDescent="0.3">
      <c r="B19" s="65"/>
      <c r="C19" s="97" t="s">
        <v>15231</v>
      </c>
      <c r="D19" s="75" t="str">
        <f>VLOOKUP(C19,Data!$E$11:$G$46,2,FALSE)</f>
        <v>501 - OBSTETRICS - RISK MANAGED</v>
      </c>
      <c r="E19" s="75">
        <f>VLOOKUP(C19,Data!$E$11:$H$46,3,FALSE)</f>
        <v>0</v>
      </c>
      <c r="F19" s="74">
        <f>VLOOKUP($C19,Data!$E:$AC,COLUMN(D7),FALSE)</f>
        <v>2754.25</v>
      </c>
      <c r="G19" s="74">
        <f>VLOOKUP($C19,Data!$E:$AC,COLUMN(E7),FALSE)</f>
        <v>2320.3333333333335</v>
      </c>
      <c r="H19" s="74">
        <f>VLOOKUP($C19,Data!$E:$AC,COLUMN(F7),FALSE)</f>
        <v>1712.25</v>
      </c>
      <c r="I19" s="74">
        <f>VLOOKUP($C19,Data!$E:$AC,COLUMN(G7),FALSE)</f>
        <v>1354.9166666666667</v>
      </c>
      <c r="J19" s="74">
        <f>VLOOKUP($C19,Data!$E:$AC,COLUMN(H7),FALSE)</f>
        <v>0</v>
      </c>
      <c r="K19" s="74">
        <f>VLOOKUP($C19,Data!$E:$AC,COLUMN(I7),FALSE)</f>
        <v>0</v>
      </c>
      <c r="L19" s="74">
        <f>VLOOKUP($C19,Data!$E:$AC,COLUMN(J7),FALSE)</f>
        <v>0</v>
      </c>
      <c r="M19" s="74">
        <f>VLOOKUP($C19,Data!$E:$AC,COLUMN(K7),FALSE)</f>
        <v>0</v>
      </c>
      <c r="N19" s="74">
        <f>VLOOKUP($C19,Data!$E:$AC,COLUMN(L7),FALSE)</f>
        <v>2927</v>
      </c>
      <c r="O19" s="74">
        <f>VLOOKUP($C19,Data!$E:$AC,COLUMN(M7),FALSE)</f>
        <v>2389.5</v>
      </c>
      <c r="P19" s="74">
        <f>VLOOKUP($C19,Data!$E:$AC,COLUMN(N7),FALSE)</f>
        <v>1719.25</v>
      </c>
      <c r="Q19" s="74">
        <f>VLOOKUP($C19,Data!$E:$AC,COLUMN(O7),FALSE)</f>
        <v>1482.75</v>
      </c>
      <c r="R19" s="74">
        <f>VLOOKUP($C19,Data!$E:$AC,COLUMN(P7),FALSE)</f>
        <v>0</v>
      </c>
      <c r="S19" s="74">
        <f>VLOOKUP($C19,Data!$E:$AC,COLUMN(Q7),FALSE)</f>
        <v>0</v>
      </c>
      <c r="T19" s="74">
        <f>VLOOKUP($C19,Data!$E:$AC,COLUMN(R7),FALSE)</f>
        <v>0</v>
      </c>
      <c r="U19" s="74">
        <f>VLOOKUP($C19,Data!$E:$AC,COLUMN(S7),FALSE)</f>
        <v>0</v>
      </c>
      <c r="V19" s="81">
        <f>VLOOKUP($C19,Data!$E:$AC,COLUMN(T7),FALSE)</f>
        <v>1.1327467218771567</v>
      </c>
      <c r="W19" s="81">
        <f>VLOOKUP($C19,Data!$E:$AC,COLUMN(U7),FALSE)</f>
        <v>0.9037707971992035</v>
      </c>
      <c r="X19" s="81" t="str">
        <f>VLOOKUP($C19,Data!$E:$AC,COLUMN(V7),FALSE)</f>
        <v>-</v>
      </c>
      <c r="Y19" s="81" t="str">
        <f>VLOOKUP($C19,Data!$E:$AC,COLUMN(W7),FALSE)</f>
        <v>-</v>
      </c>
      <c r="Z19" s="81">
        <f>VLOOKUP($C19,Data!$E:$AC,COLUMN(X7),FALSE)</f>
        <v>1.6979813664596273</v>
      </c>
      <c r="AA19" s="81">
        <f>VLOOKUP($C19,Data!$E:$AC,COLUMN(Y7),FALSE)</f>
        <v>0.8571428571428571</v>
      </c>
      <c r="AB19" s="81" t="str">
        <f>VLOOKUP($C19,Data!$E:$AE,COLUMN(Z7),FALSE)</f>
        <v>-</v>
      </c>
      <c r="AC19" s="81" t="str">
        <f>VLOOKUP($C19,Data!$E:$AE,COLUMN(AA7),FALSE)</f>
        <v>-</v>
      </c>
    </row>
    <row r="20" spans="2:29" ht="16.5" thickBot="1" x14ac:dyDescent="0.3">
      <c r="B20" s="65"/>
      <c r="C20" s="97" t="s">
        <v>15219</v>
      </c>
      <c r="D20" s="75" t="str">
        <f>VLOOKUP(C20,Data!$E$11:$G$46,2,FALSE)</f>
        <v>100 - GENERAL SURGERY - PROTECTED</v>
      </c>
      <c r="E20" s="75">
        <f>VLOOKUP(C20,Data!$E$11:$H$46,3,FALSE)</f>
        <v>0</v>
      </c>
      <c r="F20" s="74">
        <f>VLOOKUP($C20,Data!$E:$AC,COLUMN(D8),FALSE)</f>
        <v>1288</v>
      </c>
      <c r="G20" s="74">
        <f>VLOOKUP($C20,Data!$E:$AC,COLUMN(E8),FALSE)</f>
        <v>869.25</v>
      </c>
      <c r="H20" s="74">
        <f>VLOOKUP($C20,Data!$E:$AC,COLUMN(F8),FALSE)</f>
        <v>1541</v>
      </c>
      <c r="I20" s="74">
        <f>VLOOKUP($C20,Data!$E:$AC,COLUMN(G8),FALSE)</f>
        <v>976</v>
      </c>
      <c r="J20" s="74">
        <f>VLOOKUP($C20,Data!$E:$AC,COLUMN(H8),FALSE)</f>
        <v>0</v>
      </c>
      <c r="K20" s="74">
        <f>VLOOKUP($C20,Data!$E:$AC,COLUMN(I8),FALSE)</f>
        <v>0</v>
      </c>
      <c r="L20" s="74">
        <f>VLOOKUP($C20,Data!$E:$AC,COLUMN(J8),FALSE)</f>
        <v>0</v>
      </c>
      <c r="M20" s="74">
        <f>VLOOKUP($C20,Data!$E:$AC,COLUMN(K8),FALSE)</f>
        <v>0</v>
      </c>
      <c r="N20" s="74">
        <f>VLOOKUP($C20,Data!$E:$AC,COLUMN(L8),FALSE)</f>
        <v>1035</v>
      </c>
      <c r="O20" s="74">
        <f>VLOOKUP($C20,Data!$E:$AC,COLUMN(M8),FALSE)</f>
        <v>770.5</v>
      </c>
      <c r="P20" s="74">
        <f>VLOOKUP($C20,Data!$E:$AC,COLUMN(N8),FALSE)</f>
        <v>1035</v>
      </c>
      <c r="Q20" s="74">
        <f>VLOOKUP($C20,Data!$E:$AC,COLUMN(O8),FALSE)</f>
        <v>454.5</v>
      </c>
      <c r="R20" s="74">
        <f>VLOOKUP($C20,Data!$E:$AC,COLUMN(P8),FALSE)</f>
        <v>0</v>
      </c>
      <c r="S20" s="74">
        <f>VLOOKUP($C20,Data!$E:$AC,COLUMN(Q8),FALSE)</f>
        <v>0</v>
      </c>
      <c r="T20" s="74">
        <f>VLOOKUP($C20,Data!$E:$AC,COLUMN(R8),FALSE)</f>
        <v>0</v>
      </c>
      <c r="U20" s="74">
        <f>VLOOKUP($C20,Data!$E:$AC,COLUMN(S8),FALSE)</f>
        <v>0</v>
      </c>
      <c r="V20" s="81">
        <f>VLOOKUP($C20,Data!$E:$AC,COLUMN(T8),FALSE)</f>
        <v>0.76208911018085568</v>
      </c>
      <c r="W20" s="81">
        <f>VLOOKUP($C20,Data!$E:$AC,COLUMN(U8),FALSE)</f>
        <v>0.79639551875304426</v>
      </c>
      <c r="X20" s="81">
        <f>VLOOKUP($C20,Data!$E:$AC,COLUMN(V8),FALSE)</f>
        <v>6.2111801242236024E-2</v>
      </c>
      <c r="Y20" s="81" t="str">
        <f>VLOOKUP($C20,Data!$E:$AC,COLUMN(W8),FALSE)</f>
        <v>-</v>
      </c>
      <c r="Z20" s="81">
        <f>VLOOKUP($C20,Data!$E:$AC,COLUMN(X8),FALSE)</f>
        <v>1.1118012422360248</v>
      </c>
      <c r="AA20" s="81">
        <f>VLOOKUP($C20,Data!$E:$AC,COLUMN(Y8),FALSE)</f>
        <v>0.69668737060041408</v>
      </c>
      <c r="AB20" s="81" t="str">
        <f>VLOOKUP($C20,Data!$E:$AE,COLUMN(Z8),FALSE)</f>
        <v>-</v>
      </c>
      <c r="AC20" s="81" t="str">
        <f>VLOOKUP($C20,Data!$E:$AE,COLUMN(AA8),FALSE)</f>
        <v>-</v>
      </c>
    </row>
    <row r="21" spans="2:29" ht="16.5" thickBot="1" x14ac:dyDescent="0.3">
      <c r="B21" s="65"/>
      <c r="C21" s="97" t="s">
        <v>15258</v>
      </c>
      <c r="D21" s="75" t="str">
        <f>VLOOKUP(C21,Data!$E$11:$G$46,2,FALSE)</f>
        <v>320 - CARDIOLOGY - RISK MANAGED</v>
      </c>
      <c r="E21" s="75">
        <f>VLOOKUP(C21,Data!$E$11:$H$46,3,FALSE)</f>
        <v>0</v>
      </c>
      <c r="F21" s="74">
        <f>VLOOKUP($C21,Data!$E:$AC,COLUMN(D10),FALSE)</f>
        <v>2084.5</v>
      </c>
      <c r="G21" s="74">
        <f>VLOOKUP($C21,Data!$E:$AC,COLUMN(E10),FALSE)</f>
        <v>1534</v>
      </c>
      <c r="H21" s="74">
        <f>VLOOKUP($C21,Data!$E:$AC,COLUMN(F10),FALSE)</f>
        <v>1380</v>
      </c>
      <c r="I21" s="74">
        <f>VLOOKUP($C21,Data!$E:$AC,COLUMN(G10),FALSE)</f>
        <v>1177</v>
      </c>
      <c r="J21" s="74">
        <f>VLOOKUP($C21,Data!$E:$AC,COLUMN(H10),FALSE)</f>
        <v>0</v>
      </c>
      <c r="K21" s="74">
        <f>VLOOKUP($C21,Data!$E:$AC,COLUMN(I10),FALSE)</f>
        <v>0</v>
      </c>
      <c r="L21" s="74">
        <f>VLOOKUP($C21,Data!$E:$AC,COLUMN(J10),FALSE)</f>
        <v>0</v>
      </c>
      <c r="M21" s="74">
        <f>VLOOKUP($C21,Data!$E:$AC,COLUMN(K10),FALSE)</f>
        <v>0</v>
      </c>
      <c r="N21" s="74">
        <f>VLOOKUP($C21,Data!$E:$AC,COLUMN(L10),FALSE)</f>
        <v>2070</v>
      </c>
      <c r="O21" s="74">
        <f>VLOOKUP($C21,Data!$E:$AC,COLUMN(M10),FALSE)</f>
        <v>1644.5</v>
      </c>
      <c r="P21" s="74">
        <f>VLOOKUP($C21,Data!$E:$AC,COLUMN(N10),FALSE)</f>
        <v>690</v>
      </c>
      <c r="Q21" s="74">
        <f>VLOOKUP($C21,Data!$E:$AC,COLUMN(O10),FALSE)</f>
        <v>678.5</v>
      </c>
      <c r="R21" s="74">
        <f>VLOOKUP($C21,Data!$E:$AC,COLUMN(P10),FALSE)</f>
        <v>0</v>
      </c>
      <c r="S21" s="74">
        <f>VLOOKUP($C21,Data!$E:$AC,COLUMN(Q10),FALSE)</f>
        <v>0</v>
      </c>
      <c r="T21" s="74">
        <f>VLOOKUP($C21,Data!$E:$AC,COLUMN(R10),FALSE)</f>
        <v>0</v>
      </c>
      <c r="U21" s="74">
        <f>VLOOKUP($C21,Data!$E:$AC,COLUMN(S10),FALSE)</f>
        <v>0</v>
      </c>
      <c r="V21" s="81">
        <f>VLOOKUP($C21,Data!$E:$AC,COLUMN(T10),FALSE)</f>
        <v>0.6616950757575758</v>
      </c>
      <c r="W21" s="81">
        <f>VLOOKUP($C21,Data!$E:$AC,COLUMN(U10),FALSE)</f>
        <v>0.50310559006211175</v>
      </c>
      <c r="X21" s="81" t="str">
        <f>VLOOKUP($C21,Data!$E:$AC,COLUMN(V10),FALSE)</f>
        <v>-</v>
      </c>
      <c r="Y21" s="81" t="str">
        <f>VLOOKUP($C21,Data!$E:$AC,COLUMN(W10),FALSE)</f>
        <v>-</v>
      </c>
      <c r="Z21" s="81">
        <f>VLOOKUP($C21,Data!$E:$AC,COLUMN(X10),FALSE)</f>
        <v>0.94021739130434778</v>
      </c>
      <c r="AA21" s="81">
        <f>VLOOKUP($C21,Data!$E:$AC,COLUMN(Y10),FALSE)</f>
        <v>0.5892857142857143</v>
      </c>
      <c r="AB21" s="81" t="str">
        <f>VLOOKUP($C21,Data!$E:$AE,COLUMN(Z10),FALSE)</f>
        <v>-</v>
      </c>
      <c r="AC21" s="81" t="str">
        <f>VLOOKUP($C21,Data!$E:$AE,COLUMN(AA10),FALSE)</f>
        <v>-</v>
      </c>
    </row>
    <row r="22" spans="2:29" ht="16.5" thickBot="1" x14ac:dyDescent="0.3">
      <c r="B22" s="65"/>
      <c r="C22" s="97" t="s">
        <v>15259</v>
      </c>
      <c r="D22" s="75" t="str">
        <f>VLOOKUP(C22,Data!$E$11:$G$46,2,FALSE)</f>
        <v>420 - PAEDIATRICS - RISK MANAGED</v>
      </c>
      <c r="E22" s="75">
        <f>VLOOKUP(C22,Data!$E$11:$H$46,3,FALSE)</f>
        <v>0</v>
      </c>
      <c r="F22" s="74">
        <f>VLOOKUP($C22,Data!$E:$AC,COLUMN(D11),FALSE)</f>
        <v>1983</v>
      </c>
      <c r="G22" s="74">
        <f>VLOOKUP($C22,Data!$E:$AC,COLUMN(E11),FALSE)</f>
        <v>1415.5333333333333</v>
      </c>
      <c r="H22" s="74">
        <f>VLOOKUP($C22,Data!$E:$AC,COLUMN(F11),FALSE)</f>
        <v>332.5</v>
      </c>
      <c r="I22" s="74">
        <f>VLOOKUP($C22,Data!$E:$AC,COLUMN(G11),FALSE)</f>
        <v>372</v>
      </c>
      <c r="J22" s="74">
        <f>VLOOKUP($C22,Data!$E:$AC,COLUMN(H11),FALSE)</f>
        <v>28.75</v>
      </c>
      <c r="K22" s="74">
        <f>VLOOKUP($C22,Data!$E:$AC,COLUMN(I11),FALSE)</f>
        <v>28.75</v>
      </c>
      <c r="L22" s="74">
        <f>VLOOKUP($C22,Data!$E:$AC,COLUMN(J11),FALSE)</f>
        <v>0</v>
      </c>
      <c r="M22" s="74">
        <f>VLOOKUP($C22,Data!$E:$AC,COLUMN(K11),FALSE)</f>
        <v>0</v>
      </c>
      <c r="N22" s="74">
        <f>VLOOKUP($C22,Data!$E:$AC,COLUMN(L11),FALSE)</f>
        <v>2040.75</v>
      </c>
      <c r="O22" s="74">
        <f>VLOOKUP($C22,Data!$E:$AC,COLUMN(M11),FALSE)</f>
        <v>1631.3333333333333</v>
      </c>
      <c r="P22" s="74">
        <f>VLOOKUP($C22,Data!$E:$AC,COLUMN(N11),FALSE)</f>
        <v>701.5</v>
      </c>
      <c r="Q22" s="74">
        <f>VLOOKUP($C22,Data!$E:$AC,COLUMN(O11),FALSE)</f>
        <v>724</v>
      </c>
      <c r="R22" s="74">
        <f>VLOOKUP($C22,Data!$E:$AC,COLUMN(P11),FALSE)</f>
        <v>0</v>
      </c>
      <c r="S22" s="74">
        <f>VLOOKUP($C22,Data!$E:$AC,COLUMN(Q11),FALSE)</f>
        <v>0</v>
      </c>
      <c r="T22" s="74">
        <f>VLOOKUP($C22,Data!$E:$AC,COLUMN(R11),FALSE)</f>
        <v>0</v>
      </c>
      <c r="U22" s="74">
        <f>VLOOKUP($C22,Data!$E:$AC,COLUMN(S11),FALSE)</f>
        <v>0</v>
      </c>
      <c r="V22" s="81">
        <f>VLOOKUP($C22,Data!$E:$AC,COLUMN(T11),FALSE)</f>
        <v>0.79913620834139099</v>
      </c>
      <c r="W22" s="81">
        <f>VLOOKUP($C22,Data!$E:$AC,COLUMN(U11),FALSE)</f>
        <v>0.79122580645161289</v>
      </c>
      <c r="X22" s="81">
        <f>VLOOKUP($C22,Data!$E:$AC,COLUMN(V11),FALSE)</f>
        <v>1</v>
      </c>
      <c r="Y22" s="81" t="str">
        <f>VLOOKUP($C22,Data!$E:$AC,COLUMN(W11),FALSE)</f>
        <v>-</v>
      </c>
      <c r="Z22" s="81">
        <f>VLOOKUP($C22,Data!$E:$AC,COLUMN(X11),FALSE)</f>
        <v>0.96092132505175987</v>
      </c>
      <c r="AA22" s="81">
        <f>VLOOKUP($C22,Data!$E:$AC,COLUMN(Y11),FALSE)</f>
        <v>0.93252298581891846</v>
      </c>
      <c r="AB22" s="81" t="str">
        <f>VLOOKUP($C22,Data!$E:$AE,COLUMN(Z11),FALSE)</f>
        <v>-</v>
      </c>
      <c r="AC22" s="81" t="str">
        <f>VLOOKUP($C22,Data!$E:$AE,COLUMN(AA11),FALSE)</f>
        <v>-</v>
      </c>
    </row>
    <row r="23" spans="2:29" ht="16.5" thickBot="1" x14ac:dyDescent="0.3">
      <c r="B23" s="65"/>
      <c r="C23" s="97" t="s">
        <v>15223</v>
      </c>
      <c r="D23" s="75" t="str">
        <f>VLOOKUP(C23,Data!$E$11:$G$46,2,FALSE)</f>
        <v>430 - GERIATRIC MEDICINE - RISK MANAGED</v>
      </c>
      <c r="E23" s="75" t="str">
        <f>VLOOKUP(C23,Data!$E$11:$H$46,3,FALSE)</f>
        <v>300 - GENERAL MEDICINE - RISK MANAGED</v>
      </c>
      <c r="F23" s="74">
        <f>VLOOKUP($C23,Data!$E:$AC,COLUMN(D12),FALSE)</f>
        <v>1380.8833333333334</v>
      </c>
      <c r="G23" s="74">
        <f>VLOOKUP($C23,Data!$E:$AC,COLUMN(E12),FALSE)</f>
        <v>1298</v>
      </c>
      <c r="H23" s="74">
        <f>VLOOKUP($C23,Data!$E:$AC,COLUMN(F12),FALSE)</f>
        <v>2080.5</v>
      </c>
      <c r="I23" s="74">
        <f>VLOOKUP($C23,Data!$E:$AC,COLUMN(G12),FALSE)</f>
        <v>1799.5</v>
      </c>
      <c r="J23" s="74">
        <f>VLOOKUP($C23,Data!$E:$AC,COLUMN(H12),FALSE)</f>
        <v>0</v>
      </c>
      <c r="K23" s="74">
        <f>VLOOKUP($C23,Data!$E:$AC,COLUMN(I12),FALSE)</f>
        <v>0</v>
      </c>
      <c r="L23" s="74">
        <f>VLOOKUP($C23,Data!$E:$AC,COLUMN(J12),FALSE)</f>
        <v>0</v>
      </c>
      <c r="M23" s="74">
        <f>VLOOKUP($C23,Data!$E:$AC,COLUMN(K12),FALSE)</f>
        <v>0</v>
      </c>
      <c r="N23" s="74">
        <f>VLOOKUP($C23,Data!$E:$AC,COLUMN(L12),FALSE)</f>
        <v>1035</v>
      </c>
      <c r="O23" s="74">
        <f>VLOOKUP($C23,Data!$E:$AC,COLUMN(M12),FALSE)</f>
        <v>1034.5</v>
      </c>
      <c r="P23" s="74">
        <f>VLOOKUP($C23,Data!$E:$AC,COLUMN(N12),FALSE)</f>
        <v>1380</v>
      </c>
      <c r="Q23" s="74">
        <f>VLOOKUP($C23,Data!$E:$AC,COLUMN(O12),FALSE)</f>
        <v>1564</v>
      </c>
      <c r="R23" s="74">
        <f>VLOOKUP($C23,Data!$E:$AC,COLUMN(P12),FALSE)</f>
        <v>0</v>
      </c>
      <c r="S23" s="74">
        <f>VLOOKUP($C23,Data!$E:$AC,COLUMN(Q12),FALSE)</f>
        <v>0</v>
      </c>
      <c r="T23" s="74">
        <f>VLOOKUP($C23,Data!$E:$AC,COLUMN(R12),FALSE)</f>
        <v>0</v>
      </c>
      <c r="U23" s="74">
        <f>VLOOKUP($C23,Data!$E:$AC,COLUMN(S12),FALSE)</f>
        <v>0</v>
      </c>
      <c r="V23" s="81">
        <f>VLOOKUP($C23,Data!$E:$AC,COLUMN(T12),FALSE)</f>
        <v>0.88604266095256645</v>
      </c>
      <c r="W23" s="81">
        <f>VLOOKUP($C23,Data!$E:$AC,COLUMN(U12),FALSE)</f>
        <v>0.8647774327122153</v>
      </c>
      <c r="X23" s="81" t="str">
        <f>VLOOKUP($C23,Data!$E:$AC,COLUMN(V12),FALSE)</f>
        <v>-</v>
      </c>
      <c r="Y23" s="81" t="str">
        <f>VLOOKUP($C23,Data!$E:$AC,COLUMN(W12),FALSE)</f>
        <v>-</v>
      </c>
      <c r="Z23" s="81">
        <f>VLOOKUP($C23,Data!$E:$AC,COLUMN(X12),FALSE)</f>
        <v>0.75896481215857514</v>
      </c>
      <c r="AA23" s="81">
        <f>VLOOKUP($C23,Data!$E:$AC,COLUMN(Y12),FALSE)</f>
        <v>0.89052795031055898</v>
      </c>
      <c r="AB23" s="81" t="str">
        <f>VLOOKUP($C23,Data!$E:$AE,COLUMN(Z12),FALSE)</f>
        <v>-</v>
      </c>
      <c r="AC23" s="81" t="str">
        <f>VLOOKUP($C23,Data!$E:$AE,COLUMN(AA12),FALSE)</f>
        <v>-</v>
      </c>
    </row>
    <row r="24" spans="2:29" ht="16.5" hidden="1" thickBot="1" x14ac:dyDescent="0.3">
      <c r="B24" s="65"/>
      <c r="C24" s="97" t="s">
        <v>15280</v>
      </c>
      <c r="D24" s="75" t="e">
        <f>VLOOKUP(C24,Data!$E$11:$G$46,2,FALSE)</f>
        <v>#N/A</v>
      </c>
      <c r="E24" s="75" t="e">
        <f>VLOOKUP(C24,Data!$E$11:$H$46,3,FALSE)</f>
        <v>#N/A</v>
      </c>
      <c r="F24" s="74" t="e">
        <f>VLOOKUP($C24,Data!$E:$AC,COLUMN(D13),FALSE)</f>
        <v>#N/A</v>
      </c>
      <c r="G24" s="74" t="e">
        <f>VLOOKUP($C24,Data!$E:$AC,COLUMN(E13),FALSE)</f>
        <v>#N/A</v>
      </c>
      <c r="H24" s="74" t="e">
        <f>VLOOKUP($C24,Data!$E:$AC,COLUMN(F13),FALSE)</f>
        <v>#N/A</v>
      </c>
      <c r="I24" s="74" t="e">
        <f>VLOOKUP($C24,Data!$E:$AC,COLUMN(G13),FALSE)</f>
        <v>#N/A</v>
      </c>
      <c r="J24" s="74" t="e">
        <f>VLOOKUP($C24,Data!$E:$AC,COLUMN(H13),FALSE)</f>
        <v>#N/A</v>
      </c>
      <c r="K24" s="74" t="e">
        <f>VLOOKUP($C24,Data!$E:$AC,COLUMN(I13),FALSE)</f>
        <v>#N/A</v>
      </c>
      <c r="L24" s="74" t="e">
        <f>VLOOKUP($C24,Data!$E:$AC,COLUMN(J13),FALSE)</f>
        <v>#N/A</v>
      </c>
      <c r="M24" s="74" t="e">
        <f>VLOOKUP($C24,Data!$E:$AC,COLUMN(K13),FALSE)</f>
        <v>#N/A</v>
      </c>
      <c r="N24" s="74" t="e">
        <f>VLOOKUP($C24,Data!$E:$AC,COLUMN(L13),FALSE)</f>
        <v>#N/A</v>
      </c>
      <c r="O24" s="74" t="e">
        <f>VLOOKUP($C24,Data!$E:$AC,COLUMN(M13),FALSE)</f>
        <v>#N/A</v>
      </c>
      <c r="P24" s="74" t="e">
        <f>VLOOKUP($C24,Data!$E:$AC,COLUMN(N13),FALSE)</f>
        <v>#N/A</v>
      </c>
      <c r="Q24" s="74" t="e">
        <f>VLOOKUP($C24,Data!$E:$AC,COLUMN(O13),FALSE)</f>
        <v>#N/A</v>
      </c>
      <c r="R24" s="74" t="e">
        <f>VLOOKUP($C24,Data!$E:$AC,COLUMN(P13),FALSE)</f>
        <v>#N/A</v>
      </c>
      <c r="S24" s="74" t="e">
        <f>VLOOKUP($C24,Data!$E:$AC,COLUMN(Q13),FALSE)</f>
        <v>#N/A</v>
      </c>
      <c r="T24" s="74" t="e">
        <f>VLOOKUP($C24,Data!$E:$AC,COLUMN(R13),FALSE)</f>
        <v>#N/A</v>
      </c>
      <c r="U24" s="74" t="e">
        <f>VLOOKUP($C24,Data!$E:$AC,COLUMN(S13),FALSE)</f>
        <v>#N/A</v>
      </c>
      <c r="V24" s="81" t="e">
        <f>VLOOKUP($C24,Data!$E:$AC,COLUMN(T13),FALSE)</f>
        <v>#N/A</v>
      </c>
      <c r="W24" s="81" t="e">
        <f>VLOOKUP($C24,Data!$E:$AC,COLUMN(U13),FALSE)</f>
        <v>#N/A</v>
      </c>
      <c r="X24" s="81" t="e">
        <f>VLOOKUP($C24,Data!$E:$AC,COLUMN(V13),FALSE)</f>
        <v>#N/A</v>
      </c>
      <c r="Y24" s="81" t="e">
        <f>VLOOKUP($C24,Data!$E:$AC,COLUMN(W13),FALSE)</f>
        <v>#N/A</v>
      </c>
      <c r="Z24" s="81" t="e">
        <f>VLOOKUP($C24,Data!$E:$AC,COLUMN(X13),FALSE)</f>
        <v>#N/A</v>
      </c>
      <c r="AA24" s="81" t="e">
        <f>VLOOKUP($C24,Data!$E:$AC,COLUMN(Y13),FALSE)</f>
        <v>#N/A</v>
      </c>
      <c r="AB24" s="81" t="e">
        <f>VLOOKUP($C24,Data!$E:$AE,COLUMN(Z13),FALSE)</f>
        <v>#N/A</v>
      </c>
      <c r="AC24" s="81" t="e">
        <f>VLOOKUP($C24,Data!$E:$AE,COLUMN(AA13),FALSE)</f>
        <v>#N/A</v>
      </c>
    </row>
    <row r="25" spans="2:29" ht="16.5" thickBot="1" x14ac:dyDescent="0.3">
      <c r="B25" s="65"/>
      <c r="C25" s="97" t="s">
        <v>15285</v>
      </c>
      <c r="D25" s="75" t="str">
        <f>VLOOKUP(C25,Data!$E$11:$G$46,2,FALSE)</f>
        <v>502 - GYNAECOLOGY - RISK MANAGED</v>
      </c>
      <c r="E25" s="75" t="str">
        <f>VLOOKUP(C25,Data!$E$11:$H$46,3,FALSE)</f>
        <v>300 - GENERAL MEDICINE - RISK MANAGED</v>
      </c>
      <c r="F25" s="74">
        <f>VLOOKUP($C25,Data!$E:$AC,COLUMN(D14),FALSE)</f>
        <v>1132.5</v>
      </c>
      <c r="G25" s="74">
        <f>VLOOKUP($C25,Data!$E:$AC,COLUMN(E14),FALSE)</f>
        <v>843.66666666666663</v>
      </c>
      <c r="H25" s="74">
        <f>VLOOKUP($C25,Data!$E:$AC,COLUMN(F14),FALSE)</f>
        <v>1035</v>
      </c>
      <c r="I25" s="74">
        <f>VLOOKUP($C25,Data!$E:$AC,COLUMN(G14),FALSE)</f>
        <v>457.25</v>
      </c>
      <c r="J25" s="74">
        <f>VLOOKUP($C25,Data!$E:$AC,COLUMN(H14),FALSE)</f>
        <v>0</v>
      </c>
      <c r="K25" s="74">
        <f>VLOOKUP($C25,Data!$E:$AC,COLUMN(I14),FALSE)</f>
        <v>0</v>
      </c>
      <c r="L25" s="74">
        <f>VLOOKUP($C25,Data!$E:$AC,COLUMN(J14),FALSE)</f>
        <v>0</v>
      </c>
      <c r="M25" s="74">
        <f>VLOOKUP($C25,Data!$E:$AC,COLUMN(K14),FALSE)</f>
        <v>0</v>
      </c>
      <c r="N25" s="74">
        <f>VLOOKUP($C25,Data!$E:$AC,COLUMN(L14),FALSE)</f>
        <v>690</v>
      </c>
      <c r="O25" s="74">
        <f>VLOOKUP($C25,Data!$E:$AC,COLUMN(M14),FALSE)</f>
        <v>678.5</v>
      </c>
      <c r="P25" s="74">
        <f>VLOOKUP($C25,Data!$E:$AC,COLUMN(N14),FALSE)</f>
        <v>690</v>
      </c>
      <c r="Q25" s="74">
        <f>VLOOKUP($C25,Data!$E:$AC,COLUMN(O14),FALSE)</f>
        <v>264.5</v>
      </c>
      <c r="R25" s="74">
        <f>VLOOKUP($C25,Data!$E:$AC,COLUMN(P14),FALSE)</f>
        <v>0</v>
      </c>
      <c r="S25" s="74">
        <f>VLOOKUP($C25,Data!$E:$AC,COLUMN(Q14),FALSE)</f>
        <v>0</v>
      </c>
      <c r="T25" s="74">
        <f>VLOOKUP($C25,Data!$E:$AC,COLUMN(R14),FALSE)</f>
        <v>0</v>
      </c>
      <c r="U25" s="74">
        <f>VLOOKUP($C25,Data!$E:$AC,COLUMN(S14),FALSE)</f>
        <v>0</v>
      </c>
      <c r="V25" s="81">
        <f>VLOOKUP($C25,Data!$E:$AC,COLUMN(T14),FALSE)</f>
        <v>0.8026573335925854</v>
      </c>
      <c r="W25" s="81">
        <f>VLOOKUP($C25,Data!$E:$AC,COLUMN(U14),FALSE)</f>
        <v>0.83762997336083178</v>
      </c>
      <c r="X25" s="81" t="str">
        <f>VLOOKUP($C25,Data!$E:$AC,COLUMN(V14),FALSE)</f>
        <v>-</v>
      </c>
      <c r="Y25" s="81" t="str">
        <f>VLOOKUP($C25,Data!$E:$AC,COLUMN(W14),FALSE)</f>
        <v>-</v>
      </c>
      <c r="Z25" s="81">
        <f>VLOOKUP($C25,Data!$E:$AC,COLUMN(X14),FALSE)</f>
        <v>0.91658040027605236</v>
      </c>
      <c r="AA25" s="81">
        <f>VLOOKUP($C25,Data!$E:$AC,COLUMN(Y14),FALSE)</f>
        <v>1.0090579710144927</v>
      </c>
      <c r="AB25" s="81" t="str">
        <f>VLOOKUP($C25,Data!$E:$AE,COLUMN(Z14),FALSE)</f>
        <v>-</v>
      </c>
      <c r="AC25" s="81" t="str">
        <f>VLOOKUP($C25,Data!$E:$AE,COLUMN(AA14),FALSE)</f>
        <v>-</v>
      </c>
    </row>
    <row r="26" spans="2:29" ht="16.5" thickBot="1" x14ac:dyDescent="0.3">
      <c r="B26" s="65"/>
      <c r="C26" s="97" t="s">
        <v>15225</v>
      </c>
      <c r="D26" s="75" t="str">
        <f>VLOOKUP(C26,Data!$E$11:$G$46,2,FALSE)</f>
        <v>300 - GENERAL MEDICINE - RISK MANAGED</v>
      </c>
      <c r="E26" s="75">
        <f>VLOOKUP(C26,Data!$E$11:$H$46,3,FALSE)</f>
        <v>0</v>
      </c>
      <c r="F26" s="74">
        <f>VLOOKUP($C26,Data!$E:$AC,COLUMN(D35),FALSE)</f>
        <v>1377.75</v>
      </c>
      <c r="G26" s="74">
        <f>VLOOKUP($C26,Data!$E:$AC,COLUMN(E35),FALSE)</f>
        <v>1244</v>
      </c>
      <c r="H26" s="74">
        <f>VLOOKUP($C26,Data!$E:$AC,COLUMN(F35),FALSE)</f>
        <v>2077.5</v>
      </c>
      <c r="I26" s="74">
        <f>VLOOKUP($C26,Data!$E:$AC,COLUMN(G35),FALSE)</f>
        <v>1792.5</v>
      </c>
      <c r="J26" s="74">
        <f>VLOOKUP($C26,Data!$E:$AC,COLUMN(H34),FALSE)</f>
        <v>0</v>
      </c>
      <c r="K26" s="74">
        <f>VLOOKUP($C26,Data!$E:$AC,COLUMN(I34),FALSE)</f>
        <v>0</v>
      </c>
      <c r="L26" s="74">
        <f>VLOOKUP($C26,Data!$E:$AC,COLUMN(J34),FALSE)</f>
        <v>0</v>
      </c>
      <c r="M26" s="74">
        <f>VLOOKUP($C26,Data!$E:$AC,COLUMN(K34),FALSE)</f>
        <v>0</v>
      </c>
      <c r="N26" s="74">
        <f>VLOOKUP($C26,Data!$E:$AC,COLUMN(L34),FALSE)</f>
        <v>1035</v>
      </c>
      <c r="O26" s="74">
        <f>VLOOKUP($C26,Data!$E:$AC,COLUMN(M34),FALSE)</f>
        <v>1024</v>
      </c>
      <c r="P26" s="74">
        <f>VLOOKUP($C26,Data!$E:$AC,COLUMN(N34),FALSE)</f>
        <v>1380</v>
      </c>
      <c r="Q26" s="74">
        <f>VLOOKUP($C26,Data!$E:$AC,COLUMN(O34),FALSE)</f>
        <v>1518.5</v>
      </c>
      <c r="R26" s="74">
        <f>VLOOKUP($C26,Data!$E:$AC,COLUMN(P34),FALSE)</f>
        <v>0</v>
      </c>
      <c r="S26" s="74">
        <f>VLOOKUP($C26,Data!$E:$AC,COLUMN(Q34),FALSE)</f>
        <v>0</v>
      </c>
      <c r="T26" s="74">
        <f>VLOOKUP($C26,Data!$E:$AC,COLUMN(R34),FALSE)</f>
        <v>0</v>
      </c>
      <c r="U26" s="74">
        <f>VLOOKUP($C26,Data!$E:$AC,COLUMN(S34),FALSE)</f>
        <v>0</v>
      </c>
      <c r="V26" s="81">
        <f>VLOOKUP($C26,Data!$E:$AC,COLUMN(T34),FALSE)</f>
        <v>0.98447204968944102</v>
      </c>
      <c r="W26" s="81">
        <f>VLOOKUP($C26,Data!$E:$AC,COLUMN(U34),FALSE)</f>
        <v>1.4065495207667731</v>
      </c>
      <c r="X26" s="81" t="str">
        <f>VLOOKUP($C26,Data!$E:$AC,COLUMN(V34),FALSE)</f>
        <v>-</v>
      </c>
      <c r="Y26" s="81" t="str">
        <f>VLOOKUP($C26,Data!$E:$AC,COLUMN(W34),FALSE)</f>
        <v>-</v>
      </c>
      <c r="Z26" s="81">
        <f>VLOOKUP($C26,Data!$E:$AC,COLUMN(X34),FALSE)</f>
        <v>0.98809523809523814</v>
      </c>
      <c r="AA26" s="81">
        <f>VLOOKUP($C26,Data!$E:$AC,COLUMN(Y34),FALSE)</f>
        <v>1.0683229813664596</v>
      </c>
      <c r="AB26" s="81" t="str">
        <f>VLOOKUP($C26,Data!$E:$AE,COLUMN(Z34),FALSE)</f>
        <v>-</v>
      </c>
      <c r="AC26" s="81" t="str">
        <f>VLOOKUP($C26,Data!$E:$AE,COLUMN(AA34),FALSE)</f>
        <v>-</v>
      </c>
    </row>
    <row r="27" spans="2:29" ht="16.5" thickBot="1" x14ac:dyDescent="0.3">
      <c r="B27" s="65"/>
      <c r="C27" s="97" t="s">
        <v>15262</v>
      </c>
      <c r="D27" s="75" t="str">
        <f>VLOOKUP(C27,Data!$E$11:$G$46,2,FALSE)</f>
        <v>100 - GENERAL SURGERY - RISK MANAGED</v>
      </c>
      <c r="E27" s="75">
        <f>VLOOKUP(C27,Data!$E$11:$H$46,3,FALSE)</f>
        <v>0</v>
      </c>
      <c r="F27" s="74">
        <f>VLOOKUP($C27,Data!$E:$AC,COLUMN(D16),FALSE)</f>
        <v>1976.25</v>
      </c>
      <c r="G27" s="74">
        <f>VLOOKUP($C27,Data!$E:$AC,COLUMN(E16),FALSE)</f>
        <v>1935</v>
      </c>
      <c r="H27" s="74">
        <f>VLOOKUP($C27,Data!$E:$AC,COLUMN(F16),FALSE)</f>
        <v>1307.75</v>
      </c>
      <c r="I27" s="74">
        <f>VLOOKUP($C27,Data!$E:$AC,COLUMN(G16),FALSE)</f>
        <v>1166.4166666666667</v>
      </c>
      <c r="J27" s="74">
        <f>VLOOKUP($C27,Data!$E:$AC,COLUMN(H16),FALSE)</f>
        <v>80.5</v>
      </c>
      <c r="K27" s="74">
        <f>VLOOKUP($C27,Data!$E:$AC,COLUMN(I16),FALSE)</f>
        <v>80.5</v>
      </c>
      <c r="L27" s="74">
        <f>VLOOKUP($C27,Data!$E:$AC,COLUMN(J16),FALSE)</f>
        <v>0</v>
      </c>
      <c r="M27" s="74">
        <f>VLOOKUP($C27,Data!$E:$AC,COLUMN(K16),FALSE)</f>
        <v>0</v>
      </c>
      <c r="N27" s="74">
        <f>VLOOKUP($C27,Data!$E:$AC,COLUMN(L16),FALSE)</f>
        <v>1730</v>
      </c>
      <c r="O27" s="74">
        <f>VLOOKUP($C27,Data!$E:$AC,COLUMN(M16),FALSE)</f>
        <v>1636.5</v>
      </c>
      <c r="P27" s="74">
        <f>VLOOKUP($C27,Data!$E:$AC,COLUMN(N16),FALSE)</f>
        <v>1352</v>
      </c>
      <c r="Q27" s="74">
        <f>VLOOKUP($C27,Data!$E:$AC,COLUMN(O16),FALSE)</f>
        <v>1242</v>
      </c>
      <c r="R27" s="74">
        <f>VLOOKUP($C27,Data!$E:$AC,COLUMN(P16),FALSE)</f>
        <v>27</v>
      </c>
      <c r="S27" s="74">
        <f>VLOOKUP($C27,Data!$E:$AC,COLUMN(Q16),FALSE)</f>
        <v>27</v>
      </c>
      <c r="T27" s="74">
        <f>VLOOKUP($C27,Data!$E:$AC,COLUMN(R16),FALSE)</f>
        <v>0</v>
      </c>
      <c r="U27" s="74">
        <f>VLOOKUP($C27,Data!$E:$AC,COLUMN(S16),FALSE)</f>
        <v>0</v>
      </c>
      <c r="V27" s="81">
        <f>VLOOKUP($C27,Data!$E:$AC,COLUMN(T16),FALSE)</f>
        <v>0.76222826086956519</v>
      </c>
      <c r="W27" s="81">
        <f>VLOOKUP($C27,Data!$E:$AC,COLUMN(U16),FALSE)</f>
        <v>0.50543478260869568</v>
      </c>
      <c r="X27" s="81" t="str">
        <f>VLOOKUP($C27,Data!$E:$AC,COLUMN(V16),FALSE)</f>
        <v>-</v>
      </c>
      <c r="Y27" s="81" t="str">
        <f>VLOOKUP($C27,Data!$E:$AC,COLUMN(W16),FALSE)</f>
        <v>-</v>
      </c>
      <c r="Z27" s="81">
        <f>VLOOKUP($C27,Data!$E:$AC,COLUMN(X16),FALSE)</f>
        <v>0.76358695652173914</v>
      </c>
      <c r="AA27" s="81">
        <f>VLOOKUP($C27,Data!$E:$AC,COLUMN(Y16),FALSE)</f>
        <v>0.7142857142857143</v>
      </c>
      <c r="AB27" s="81" t="str">
        <f>VLOOKUP($C27,Data!$E:$AE,COLUMN(Z16),FALSE)</f>
        <v>-</v>
      </c>
      <c r="AC27" s="81" t="str">
        <f>VLOOKUP($C27,Data!$E:$AE,COLUMN(AA16),FALSE)</f>
        <v>-</v>
      </c>
    </row>
    <row r="28" spans="2:29" ht="16.5" thickBot="1" x14ac:dyDescent="0.3">
      <c r="B28" s="65"/>
      <c r="C28" s="97" t="s">
        <v>15227</v>
      </c>
      <c r="D28" s="75" t="str">
        <f>VLOOKUP(C28,Data!$E$11:$G$46,2,FALSE)</f>
        <v>422 - NEONATOLOGY - PROTECTED</v>
      </c>
      <c r="E28" s="75">
        <f>VLOOKUP(C28,Data!$E$11:$H$46,3,FALSE)</f>
        <v>0</v>
      </c>
      <c r="F28" s="74">
        <f>VLOOKUP($C28,Data!$E:$AC,COLUMN(D19),FALSE)</f>
        <v>1368.5</v>
      </c>
      <c r="G28" s="74">
        <f>VLOOKUP($C28,Data!$E:$AC,COLUMN(E19),FALSE)</f>
        <v>1055</v>
      </c>
      <c r="H28" s="74">
        <f>VLOOKUP($C28,Data!$E:$AC,COLUMN(F19),FALSE)</f>
        <v>345</v>
      </c>
      <c r="I28" s="74">
        <f>VLOOKUP($C28,Data!$E:$AC,COLUMN(G19),FALSE)</f>
        <v>390</v>
      </c>
      <c r="J28" s="74">
        <f>VLOOKUP($C28,Data!$E:$AC,COLUMN(H17),FALSE)</f>
        <v>0</v>
      </c>
      <c r="K28" s="74">
        <f>VLOOKUP($C28,Data!$E:$AC,COLUMN(I17),FALSE)</f>
        <v>0</v>
      </c>
      <c r="L28" s="74">
        <f>VLOOKUP($C28,Data!$E:$AC,COLUMN(J17),FALSE)</f>
        <v>0</v>
      </c>
      <c r="M28" s="74">
        <f>VLOOKUP($C28,Data!$E:$AC,COLUMN(K17),FALSE)</f>
        <v>0</v>
      </c>
      <c r="N28" s="74">
        <f>VLOOKUP($C28,Data!$E:$AC,COLUMN(L17),FALSE)</f>
        <v>1380</v>
      </c>
      <c r="O28" s="74">
        <f>VLOOKUP($C28,Data!$E:$AC,COLUMN(M17),FALSE)</f>
        <v>943</v>
      </c>
      <c r="P28" s="74">
        <f>VLOOKUP($C28,Data!$E:$AC,COLUMN(N17),FALSE)</f>
        <v>345</v>
      </c>
      <c r="Q28" s="74">
        <f>VLOOKUP($C28,Data!$E:$AC,COLUMN(O17),FALSE)</f>
        <v>299</v>
      </c>
      <c r="R28" s="74">
        <f>VLOOKUP($C28,Data!$E:$AC,COLUMN(P17),FALSE)</f>
        <v>0</v>
      </c>
      <c r="S28" s="74">
        <f>VLOOKUP($C28,Data!$E:$AC,COLUMN(Q17),FALSE)</f>
        <v>0</v>
      </c>
      <c r="T28" s="74">
        <f>VLOOKUP($C28,Data!$E:$AC,COLUMN(R17),FALSE)</f>
        <v>0</v>
      </c>
      <c r="U28" s="74">
        <f>VLOOKUP($C28,Data!$E:$AC,COLUMN(S17),FALSE)</f>
        <v>0</v>
      </c>
      <c r="V28" s="81">
        <f>VLOOKUP($C28,Data!$E:$AC,COLUMN(T17),FALSE)</f>
        <v>0.78940217391304346</v>
      </c>
      <c r="W28" s="81">
        <f>VLOOKUP($C28,Data!$E:$AC,COLUMN(U17),FALSE)</f>
        <v>0.78707801787728882</v>
      </c>
      <c r="X28" s="81" t="str">
        <f>VLOOKUP($C28,Data!$E:$AC,COLUMN(V17),FALSE)</f>
        <v>-</v>
      </c>
      <c r="Y28" s="81" t="str">
        <f>VLOOKUP($C28,Data!$E:$AC,COLUMN(W17),FALSE)</f>
        <v>-</v>
      </c>
      <c r="Z28" s="81">
        <f>VLOOKUP($C28,Data!$E:$AC,COLUMN(X17),FALSE)</f>
        <v>1.0119047619047619</v>
      </c>
      <c r="AA28" s="81">
        <f>VLOOKUP($C28,Data!$E:$AC,COLUMN(Y17),FALSE)</f>
        <v>1.0298136645962732</v>
      </c>
      <c r="AB28" s="81" t="str">
        <f>VLOOKUP($C28,Data!$E:$AE,COLUMN(Z17),FALSE)</f>
        <v>-</v>
      </c>
      <c r="AC28" s="81" t="str">
        <f>VLOOKUP($C28,Data!$E:$AE,COLUMN(AA17),FALSE)</f>
        <v>-</v>
      </c>
    </row>
    <row r="29" spans="2:29" ht="16.5" thickBot="1" x14ac:dyDescent="0.3">
      <c r="B29" s="65"/>
      <c r="C29" s="97" t="s">
        <v>15229</v>
      </c>
      <c r="D29" s="75" t="str">
        <f>VLOOKUP(C29,Data!$E$11:$G$49,2,FALSE)</f>
        <v>300 - GENERAL MEDICINE - RISK MANAGED</v>
      </c>
      <c r="E29" s="75" t="str">
        <f>IFERROR(VLOOKUP(D29,Data!$E$11:$G$50,2,FALSE),"")</f>
        <v/>
      </c>
      <c r="F29" s="74">
        <f>VLOOKUP($C29,Data!$E:$AC,COLUMN(D20),FALSE)</f>
        <v>1372.25</v>
      </c>
      <c r="G29" s="74">
        <f>VLOOKUP($C29,Data!$E:$AC,COLUMN(E20),FALSE)</f>
        <v>1172.5</v>
      </c>
      <c r="H29" s="74">
        <f>VLOOKUP($C29,Data!$E:$AC,COLUMN(F20),FALSE)</f>
        <v>2082.7666666666669</v>
      </c>
      <c r="I29" s="74">
        <f>VLOOKUP($C29,Data!$E:$AC,COLUMN(G20),FALSE)</f>
        <v>1823.8833333333334</v>
      </c>
      <c r="J29" s="74">
        <f>VLOOKUP($C29,Data!$E:$AC,COLUMN(H19),FALSE)</f>
        <v>0</v>
      </c>
      <c r="K29" s="74">
        <f>VLOOKUP($C29,Data!$E:$AC,COLUMN(I19),FALSE)</f>
        <v>0</v>
      </c>
      <c r="L29" s="74">
        <f>VLOOKUP($C29,Data!$E:$AC,COLUMN(J19),FALSE)</f>
        <v>0</v>
      </c>
      <c r="M29" s="74">
        <f>VLOOKUP($C29,Data!$E:$AC,COLUMN(K19),FALSE)</f>
        <v>0</v>
      </c>
      <c r="N29" s="74">
        <f>VLOOKUP($C29,Data!$E:$AC,COLUMN(L19),FALSE)</f>
        <v>1035</v>
      </c>
      <c r="O29" s="74">
        <f>VLOOKUP($C29,Data!$E:$AC,COLUMN(M19),FALSE)</f>
        <v>1034.0833333333333</v>
      </c>
      <c r="P29" s="74">
        <f>VLOOKUP($C29,Data!$E:$AC,COLUMN(N19),FALSE)</f>
        <v>1380</v>
      </c>
      <c r="Q29" s="74">
        <f>VLOOKUP($C29,Data!$E:$AC,COLUMN(O19),FALSE)</f>
        <v>1656</v>
      </c>
      <c r="R29" s="74">
        <f>VLOOKUP($C29,Data!$E:$AC,COLUMN(P19),FALSE)</f>
        <v>0</v>
      </c>
      <c r="S29" s="74">
        <f>VLOOKUP($C29,Data!$E:$AC,COLUMN(Q19),FALSE)</f>
        <v>0</v>
      </c>
      <c r="T29" s="74">
        <f>VLOOKUP($C29,Data!$E:$AC,COLUMN(R19),FALSE)</f>
        <v>0</v>
      </c>
      <c r="U29" s="74">
        <f>VLOOKUP($C29,Data!$E:$AC,COLUMN(S19),FALSE)</f>
        <v>0</v>
      </c>
      <c r="V29" s="81">
        <f>VLOOKUP($C29,Data!$E:$AC,COLUMN(T19),FALSE)</f>
        <v>0.80380842469705716</v>
      </c>
      <c r="W29" s="81">
        <f>VLOOKUP($C29,Data!$E:$AC,COLUMN(U19),FALSE)</f>
        <v>0.83620043910628949</v>
      </c>
      <c r="X29" s="81">
        <f>VLOOKUP($C29,Data!$E:$AC,COLUMN(V19),FALSE)</f>
        <v>1</v>
      </c>
      <c r="Y29" s="81" t="str">
        <f>VLOOKUP($C29,Data!$E:$AC,COLUMN(W19),FALSE)</f>
        <v>-</v>
      </c>
      <c r="Z29" s="81">
        <f>VLOOKUP($C29,Data!$E:$AC,COLUMN(X19),FALSE)</f>
        <v>0.97619047619047616</v>
      </c>
      <c r="AA29" s="81">
        <f>VLOOKUP($C29,Data!$E:$AC,COLUMN(Y19),FALSE)</f>
        <v>1.099896480331263</v>
      </c>
      <c r="AB29" s="81" t="str">
        <f>VLOOKUP($C29,Data!$E:$AE,COLUMN(Z19),FALSE)</f>
        <v>-</v>
      </c>
      <c r="AC29" s="81" t="str">
        <f>VLOOKUP($C29,Data!$E:$AE,COLUMN(AA19),FALSE)</f>
        <v>-</v>
      </c>
    </row>
    <row r="30" spans="2:29" ht="16.5" thickBot="1" x14ac:dyDescent="0.3">
      <c r="B30" s="65"/>
      <c r="C30" s="97" t="s">
        <v>15230</v>
      </c>
      <c r="D30" s="75" t="str">
        <f>VLOOKUP(C30,Data!$E$11:$G$50,2,FALSE)</f>
        <v>301 - GASTROENTEROLOGY - RISK MANAGED</v>
      </c>
      <c r="E30" s="75" t="str">
        <f>IFERROR(VLOOKUP(D30,Data!$E$11:$G$50,2,FALSE),"")</f>
        <v/>
      </c>
      <c r="F30" s="74">
        <f>VLOOKUP($C30,Data!$E:$AC,COLUMN(D21),FALSE)</f>
        <v>1379</v>
      </c>
      <c r="G30" s="74">
        <f>VLOOKUP($C30,Data!$E:$AC,COLUMN(E21),FALSE)</f>
        <v>1240</v>
      </c>
      <c r="H30" s="74">
        <f>VLOOKUP($C30,Data!$E:$AC,COLUMN(F21),FALSE)</f>
        <v>1380</v>
      </c>
      <c r="I30" s="74">
        <f>VLOOKUP($C30,Data!$E:$AC,COLUMN(G21),FALSE)</f>
        <v>1277.9166666666667</v>
      </c>
      <c r="J30" s="74">
        <f>VLOOKUP($C30,Data!$E:$AC,COLUMN(H20),FALSE)</f>
        <v>0</v>
      </c>
      <c r="K30" s="74">
        <f>VLOOKUP($C30,Data!$E:$AC,COLUMN(I20),FALSE)</f>
        <v>0</v>
      </c>
      <c r="L30" s="74">
        <f>VLOOKUP($C30,Data!$E:$AC,COLUMN(J20),FALSE)</f>
        <v>0</v>
      </c>
      <c r="M30" s="74">
        <f>VLOOKUP($C30,Data!$E:$AC,COLUMN(K20),FALSE)</f>
        <v>0</v>
      </c>
      <c r="N30" s="74">
        <f>VLOOKUP($C30,Data!$E:$AC,COLUMN(L20),FALSE)</f>
        <v>1046.5</v>
      </c>
      <c r="O30" s="74">
        <f>VLOOKUP($C30,Data!$E:$AC,COLUMN(M20),FALSE)</f>
        <v>1012</v>
      </c>
      <c r="P30" s="74">
        <f>VLOOKUP($C30,Data!$E:$AC,COLUMN(N20),FALSE)</f>
        <v>1035</v>
      </c>
      <c r="Q30" s="74">
        <f>VLOOKUP($C30,Data!$E:$AC,COLUMN(O20),FALSE)</f>
        <v>1082</v>
      </c>
      <c r="R30" s="74">
        <f>VLOOKUP($C30,Data!$E:$AC,COLUMN(P20),FALSE)</f>
        <v>0</v>
      </c>
      <c r="S30" s="74">
        <f>VLOOKUP($C30,Data!$E:$AC,COLUMN(Q20),FALSE)</f>
        <v>0</v>
      </c>
      <c r="T30" s="74">
        <f>VLOOKUP($C30,Data!$E:$AC,COLUMN(R20),FALSE)</f>
        <v>0</v>
      </c>
      <c r="U30" s="74">
        <f>VLOOKUP($C30,Data!$E:$AC,COLUMN(S20),FALSE)</f>
        <v>0</v>
      </c>
      <c r="V30" s="81">
        <f>VLOOKUP($C30,Data!$E:$AC,COLUMN(T20),FALSE)</f>
        <v>1.0745189203151233</v>
      </c>
      <c r="W30" s="81">
        <f>VLOOKUP($C30,Data!$E:$AC,COLUMN(U20),FALSE)</f>
        <v>0.84728431221417189</v>
      </c>
      <c r="X30" s="81" t="str">
        <f>VLOOKUP($C30,Data!$E:$AC,COLUMN(V20),FALSE)</f>
        <v>-</v>
      </c>
      <c r="Y30" s="81">
        <f>VLOOKUP($C30,Data!$E:$AC,COLUMN(W20),FALSE)</f>
        <v>0</v>
      </c>
      <c r="Z30" s="81">
        <f>VLOOKUP($C30,Data!$E:$AC,COLUMN(X20),FALSE)</f>
        <v>1.2946859903381642</v>
      </c>
      <c r="AA30" s="81">
        <f>VLOOKUP($C30,Data!$E:$AC,COLUMN(Y20),FALSE)</f>
        <v>0.96247412008281574</v>
      </c>
      <c r="AB30" s="81" t="str">
        <f>VLOOKUP($C30,Data!$E:$AE,COLUMN(Z20),FALSE)</f>
        <v>-</v>
      </c>
      <c r="AC30" s="81">
        <f>VLOOKUP($C30,Data!$E:$AE,COLUMN(AA20),FALSE)</f>
        <v>0</v>
      </c>
    </row>
    <row r="31" spans="2:29" ht="16.5" hidden="1" thickBot="1" x14ac:dyDescent="0.3">
      <c r="B31" s="65"/>
      <c r="C31" s="97" t="s">
        <v>15279</v>
      </c>
      <c r="D31" s="75" t="e">
        <f>VLOOKUP(C31,Data!$E$11:$G$50,2,FALSE)</f>
        <v>#N/A</v>
      </c>
      <c r="E31" s="75" t="str">
        <f>IFERROR(VLOOKUP(D31,Data!$E$11:$G$50,2,FALSE),"")</f>
        <v/>
      </c>
      <c r="F31" s="74" t="e">
        <f>VLOOKUP($C31,Data!$E:$AC,COLUMN(D22),FALSE)</f>
        <v>#N/A</v>
      </c>
      <c r="G31" s="74" t="e">
        <f>VLOOKUP($C31,Data!$E:$AC,COLUMN(E22),FALSE)</f>
        <v>#N/A</v>
      </c>
      <c r="H31" s="74" t="e">
        <f>VLOOKUP($C31,Data!$E:$AC,COLUMN(F22),FALSE)</f>
        <v>#N/A</v>
      </c>
      <c r="I31" s="74" t="e">
        <f>VLOOKUP($C31,Data!$E:$AC,COLUMN(G22),FALSE)</f>
        <v>#N/A</v>
      </c>
      <c r="J31" s="74" t="e">
        <f>VLOOKUP($C31,Data!$E:$AC,COLUMN(H21),FALSE)</f>
        <v>#N/A</v>
      </c>
      <c r="K31" s="74" t="e">
        <f>VLOOKUP($C31,Data!$E:$AC,COLUMN(I21),FALSE)</f>
        <v>#N/A</v>
      </c>
      <c r="L31" s="74" t="e">
        <f>VLOOKUP($C31,Data!$E:$AC,COLUMN(J21),FALSE)</f>
        <v>#N/A</v>
      </c>
      <c r="M31" s="74" t="e">
        <f>VLOOKUP($C31,Data!$E:$AC,COLUMN(K21),FALSE)</f>
        <v>#N/A</v>
      </c>
      <c r="N31" s="74" t="e">
        <f>VLOOKUP($C31,Data!$E:$AC,COLUMN(L21),FALSE)</f>
        <v>#N/A</v>
      </c>
      <c r="O31" s="74" t="e">
        <f>VLOOKUP($C31,Data!$E:$AC,COLUMN(M21),FALSE)</f>
        <v>#N/A</v>
      </c>
      <c r="P31" s="74" t="e">
        <f>VLOOKUP($C31,Data!$E:$AC,COLUMN(N21),FALSE)</f>
        <v>#N/A</v>
      </c>
      <c r="Q31" s="74" t="e">
        <f>VLOOKUP($C31,Data!$E:$AC,COLUMN(O21),FALSE)</f>
        <v>#N/A</v>
      </c>
      <c r="R31" s="74" t="e">
        <f>VLOOKUP($C31,Data!$E:$AC,COLUMN(P21),FALSE)</f>
        <v>#N/A</v>
      </c>
      <c r="S31" s="74" t="e">
        <f>VLOOKUP($C31,Data!$E:$AC,COLUMN(Q21),FALSE)</f>
        <v>#N/A</v>
      </c>
      <c r="T31" s="74" t="e">
        <f>VLOOKUP($C31,Data!$E:$AC,COLUMN(R21),FALSE)</f>
        <v>#N/A</v>
      </c>
      <c r="U31" s="74" t="e">
        <f>VLOOKUP($C31,Data!$E:$AC,COLUMN(S21),FALSE)</f>
        <v>#N/A</v>
      </c>
      <c r="V31" s="81" t="e">
        <f>VLOOKUP($C31,Data!$E:$AC,COLUMN(T21),FALSE)</f>
        <v>#N/A</v>
      </c>
      <c r="W31" s="81" t="e">
        <f>VLOOKUP($C31,Data!$E:$AC,COLUMN(U21),FALSE)</f>
        <v>#N/A</v>
      </c>
      <c r="X31" s="81" t="e">
        <f>VLOOKUP($C31,Data!$E:$AC,COLUMN(V21),FALSE)</f>
        <v>#N/A</v>
      </c>
      <c r="Y31" s="81" t="e">
        <f>VLOOKUP($C31,Data!$E:$AC,COLUMN(W21),FALSE)</f>
        <v>#N/A</v>
      </c>
      <c r="Z31" s="81" t="e">
        <f>VLOOKUP($C31,Data!$E:$AC,COLUMN(X21),FALSE)</f>
        <v>#N/A</v>
      </c>
      <c r="AA31" s="81" t="e">
        <f>VLOOKUP($C31,Data!$E:$AC,COLUMN(Y21),FALSE)</f>
        <v>#N/A</v>
      </c>
      <c r="AB31" s="81" t="e">
        <f>VLOOKUP($C31,Data!$E:$AE,COLUMN(Z21),FALSE)</f>
        <v>#N/A</v>
      </c>
      <c r="AC31" s="81" t="e">
        <f>VLOOKUP($C31,Data!$E:$AE,COLUMN(AA21),FALSE)</f>
        <v>#N/A</v>
      </c>
    </row>
    <row r="32" spans="2:29" ht="16.5" thickBot="1" x14ac:dyDescent="0.3">
      <c r="B32" s="65" t="s">
        <v>795</v>
      </c>
      <c r="C32" s="97" t="s">
        <v>15215</v>
      </c>
      <c r="D32" s="75" t="str">
        <f>VLOOKUP(C32,Data!$E$11:$G$50,2,FALSE)</f>
        <v>320 - CARDIOLOGY - RISK MANAGED</v>
      </c>
      <c r="E32" s="75" t="str">
        <f>IFERROR(VLOOKUP(D32,Data!$E$11:$G$50,2,FALSE),"")</f>
        <v/>
      </c>
      <c r="F32" s="74">
        <f>VLOOKUP($C32,Data!$E:$AC,COLUMN(D23),FALSE)</f>
        <v>1374.25</v>
      </c>
      <c r="G32" s="74">
        <f>VLOOKUP($C32,Data!$E:$AC,COLUMN(E23),FALSE)</f>
        <v>1355</v>
      </c>
      <c r="H32" s="74">
        <f>VLOOKUP($C32,Data!$E:$AC,COLUMN(F23),FALSE)</f>
        <v>1851.5</v>
      </c>
      <c r="I32" s="74">
        <f>VLOOKUP($C32,Data!$E:$AC,COLUMN(G23),FALSE)</f>
        <v>1825.8666666666666</v>
      </c>
      <c r="J32" s="74">
        <f>VLOOKUP($C32,Data!$E:$AC,COLUMN(H22),FALSE)</f>
        <v>218.5</v>
      </c>
      <c r="K32" s="74">
        <f>VLOOKUP($C32,Data!$E:$AC,COLUMN(I22),FALSE)</f>
        <v>0</v>
      </c>
      <c r="L32" s="74">
        <f>VLOOKUP($C32,Data!$E:$AC,COLUMN(J22),FALSE)</f>
        <v>0</v>
      </c>
      <c r="M32" s="74">
        <f>VLOOKUP($C32,Data!$E:$AC,COLUMN(K22),FALSE)</f>
        <v>0</v>
      </c>
      <c r="N32" s="74">
        <f>VLOOKUP($C32,Data!$E:$AC,COLUMN(L22),FALSE)</f>
        <v>1039</v>
      </c>
      <c r="O32" s="74">
        <f>VLOOKUP($C32,Data!$E:$AC,COLUMN(M22),FALSE)</f>
        <v>1040.5</v>
      </c>
      <c r="P32" s="74">
        <f>VLOOKUP($C32,Data!$E:$AC,COLUMN(N22),FALSE)</f>
        <v>1368.5</v>
      </c>
      <c r="Q32" s="74">
        <f>VLOOKUP($C32,Data!$E:$AC,COLUMN(O22),FALSE)</f>
        <v>1670.5</v>
      </c>
      <c r="R32" s="74">
        <f>VLOOKUP($C32,Data!$E:$AC,COLUMN(P22),FALSE)</f>
        <v>0</v>
      </c>
      <c r="S32" s="74">
        <f>VLOOKUP($C32,Data!$E:$AC,COLUMN(Q22),FALSE)</f>
        <v>0</v>
      </c>
      <c r="T32" s="74">
        <f>VLOOKUP($C32,Data!$E:$AC,COLUMN(R22),FALSE)</f>
        <v>0</v>
      </c>
      <c r="U32" s="74">
        <f>VLOOKUP($C32,Data!$E:$AC,COLUMN(S22),FALSE)</f>
        <v>0</v>
      </c>
      <c r="V32" s="81">
        <f>VLOOKUP($C32,Data!$E:$AC,COLUMN(T22),FALSE)</f>
        <v>0.8711180124223602</v>
      </c>
      <c r="W32" s="81">
        <f>VLOOKUP($C32,Data!$E:$AC,COLUMN(U22),FALSE)</f>
        <v>0.82655279503105594</v>
      </c>
      <c r="X32" s="81" t="str">
        <f>VLOOKUP($C32,Data!$E:$AC,COLUMN(V22),FALSE)</f>
        <v>-</v>
      </c>
      <c r="Y32" s="81" t="str">
        <f>VLOOKUP($C32,Data!$E:$AC,COLUMN(W22),FALSE)</f>
        <v>-</v>
      </c>
      <c r="Z32" s="81">
        <f>VLOOKUP($C32,Data!$E:$AC,COLUMN(X22),FALSE)</f>
        <v>1</v>
      </c>
      <c r="AA32" s="81">
        <f>VLOOKUP($C32,Data!$E:$AC,COLUMN(Y22),FALSE)</f>
        <v>1</v>
      </c>
      <c r="AB32" s="81" t="str">
        <f>VLOOKUP($C32,Data!$E:$AE,COLUMN(Z22),FALSE)</f>
        <v>-</v>
      </c>
      <c r="AC32" s="81" t="str">
        <f>VLOOKUP($C32,Data!$E:$AE,COLUMN(AA22),FALSE)</f>
        <v>-</v>
      </c>
    </row>
    <row r="33" spans="2:29" ht="16.5" thickBot="1" x14ac:dyDescent="0.3">
      <c r="B33" s="65"/>
      <c r="C33" s="97" t="s">
        <v>15216</v>
      </c>
      <c r="D33" s="75" t="str">
        <f>VLOOKUP(C33,Data!$E$11:$G$50,2,FALSE)</f>
        <v>301 - GASTROENTEROLOGY - RISK MANAGED</v>
      </c>
      <c r="E33" s="75" t="str">
        <f>IFERROR(VLOOKUP(D33,Data!$E$11:$G$50,2,FALSE),"")</f>
        <v/>
      </c>
      <c r="F33" s="74">
        <f>VLOOKUP($C33,Data!$E:$AC,COLUMN(D24),FALSE)</f>
        <v>1380</v>
      </c>
      <c r="G33" s="74">
        <f>VLOOKUP($C33,Data!$E:$AC,COLUMN(E24),FALSE)</f>
        <v>1185</v>
      </c>
      <c r="H33" s="74">
        <f>VLOOKUP($C33,Data!$E:$AC,COLUMN(F24),FALSE)</f>
        <v>1380</v>
      </c>
      <c r="I33" s="74">
        <f>VLOOKUP($C33,Data!$E:$AC,COLUMN(G24),FALSE)</f>
        <v>1454.25</v>
      </c>
      <c r="J33" s="74">
        <f>VLOOKUP($C33,Data!$E:$AC,COLUMN(H23),FALSE)</f>
        <v>0</v>
      </c>
      <c r="K33" s="74">
        <f>VLOOKUP($C33,Data!$E:$AC,COLUMN(I23),FALSE)</f>
        <v>0</v>
      </c>
      <c r="L33" s="74">
        <f>VLOOKUP($C33,Data!$E:$AC,COLUMN(J23),FALSE)</f>
        <v>0</v>
      </c>
      <c r="M33" s="74">
        <f>VLOOKUP($C33,Data!$E:$AC,COLUMN(K23),FALSE)</f>
        <v>0</v>
      </c>
      <c r="N33" s="74">
        <f>VLOOKUP($C33,Data!$E:$AC,COLUMN(L23),FALSE)</f>
        <v>1035</v>
      </c>
      <c r="O33" s="74">
        <f>VLOOKUP($C33,Data!$E:$AC,COLUMN(M23),FALSE)</f>
        <v>1036</v>
      </c>
      <c r="P33" s="74">
        <f>VLOOKUP($C33,Data!$E:$AC,COLUMN(N23),FALSE)</f>
        <v>1023.5</v>
      </c>
      <c r="Q33" s="74">
        <f>VLOOKUP($C33,Data!$E:$AC,COLUMN(O23),FALSE)</f>
        <v>1242</v>
      </c>
      <c r="R33" s="74">
        <f>VLOOKUP($C33,Data!$E:$AC,COLUMN(P23),FALSE)</f>
        <v>0</v>
      </c>
      <c r="S33" s="74">
        <f>VLOOKUP($C33,Data!$E:$AC,COLUMN(Q23),FALSE)</f>
        <v>0</v>
      </c>
      <c r="T33" s="74">
        <f>VLOOKUP($C33,Data!$E:$AC,COLUMN(R23),FALSE)</f>
        <v>0</v>
      </c>
      <c r="U33" s="74">
        <f>VLOOKUP($C33,Data!$E:$AC,COLUMN(S23),FALSE)</f>
        <v>0</v>
      </c>
      <c r="V33" s="81">
        <f>VLOOKUP($C33,Data!$E:$AC,COLUMN(T23),FALSE)</f>
        <v>0.77853260869565222</v>
      </c>
      <c r="W33" s="81">
        <f>VLOOKUP($C33,Data!$E:$AC,COLUMN(U23),FALSE)</f>
        <v>0.90152467979157569</v>
      </c>
      <c r="X33" s="81" t="str">
        <f>VLOOKUP($C33,Data!$E:$AC,COLUMN(V23),FALSE)</f>
        <v>-</v>
      </c>
      <c r="Y33" s="81" t="str">
        <f>VLOOKUP($C33,Data!$E:$AC,COLUMN(W23),FALSE)</f>
        <v>-</v>
      </c>
      <c r="Z33" s="81">
        <f>VLOOKUP($C33,Data!$E:$AC,COLUMN(X23),FALSE)</f>
        <v>0.94151138716356109</v>
      </c>
      <c r="AA33" s="81">
        <f>VLOOKUP($C33,Data!$E:$AC,COLUMN(Y23),FALSE)</f>
        <v>1.2023809523809523</v>
      </c>
      <c r="AB33" s="81" t="str">
        <f>VLOOKUP($C33,Data!$E:$AE,COLUMN(Z23),FALSE)</f>
        <v>-</v>
      </c>
      <c r="AC33" s="81" t="str">
        <f>VLOOKUP($C33,Data!$E:$AE,COLUMN(AA23),FALSE)</f>
        <v>-</v>
      </c>
    </row>
    <row r="34" spans="2:29" ht="16.5" thickBot="1" x14ac:dyDescent="0.3">
      <c r="B34" s="65"/>
      <c r="C34" s="97" t="s">
        <v>15256</v>
      </c>
      <c r="D34" s="75" t="str">
        <f>VLOOKUP(C34,Data!$E$11:$G$50,2,FALSE)</f>
        <v>320 - CARDIOLOGY - STANDARD</v>
      </c>
      <c r="E34" s="75" t="str">
        <f>IFERROR(VLOOKUP(D34,Data!$E$11:$G$50,2,FALSE),"")</f>
        <v/>
      </c>
      <c r="F34" s="74">
        <f>VLOOKUP($C34,Data!$E:$AC,COLUMN(D26),FALSE)</f>
        <v>2323.5</v>
      </c>
      <c r="G34" s="74">
        <f>VLOOKUP($C34,Data!$E:$AC,COLUMN(E26),FALSE)</f>
        <v>2019.5</v>
      </c>
      <c r="H34" s="74">
        <f>VLOOKUP($C34,Data!$E:$AC,COLUMN(F26),FALSE)</f>
        <v>356.75</v>
      </c>
      <c r="I34" s="74">
        <f>VLOOKUP($C34,Data!$E:$AC,COLUMN(G26),FALSE)</f>
        <v>203.25</v>
      </c>
      <c r="J34" s="74">
        <f>VLOOKUP($C34,Data!$E:$AC,COLUMN(H24),FALSE)</f>
        <v>0</v>
      </c>
      <c r="K34" s="74">
        <f>VLOOKUP($C34,Data!$E:$AC,COLUMN(I24),FALSE)</f>
        <v>0</v>
      </c>
      <c r="L34" s="74">
        <f>VLOOKUP($C34,Data!$E:$AC,COLUMN(J24),FALSE)</f>
        <v>0</v>
      </c>
      <c r="M34" s="74">
        <f>VLOOKUP($C34,Data!$E:$AC,COLUMN(K24),FALSE)</f>
        <v>0</v>
      </c>
      <c r="N34" s="74">
        <f>VLOOKUP($C34,Data!$E:$AC,COLUMN(L24),FALSE)</f>
        <v>2073</v>
      </c>
      <c r="O34" s="74">
        <f>VLOOKUP($C34,Data!$E:$AC,COLUMN(M24),FALSE)</f>
        <v>1948.5</v>
      </c>
      <c r="P34" s="74">
        <f>VLOOKUP($C34,Data!$E:$AC,COLUMN(N24),FALSE)</f>
        <v>0</v>
      </c>
      <c r="Q34" s="74">
        <f>VLOOKUP($C34,Data!$E:$AC,COLUMN(O24),FALSE)</f>
        <v>34.5</v>
      </c>
      <c r="R34" s="74">
        <f>VLOOKUP($C34,Data!$E:$AC,COLUMN(P24),FALSE)</f>
        <v>0</v>
      </c>
      <c r="S34" s="74">
        <f>VLOOKUP($C34,Data!$E:$AC,COLUMN(Q24),FALSE)</f>
        <v>0</v>
      </c>
      <c r="T34" s="74">
        <f>VLOOKUP($C34,Data!$E:$AC,COLUMN(R24),FALSE)</f>
        <v>0</v>
      </c>
      <c r="U34" s="74">
        <f>VLOOKUP($C34,Data!$E:$AC,COLUMN(S24),FALSE)</f>
        <v>0</v>
      </c>
      <c r="V34" s="81">
        <f>VLOOKUP($C34,Data!$E:$AC,COLUMN(T24),FALSE)</f>
        <v>0.94061866125760651</v>
      </c>
      <c r="W34" s="81">
        <f>VLOOKUP($C34,Data!$E:$AC,COLUMN(U24),FALSE)</f>
        <v>0.59980237154150196</v>
      </c>
      <c r="X34" s="81" t="str">
        <f>VLOOKUP($C34,Data!$E:$AC,COLUMN(V24),FALSE)</f>
        <v>-</v>
      </c>
      <c r="Y34" s="81" t="str">
        <f>VLOOKUP($C34,Data!$E:$AC,COLUMN(W24),FALSE)</f>
        <v>-</v>
      </c>
      <c r="Z34" s="81">
        <f>VLOOKUP($C34,Data!$E:$AC,COLUMN(X24),FALSE)</f>
        <v>0.82738095238095233</v>
      </c>
      <c r="AA34" s="81" t="str">
        <f>VLOOKUP($C34,Data!$E:$AC,COLUMN(Y24),FALSE)</f>
        <v>-</v>
      </c>
      <c r="AB34" s="81" t="str">
        <f>VLOOKUP($C34,Data!$E:$AE,COLUMN(Z24),FALSE)</f>
        <v>-</v>
      </c>
      <c r="AC34" s="81" t="str">
        <f>VLOOKUP($C34,Data!$E:$AE,COLUMN(AA24),FALSE)</f>
        <v>-</v>
      </c>
    </row>
    <row r="35" spans="2:29" ht="16.5" hidden="1" thickBot="1" x14ac:dyDescent="0.3">
      <c r="B35" s="65"/>
      <c r="C35" s="97" t="s">
        <v>15278</v>
      </c>
      <c r="D35" s="75" t="str">
        <f>VLOOKUP(C35,Data!$E$11:$G$50,2,FALSE)</f>
        <v>501 - OBSTETRICS - RISK MANAGED</v>
      </c>
      <c r="E35" s="75" t="str">
        <f>IFERROR(VLOOKUP(D35,Data!$E$11:$G$50,2,FALSE),"")</f>
        <v/>
      </c>
      <c r="F35" s="74">
        <f>VLOOKUP($C35,Data!$E:$AC,COLUMN(D27),FALSE)</f>
        <v>792.5</v>
      </c>
      <c r="G35" s="74">
        <f>VLOOKUP($C35,Data!$E:$AC,COLUMN(E27),FALSE)</f>
        <v>578.25</v>
      </c>
      <c r="H35" s="74">
        <f>VLOOKUP($C35,Data!$E:$AC,COLUMN(F27),FALSE)</f>
        <v>348.25</v>
      </c>
      <c r="I35" s="74">
        <f>VLOOKUP($C35,Data!$E:$AC,COLUMN(G27),FALSE)</f>
        <v>277.5</v>
      </c>
      <c r="J35" s="74">
        <f>VLOOKUP($C35,Data!$E:$AC,COLUMN(H26),FALSE)</f>
        <v>0</v>
      </c>
      <c r="K35" s="74">
        <f>VLOOKUP($C35,Data!$E:$AC,COLUMN(I26),FALSE)</f>
        <v>0</v>
      </c>
      <c r="L35" s="74">
        <f>VLOOKUP($C35,Data!$E:$AC,COLUMN(J26),FALSE)</f>
        <v>0</v>
      </c>
      <c r="M35" s="74">
        <f>VLOOKUP($C35,Data!$E:$AC,COLUMN(K26),FALSE)</f>
        <v>0</v>
      </c>
      <c r="N35" s="74">
        <f>VLOOKUP($C35,Data!$E:$AC,COLUMN(L26),FALSE)</f>
        <v>690</v>
      </c>
      <c r="O35" s="74">
        <f>VLOOKUP($C35,Data!$E:$AC,COLUMN(M26),FALSE)</f>
        <v>403.5</v>
      </c>
      <c r="P35" s="74">
        <f>VLOOKUP($C35,Data!$E:$AC,COLUMN(N26),FALSE)</f>
        <v>345</v>
      </c>
      <c r="Q35" s="74">
        <f>VLOOKUP($C35,Data!$E:$AC,COLUMN(O26),FALSE)</f>
        <v>288.5</v>
      </c>
      <c r="R35" s="74">
        <f>VLOOKUP($C35,Data!$E:$AC,COLUMN(P26),FALSE)</f>
        <v>0</v>
      </c>
      <c r="S35" s="74">
        <f>VLOOKUP($C35,Data!$E:$AC,COLUMN(Q26),FALSE)</f>
        <v>0</v>
      </c>
      <c r="T35" s="74">
        <f>VLOOKUP($C35,Data!$E:$AC,COLUMN(R26),FALSE)</f>
        <v>0</v>
      </c>
      <c r="U35" s="74">
        <f>VLOOKUP($C35,Data!$E:$AC,COLUMN(S26),FALSE)</f>
        <v>0</v>
      </c>
      <c r="V35" s="81">
        <f>VLOOKUP($C35,Data!$E:$AC,COLUMN(T26),FALSE)</f>
        <v>0.88693580580773945</v>
      </c>
      <c r="W35" s="81">
        <f>VLOOKUP($C35,Data!$E:$AC,COLUMN(U26),FALSE)</f>
        <v>0.93930296756383713</v>
      </c>
      <c r="X35" s="81" t="str">
        <f>VLOOKUP($C35,Data!$E:$AC,COLUMN(V26),FALSE)</f>
        <v>-</v>
      </c>
      <c r="Y35" s="81" t="str">
        <f>VLOOKUP($C35,Data!$E:$AC,COLUMN(W26),FALSE)</f>
        <v>-</v>
      </c>
      <c r="Z35" s="81">
        <f>VLOOKUP($C35,Data!$E:$AC,COLUMN(X26),FALSE)</f>
        <v>1</v>
      </c>
      <c r="AA35" s="81">
        <f>VLOOKUP($C35,Data!$E:$AC,COLUMN(Y26),FALSE)</f>
        <v>0.98571428571428577</v>
      </c>
      <c r="AB35" s="81" t="str">
        <f>VLOOKUP($C35,Data!$E:$AE,COLUMN(Z26),FALSE)</f>
        <v>-</v>
      </c>
      <c r="AC35" s="81" t="str">
        <f>VLOOKUP($C35,Data!$E:$AE,COLUMN(AA26),FALSE)</f>
        <v>-</v>
      </c>
    </row>
    <row r="36" spans="2:29" ht="16.5" thickBot="1" x14ac:dyDescent="0.3">
      <c r="B36" s="65"/>
      <c r="C36" s="97" t="s">
        <v>15276</v>
      </c>
      <c r="D36" s="75" t="str">
        <f>VLOOKUP(C36,Data!$E$11:$G$50,2,FALSE)</f>
        <v>300 - GENERAL MEDICINE - RISK MANAGED</v>
      </c>
      <c r="E36" s="75" t="str">
        <f>IFERROR(VLOOKUP(D36,Data!$E$11:$G$50,2,FALSE),"")</f>
        <v/>
      </c>
      <c r="F36" s="74">
        <f>VLOOKUP($C36,Data!$E:$AC,COLUMN(D28),FALSE)</f>
        <v>1380</v>
      </c>
      <c r="G36" s="74">
        <f>VLOOKUP($C36,Data!$E:$AC,COLUMN(E28),FALSE)</f>
        <v>1484.1</v>
      </c>
      <c r="H36" s="74">
        <f>VLOOKUP($C36,Data!$E:$AC,COLUMN(F28),FALSE)</f>
        <v>1725</v>
      </c>
      <c r="I36" s="74">
        <f>VLOOKUP($C36,Data!$E:$AC,COLUMN(G28),FALSE)</f>
        <v>1434.5</v>
      </c>
      <c r="J36" s="74">
        <f>VLOOKUP($C36,Data!$E:$AC,COLUMN(H27),FALSE)</f>
        <v>0</v>
      </c>
      <c r="K36" s="74">
        <f>VLOOKUP($C36,Data!$E:$AC,COLUMN(I27),FALSE)</f>
        <v>0</v>
      </c>
      <c r="L36" s="74">
        <f>VLOOKUP($C36,Data!$E:$AC,COLUMN(J27),FALSE)</f>
        <v>0</v>
      </c>
      <c r="M36" s="74">
        <f>VLOOKUP($C36,Data!$E:$AC,COLUMN(K27),FALSE)</f>
        <v>0</v>
      </c>
      <c r="N36" s="74">
        <f>VLOOKUP($C36,Data!$E:$AC,COLUMN(L27),FALSE)</f>
        <v>1035</v>
      </c>
      <c r="O36" s="74">
        <f>VLOOKUP($C36,Data!$E:$AC,COLUMN(M27),FALSE)</f>
        <v>1374.0833333333333</v>
      </c>
      <c r="P36" s="74">
        <f>VLOOKUP($C36,Data!$E:$AC,COLUMN(N27),FALSE)</f>
        <v>1380</v>
      </c>
      <c r="Q36" s="74">
        <f>VLOOKUP($C36,Data!$E:$AC,COLUMN(O27),FALSE)</f>
        <v>1315.7833333333333</v>
      </c>
      <c r="R36" s="74">
        <f>VLOOKUP($C36,Data!$E:$AC,COLUMN(P27),FALSE)</f>
        <v>0</v>
      </c>
      <c r="S36" s="74">
        <f>VLOOKUP($C36,Data!$E:$AC,COLUMN(Q27),FALSE)</f>
        <v>0</v>
      </c>
      <c r="T36" s="74">
        <f>VLOOKUP($C36,Data!$E:$AC,COLUMN(R27),FALSE)</f>
        <v>0</v>
      </c>
      <c r="U36" s="74">
        <f>VLOOKUP($C36,Data!$E:$AC,COLUMN(S27),FALSE)</f>
        <v>0</v>
      </c>
      <c r="V36" s="81">
        <f>VLOOKUP($C36,Data!$E:$AC,COLUMN(T27),FALSE)</f>
        <v>31.829203900659742</v>
      </c>
      <c r="W36" s="81">
        <f>VLOOKUP($C36,Data!$E:$AC,COLUMN(U27),FALSE)</f>
        <v>31.027577331208558</v>
      </c>
      <c r="X36" s="81">
        <f>VLOOKUP($C36,Data!$E:$AC,COLUMN(V27),FALSE)</f>
        <v>4.5951863354037261</v>
      </c>
      <c r="Y36" s="81">
        <f>VLOOKUP($C36,Data!$E:$AC,COLUMN(W27),FALSE)</f>
        <v>0</v>
      </c>
      <c r="Z36" s="81">
        <f>VLOOKUP($C36,Data!$E:$AC,COLUMN(X27),FALSE)</f>
        <v>36.249103140216477</v>
      </c>
      <c r="AA36" s="81">
        <f>VLOOKUP($C36,Data!$E:$AC,COLUMN(Y27),FALSE)</f>
        <v>32.71629800307219</v>
      </c>
      <c r="AB36" s="81">
        <f>VLOOKUP($C36,Data!$E:$AE,COLUMN(Z27),FALSE)</f>
        <v>1</v>
      </c>
      <c r="AC36" s="81">
        <f>VLOOKUP($C36,Data!$E:$AE,COLUMN(AA27),FALSE)</f>
        <v>0</v>
      </c>
    </row>
    <row r="37" spans="2:29" ht="16.5" thickBot="1" x14ac:dyDescent="0.3">
      <c r="B37" s="65"/>
      <c r="C37" s="97" t="s">
        <v>15233</v>
      </c>
      <c r="D37" s="75" t="str">
        <f>VLOOKUP(C37,Data!$E$11:$G$46,2,FALSE)</f>
        <v>100 - GENERAL SURGERY - RISK MANAGED</v>
      </c>
      <c r="E37" s="75">
        <f>VLOOKUP(C37,Data!$E$11:$H$46,3,FALSE)</f>
        <v>0</v>
      </c>
      <c r="F37" s="74">
        <f>VLOOKUP($C37,Data!$E:$AC,COLUMN(D29),FALSE)</f>
        <v>1543.75</v>
      </c>
      <c r="G37" s="74">
        <f>VLOOKUP($C37,Data!$E:$AC,COLUMN(E29),FALSE)</f>
        <v>1302.9833333333333</v>
      </c>
      <c r="H37" s="74">
        <f>VLOOKUP($C37,Data!$E:$AC,COLUMN(F29),FALSE)</f>
        <v>1512.1333333333334</v>
      </c>
      <c r="I37" s="74">
        <f>VLOOKUP($C37,Data!$E:$AC,COLUMN(G29),FALSE)</f>
        <v>1367</v>
      </c>
      <c r="J37" s="74">
        <f>VLOOKUP($C37,Data!$E:$AC,COLUMN(H28),FALSE)</f>
        <v>345</v>
      </c>
      <c r="K37" s="74">
        <f>VLOOKUP($C37,Data!$E:$AC,COLUMN(I28),FALSE)</f>
        <v>0</v>
      </c>
      <c r="L37" s="74">
        <f>VLOOKUP($C37,Data!$E:$AC,COLUMN(J28),FALSE)</f>
        <v>0</v>
      </c>
      <c r="M37" s="74">
        <f>VLOOKUP($C37,Data!$E:$AC,COLUMN(K28),FALSE)</f>
        <v>0</v>
      </c>
      <c r="N37" s="74">
        <f>VLOOKUP($C37,Data!$E:$AC,COLUMN(L28),FALSE)</f>
        <v>690</v>
      </c>
      <c r="O37" s="74">
        <f>VLOOKUP($C37,Data!$E:$AC,COLUMN(M28),FALSE)</f>
        <v>770.5</v>
      </c>
      <c r="P37" s="74">
        <f>VLOOKUP($C37,Data!$E:$AC,COLUMN(N28),FALSE)</f>
        <v>1035</v>
      </c>
      <c r="Q37" s="74">
        <f>VLOOKUP($C37,Data!$E:$AC,COLUMN(O28),FALSE)</f>
        <v>602</v>
      </c>
      <c r="R37" s="74">
        <f>VLOOKUP($C37,Data!$E:$AC,COLUMN(P28),FALSE)</f>
        <v>0</v>
      </c>
      <c r="S37" s="74">
        <f>VLOOKUP($C37,Data!$E:$AC,COLUMN(Q28),FALSE)</f>
        <v>0</v>
      </c>
      <c r="T37" s="74">
        <f>VLOOKUP($C37,Data!$E:$AC,COLUMN(R28),FALSE)</f>
        <v>0</v>
      </c>
      <c r="U37" s="74">
        <f>VLOOKUP($C37,Data!$E:$AC,COLUMN(S28),FALSE)</f>
        <v>0</v>
      </c>
      <c r="V37" s="81">
        <f>VLOOKUP($C37,Data!$E:$AC,COLUMN(T28),FALSE)</f>
        <v>0.79788058929956063</v>
      </c>
      <c r="W37" s="81">
        <f>VLOOKUP($C37,Data!$E:$AC,COLUMN(U28),FALSE)</f>
        <v>0.78107746721877158</v>
      </c>
      <c r="X37" s="81" t="str">
        <f>VLOOKUP($C37,Data!$E:$AC,COLUMN(V28),FALSE)</f>
        <v>-</v>
      </c>
      <c r="Y37" s="81" t="str">
        <f>VLOOKUP($C37,Data!$E:$AC,COLUMN(W28),FALSE)</f>
        <v>-</v>
      </c>
      <c r="Z37" s="81">
        <f>VLOOKUP($C37,Data!$E:$AC,COLUMN(X28),FALSE)</f>
        <v>0.96677018633540368</v>
      </c>
      <c r="AA37" s="81">
        <f>VLOOKUP($C37,Data!$E:$AC,COLUMN(Y28),FALSE)</f>
        <v>0.96359558316080052</v>
      </c>
      <c r="AB37" s="81" t="str">
        <f>VLOOKUP($C37,Data!$E:$AE,COLUMN(Z28),FALSE)</f>
        <v>-</v>
      </c>
      <c r="AC37" s="81" t="str">
        <f>VLOOKUP($C37,Data!$E:$AE,COLUMN(AA28),FALSE)</f>
        <v>-</v>
      </c>
    </row>
    <row r="38" spans="2:29" ht="16.5" thickBot="1" x14ac:dyDescent="0.3">
      <c r="B38" s="65"/>
      <c r="C38" s="97" t="s">
        <v>15257</v>
      </c>
      <c r="D38" s="75" t="str">
        <f>VLOOKUP(C38,Data!$E$11:$G$46,2,FALSE)</f>
        <v>192 - CRITICAL CARE MEDICINE - RISK MANAGED</v>
      </c>
      <c r="E38" s="75">
        <f>VLOOKUP(C38,Data!$E$11:$H$46,3,FALSE)</f>
        <v>0</v>
      </c>
      <c r="F38" s="74">
        <f>VLOOKUP($C38,Data!$E:$AC,COLUMN(D30),FALSE)</f>
        <v>2772.25</v>
      </c>
      <c r="G38" s="74">
        <f>VLOOKUP($C38,Data!$E:$AC,COLUMN(E30),FALSE)</f>
        <v>2008.3333333333333</v>
      </c>
      <c r="H38" s="74">
        <f>VLOOKUP($C38,Data!$E:$AC,COLUMN(F30),FALSE)</f>
        <v>345</v>
      </c>
      <c r="I38" s="74">
        <f>VLOOKUP($C38,Data!$E:$AC,COLUMN(G30),FALSE)</f>
        <v>264.5</v>
      </c>
      <c r="J38" s="74">
        <f>VLOOKUP($C38,Data!$E:$AC,COLUMN(H29),FALSE)</f>
        <v>0</v>
      </c>
      <c r="K38" s="74">
        <f>VLOOKUP($C38,Data!$E:$AC,COLUMN(I29),FALSE)</f>
        <v>0</v>
      </c>
      <c r="L38" s="74">
        <f>VLOOKUP($C38,Data!$E:$AC,COLUMN(J29),FALSE)</f>
        <v>0</v>
      </c>
      <c r="M38" s="74">
        <f>VLOOKUP($C38,Data!$E:$AC,COLUMN(K29),FALSE)</f>
        <v>0</v>
      </c>
      <c r="N38" s="74">
        <f>VLOOKUP($C38,Data!$E:$AC,COLUMN(L29),FALSE)</f>
        <v>2748.5</v>
      </c>
      <c r="O38" s="74">
        <f>VLOOKUP($C38,Data!$E:$AC,COLUMN(M29),FALSE)</f>
        <v>1926.25</v>
      </c>
      <c r="P38" s="74">
        <f>VLOOKUP($C38,Data!$E:$AC,COLUMN(N29),FALSE)</f>
        <v>345</v>
      </c>
      <c r="Q38" s="74">
        <f>VLOOKUP($C38,Data!$E:$AC,COLUMN(O29),FALSE)</f>
        <v>253</v>
      </c>
      <c r="R38" s="74">
        <f>VLOOKUP($C38,Data!$E:$AC,COLUMN(P29),FALSE)</f>
        <v>0</v>
      </c>
      <c r="S38" s="74">
        <f>VLOOKUP($C38,Data!$E:$AC,COLUMN(Q29),FALSE)</f>
        <v>0</v>
      </c>
      <c r="T38" s="74">
        <f>VLOOKUP($C38,Data!$E:$AC,COLUMN(R29),FALSE)</f>
        <v>0</v>
      </c>
      <c r="U38" s="74">
        <f>VLOOKUP($C38,Data!$E:$AC,COLUMN(S29),FALSE)</f>
        <v>0</v>
      </c>
      <c r="V38" s="81">
        <f>VLOOKUP($C38,Data!$E:$AC,COLUMN(T29),FALSE)</f>
        <v>0.68047321892875712</v>
      </c>
      <c r="W38" s="81">
        <f>VLOOKUP($C38,Data!$E:$AC,COLUMN(U29),FALSE)</f>
        <v>0.51264167393199656</v>
      </c>
      <c r="X38" s="81" t="str">
        <f>VLOOKUP($C38,Data!$E:$AC,COLUMN(V29),FALSE)</f>
        <v>-</v>
      </c>
      <c r="Y38" s="81" t="str">
        <f>VLOOKUP($C38,Data!$E:$AC,COLUMN(W29),FALSE)</f>
        <v>-</v>
      </c>
      <c r="Z38" s="81">
        <f>VLOOKUP($C38,Data!$E:$AC,COLUMN(X29),FALSE)</f>
        <v>0.68720675633406314</v>
      </c>
      <c r="AA38" s="81">
        <f>VLOOKUP($C38,Data!$E:$AC,COLUMN(Y29),FALSE)</f>
        <v>0.46</v>
      </c>
      <c r="AB38" s="81" t="str">
        <f>VLOOKUP($C38,Data!$E:$AE,COLUMN(Z29),FALSE)</f>
        <v>-</v>
      </c>
      <c r="AC38" s="81" t="str">
        <f>VLOOKUP($C38,Data!$E:$AE,COLUMN(AA29),FALSE)</f>
        <v>-</v>
      </c>
    </row>
    <row r="39" spans="2:29" ht="16.5" thickBot="1" x14ac:dyDescent="0.3">
      <c r="B39" s="65"/>
      <c r="C39" s="97" t="s">
        <v>15282</v>
      </c>
      <c r="D39" s="75" t="str">
        <f>VLOOKUP(C39,Data!$E$11:$G$46,2,FALSE)</f>
        <v>300 - GENERAL MEDICINE - STANDARD</v>
      </c>
      <c r="E39" s="75">
        <f>VLOOKUP(C39,Data!$E$11:$H$46,3,FALSE)</f>
        <v>0</v>
      </c>
      <c r="F39" s="74">
        <f>VLOOKUP($C39,Data!$E:$AC,COLUMN(D31),FALSE)</f>
        <v>1380</v>
      </c>
      <c r="G39" s="74">
        <f>VLOOKUP($C39,Data!$E:$AC,COLUMN(E31),FALSE)</f>
        <v>1242.0833333333333</v>
      </c>
      <c r="H39" s="74">
        <f>VLOOKUP($C39,Data!$E:$AC,COLUMN(F31),FALSE)</f>
        <v>2070</v>
      </c>
      <c r="I39" s="74">
        <f>VLOOKUP($C39,Data!$E:$AC,COLUMN(G31),FALSE)</f>
        <v>1944.75</v>
      </c>
      <c r="J39" s="74">
        <f>VLOOKUP($C39,Data!$E:$AC,COLUMN(H30),FALSE)</f>
        <v>0</v>
      </c>
      <c r="K39" s="74">
        <f>VLOOKUP($C39,Data!$E:$AC,COLUMN(I30),FALSE)</f>
        <v>0</v>
      </c>
      <c r="L39" s="74">
        <f>VLOOKUP($C39,Data!$E:$AC,COLUMN(J30),FALSE)</f>
        <v>0</v>
      </c>
      <c r="M39" s="74">
        <f>VLOOKUP($C39,Data!$E:$AC,COLUMN(K30),FALSE)</f>
        <v>0</v>
      </c>
      <c r="N39" s="74">
        <f>VLOOKUP($C39,Data!$E:$AC,COLUMN(L30),FALSE)</f>
        <v>1035</v>
      </c>
      <c r="O39" s="74">
        <f>VLOOKUP($C39,Data!$E:$AC,COLUMN(M30),FALSE)</f>
        <v>1012</v>
      </c>
      <c r="P39" s="74">
        <f>VLOOKUP($C39,Data!$E:$AC,COLUMN(N30),FALSE)</f>
        <v>1725</v>
      </c>
      <c r="Q39" s="74">
        <f>VLOOKUP($C39,Data!$E:$AC,COLUMN(O30),FALSE)</f>
        <v>1736.5</v>
      </c>
      <c r="R39" s="74">
        <f>VLOOKUP($C39,Data!$E:$AC,COLUMN(P30),FALSE)</f>
        <v>0</v>
      </c>
      <c r="S39" s="74">
        <f>VLOOKUP($C39,Data!$E:$AC,COLUMN(Q30),FALSE)</f>
        <v>0</v>
      </c>
      <c r="T39" s="74">
        <f>VLOOKUP($C39,Data!$E:$AC,COLUMN(R30),FALSE)</f>
        <v>0</v>
      </c>
      <c r="U39" s="74">
        <f>VLOOKUP($C39,Data!$E:$AC,COLUMN(S30),FALSE)</f>
        <v>0</v>
      </c>
      <c r="V39" s="81">
        <f>VLOOKUP($C39,Data!$E:$AC,COLUMN(T30),FALSE)</f>
        <v>0.67739463601532568</v>
      </c>
      <c r="W39" s="81">
        <f>VLOOKUP($C39,Data!$E:$AC,COLUMN(U30),FALSE)</f>
        <v>0.5383022774327122</v>
      </c>
      <c r="X39" s="81" t="str">
        <f>VLOOKUP($C39,Data!$E:$AC,COLUMN(V30),FALSE)</f>
        <v>-</v>
      </c>
      <c r="Y39" s="81" t="str">
        <f>VLOOKUP($C39,Data!$E:$AC,COLUMN(W30),FALSE)</f>
        <v>-</v>
      </c>
      <c r="Z39" s="81">
        <f>VLOOKUP($C39,Data!$E:$AC,COLUMN(X30),FALSE)</f>
        <v>0.8928571428571429</v>
      </c>
      <c r="AA39" s="81">
        <f>VLOOKUP($C39,Data!$E:$AC,COLUMN(Y30),FALSE)</f>
        <v>0.3392857142857143</v>
      </c>
      <c r="AB39" s="81" t="str">
        <f>VLOOKUP($C39,Data!$E:$AE,COLUMN(Z30),FALSE)</f>
        <v>-</v>
      </c>
      <c r="AC39" s="81" t="str">
        <f>VLOOKUP($C39,Data!$E:$AE,COLUMN(AA30),FALSE)</f>
        <v>-</v>
      </c>
    </row>
    <row r="40" spans="2:29" ht="16.5" thickBot="1" x14ac:dyDescent="0.3">
      <c r="B40" s="65"/>
      <c r="C40" s="97" t="s">
        <v>15222</v>
      </c>
      <c r="D40" s="75" t="str">
        <f>VLOOKUP(C40,Data!$E$11:$G$46,2,FALSE)</f>
        <v>300 - GENERAL MEDICINE - RISK MANAGED</v>
      </c>
      <c r="E40" s="75">
        <f>VLOOKUP(C40,Data!$E$11:$H$46,3,FALSE)</f>
        <v>0</v>
      </c>
      <c r="F40" s="74">
        <f>VLOOKUP($C40,Data!$E:$AC,COLUMN(D32),FALSE)</f>
        <v>1389</v>
      </c>
      <c r="G40" s="74">
        <f>VLOOKUP($C40,Data!$E:$AC,COLUMN(E32),FALSE)</f>
        <v>1353</v>
      </c>
      <c r="H40" s="74">
        <f>VLOOKUP($C40,Data!$E:$AC,COLUMN(F32),FALSE)</f>
        <v>2070</v>
      </c>
      <c r="I40" s="74">
        <f>VLOOKUP($C40,Data!$E:$AC,COLUMN(G32),FALSE)</f>
        <v>1842.6666666666667</v>
      </c>
      <c r="J40" s="74">
        <f>VLOOKUP($C40,Data!$E:$AC,COLUMN(H31),FALSE)</f>
        <v>0</v>
      </c>
      <c r="K40" s="74">
        <f>VLOOKUP($C40,Data!$E:$AC,COLUMN(I31),FALSE)</f>
        <v>0</v>
      </c>
      <c r="L40" s="74">
        <f>VLOOKUP($C40,Data!$E:$AC,COLUMN(J31),FALSE)</f>
        <v>0</v>
      </c>
      <c r="M40" s="74">
        <f>VLOOKUP($C40,Data!$E:$AC,COLUMN(K31),FALSE)</f>
        <v>0</v>
      </c>
      <c r="N40" s="74">
        <f>VLOOKUP($C40,Data!$E:$AC,COLUMN(L31),FALSE)</f>
        <v>1035</v>
      </c>
      <c r="O40" s="74">
        <f>VLOOKUP($C40,Data!$E:$AC,COLUMN(M31),FALSE)</f>
        <v>1035</v>
      </c>
      <c r="P40" s="74">
        <f>VLOOKUP($C40,Data!$E:$AC,COLUMN(N31),FALSE)</f>
        <v>1380</v>
      </c>
      <c r="Q40" s="74">
        <f>VLOOKUP($C40,Data!$E:$AC,COLUMN(O31),FALSE)</f>
        <v>1564</v>
      </c>
      <c r="R40" s="74">
        <f>VLOOKUP($C40,Data!$E:$AC,COLUMN(P31),FALSE)</f>
        <v>0</v>
      </c>
      <c r="S40" s="74">
        <f>VLOOKUP($C40,Data!$E:$AC,COLUMN(Q31),FALSE)</f>
        <v>0</v>
      </c>
      <c r="T40" s="74">
        <f>VLOOKUP($C40,Data!$E:$AC,COLUMN(R31),FALSE)</f>
        <v>0</v>
      </c>
      <c r="U40" s="74">
        <f>VLOOKUP($C40,Data!$E:$AC,COLUMN(S31),FALSE)</f>
        <v>0</v>
      </c>
      <c r="V40" s="81">
        <f>VLOOKUP($C40,Data!$E:$AC,COLUMN(T31),FALSE)</f>
        <v>0.57051109487366747</v>
      </c>
      <c r="W40" s="81">
        <f>VLOOKUP($C40,Data!$E:$AC,COLUMN(U31),FALSE)</f>
        <v>0.92448512585812359</v>
      </c>
      <c r="X40" s="81" t="str">
        <f>VLOOKUP($C40,Data!$E:$AC,COLUMN(V31),FALSE)</f>
        <v>-</v>
      </c>
      <c r="Y40" s="81" t="str">
        <f>VLOOKUP($C40,Data!$E:$AC,COLUMN(W31),FALSE)</f>
        <v>-</v>
      </c>
      <c r="Z40" s="81">
        <f>VLOOKUP($C40,Data!$E:$AC,COLUMN(X31),FALSE)</f>
        <v>0.79166666666666663</v>
      </c>
      <c r="AA40" s="81">
        <f>VLOOKUP($C40,Data!$E:$AC,COLUMN(Y31),FALSE)</f>
        <v>0.9285714285714286</v>
      </c>
      <c r="AB40" s="81" t="str">
        <f>VLOOKUP($C40,Data!$E:$AE,COLUMN(Z31),FALSE)</f>
        <v>-</v>
      </c>
      <c r="AC40" s="81" t="str">
        <f>VLOOKUP($C40,Data!$E:$AE,COLUMN(AA31),FALSE)</f>
        <v>-</v>
      </c>
    </row>
    <row r="41" spans="2:29" ht="16.5" thickBot="1" x14ac:dyDescent="0.3">
      <c r="B41" s="65"/>
      <c r="C41" s="97" t="s">
        <v>15224</v>
      </c>
      <c r="D41" s="75" t="str">
        <f>VLOOKUP(C41,Data!$E$11:$G$46,2,FALSE)</f>
        <v>101 - UROLOGY - RISK MANAGED</v>
      </c>
      <c r="E41" s="75" t="str">
        <f>VLOOKUP(C41,Data!$E$11:$H$46,3,FALSE)</f>
        <v>120 - ENT - RISK MANAGED</v>
      </c>
      <c r="F41" s="74">
        <f>VLOOKUP($C41,Data!$E:$AC,COLUMN(D33),FALSE)</f>
        <v>1035</v>
      </c>
      <c r="G41" s="74">
        <f>VLOOKUP($C41,Data!$E:$AC,COLUMN(E33),FALSE)</f>
        <v>1166.5</v>
      </c>
      <c r="H41" s="74">
        <f>VLOOKUP($C41,Data!$E:$AC,COLUMN(F33),FALSE)</f>
        <v>1377.5</v>
      </c>
      <c r="I41" s="74">
        <f>VLOOKUP($C41,Data!$E:$AC,COLUMN(G33),FALSE)</f>
        <v>1345</v>
      </c>
      <c r="J41" s="74">
        <f>VLOOKUP($C41,Data!$E:$AC,COLUMN(H32),FALSE)</f>
        <v>0</v>
      </c>
      <c r="K41" s="74">
        <f>VLOOKUP($C41,Data!$E:$AC,COLUMN(I32),FALSE)</f>
        <v>0</v>
      </c>
      <c r="L41" s="74">
        <f>VLOOKUP($C41,Data!$E:$AC,COLUMN(J32),FALSE)</f>
        <v>0</v>
      </c>
      <c r="M41" s="74">
        <f>VLOOKUP($C41,Data!$E:$AC,COLUMN(K32),FALSE)</f>
        <v>0</v>
      </c>
      <c r="N41" s="74">
        <f>VLOOKUP($C41,Data!$E:$AC,COLUMN(L32),FALSE)</f>
        <v>690</v>
      </c>
      <c r="O41" s="74">
        <f>VLOOKUP($C41,Data!$E:$AC,COLUMN(M32),FALSE)</f>
        <v>1023.5</v>
      </c>
      <c r="P41" s="74">
        <f>VLOOKUP($C41,Data!$E:$AC,COLUMN(N32),FALSE)</f>
        <v>1368.5</v>
      </c>
      <c r="Q41" s="74">
        <f>VLOOKUP($C41,Data!$E:$AC,COLUMN(O32),FALSE)</f>
        <v>1159</v>
      </c>
      <c r="R41" s="74">
        <f>VLOOKUP($C41,Data!$E:$AC,COLUMN(P32),FALSE)</f>
        <v>0</v>
      </c>
      <c r="S41" s="74">
        <f>VLOOKUP($C41,Data!$E:$AC,COLUMN(Q32),FALSE)</f>
        <v>0</v>
      </c>
      <c r="T41" s="74">
        <f>VLOOKUP($C41,Data!$E:$AC,COLUMN(R32),FALSE)</f>
        <v>0</v>
      </c>
      <c r="U41" s="74">
        <f>VLOOKUP($C41,Data!$E:$AC,COLUMN(S32),FALSE)</f>
        <v>0</v>
      </c>
      <c r="V41" s="81">
        <f>VLOOKUP($C41,Data!$E:$AC,COLUMN(T32),FALSE)</f>
        <v>0.79755434782608692</v>
      </c>
      <c r="W41" s="81">
        <f>VLOOKUP($C41,Data!$E:$AC,COLUMN(U32),FALSE)</f>
        <v>0.72686025408348454</v>
      </c>
      <c r="X41" s="81" t="str">
        <f>VLOOKUP($C41,Data!$E:$AC,COLUMN(V32),FALSE)</f>
        <v>-</v>
      </c>
      <c r="Y41" s="81" t="str">
        <f>VLOOKUP($C41,Data!$E:$AC,COLUMN(W32),FALSE)</f>
        <v>-</v>
      </c>
      <c r="Z41" s="81">
        <f>VLOOKUP($C41,Data!$E:$AC,COLUMN(X32),FALSE)</f>
        <v>0.9642857142857143</v>
      </c>
      <c r="AA41" s="81">
        <f>VLOOKUP($C41,Data!$E:$AC,COLUMN(Y32),FALSE)</f>
        <v>0.8571428571428571</v>
      </c>
      <c r="AB41" s="81" t="str">
        <f>VLOOKUP($C41,Data!$E:$AE,COLUMN(Z32),FALSE)</f>
        <v>-</v>
      </c>
      <c r="AC41" s="81" t="str">
        <f>VLOOKUP($C41,Data!$E:$AE,COLUMN(AA32),FALSE)</f>
        <v>-</v>
      </c>
    </row>
    <row r="42" spans="2:29" ht="16.5" thickBot="1" x14ac:dyDescent="0.3">
      <c r="B42" s="65"/>
      <c r="C42" s="97" t="s">
        <v>15260</v>
      </c>
      <c r="D42" s="75" t="str">
        <f>VLOOKUP(C42,Data!$E$11:$G$46,2,FALSE)</f>
        <v>300 - GENERAL MEDICINE - RISK MANAGED</v>
      </c>
      <c r="E42" s="75" t="str">
        <f>VLOOKUP(C42,Data!$E$11:$H$46,3,FALSE)</f>
        <v>430 - GERIATRIC MEDICINE - RISK MANAGED</v>
      </c>
      <c r="F42" s="74">
        <f>VLOOKUP($C42,Data!$E:$AC,COLUMN(D34),FALSE)</f>
        <v>1633</v>
      </c>
      <c r="G42" s="74">
        <f>VLOOKUP($C42,Data!$E:$AC,COLUMN(E34),FALSE)</f>
        <v>1368.6666666666667</v>
      </c>
      <c r="H42" s="74">
        <f>VLOOKUP($C42,Data!$E:$AC,COLUMN(F34),FALSE)</f>
        <v>2323</v>
      </c>
      <c r="I42" s="74">
        <f>VLOOKUP($C42,Data!$E:$AC,COLUMN(G34),FALSE)</f>
        <v>2085.1</v>
      </c>
      <c r="J42" s="74">
        <f>VLOOKUP($C42,Data!$E:$AC,COLUMN(H33),FALSE)</f>
        <v>0</v>
      </c>
      <c r="K42" s="74">
        <f>VLOOKUP($C42,Data!$E:$AC,COLUMN(I33),FALSE)</f>
        <v>0</v>
      </c>
      <c r="L42" s="74">
        <f>VLOOKUP($C42,Data!$E:$AC,COLUMN(J33),FALSE)</f>
        <v>0</v>
      </c>
      <c r="M42" s="74">
        <f>VLOOKUP($C42,Data!$E:$AC,COLUMN(K33),FALSE)</f>
        <v>0</v>
      </c>
      <c r="N42" s="74">
        <f>VLOOKUP($C42,Data!$E:$AC,COLUMN(L33),FALSE)</f>
        <v>1035</v>
      </c>
      <c r="O42" s="74">
        <f>VLOOKUP($C42,Data!$E:$AC,COLUMN(M33),FALSE)</f>
        <v>1035</v>
      </c>
      <c r="P42" s="74">
        <f>VLOOKUP($C42,Data!$E:$AC,COLUMN(N33),FALSE)</f>
        <v>1380</v>
      </c>
      <c r="Q42" s="74">
        <f>VLOOKUP($C42,Data!$E:$AC,COLUMN(O33),FALSE)</f>
        <v>1725</v>
      </c>
      <c r="R42" s="74">
        <f>VLOOKUP($C42,Data!$E:$AC,COLUMN(P33),FALSE)</f>
        <v>0</v>
      </c>
      <c r="S42" s="74">
        <f>VLOOKUP($C42,Data!$E:$AC,COLUMN(Q33),FALSE)</f>
        <v>0</v>
      </c>
      <c r="T42" s="74">
        <f>VLOOKUP($C42,Data!$E:$AC,COLUMN(R33),FALSE)</f>
        <v>0</v>
      </c>
      <c r="U42" s="74">
        <f>VLOOKUP($C42,Data!$E:$AC,COLUMN(S33),FALSE)</f>
        <v>0</v>
      </c>
      <c r="V42" s="81">
        <f>VLOOKUP($C42,Data!$E:$AC,COLUMN(T33),FALSE)</f>
        <v>0.72928748964374479</v>
      </c>
      <c r="W42" s="81">
        <f>VLOOKUP($C42,Data!$E:$AC,COLUMN(U33),FALSE)</f>
        <v>0.62657784011220197</v>
      </c>
      <c r="X42" s="81" t="str">
        <f>VLOOKUP($C42,Data!$E:$AC,COLUMN(V33),FALSE)</f>
        <v>-</v>
      </c>
      <c r="Y42" s="81" t="str">
        <f>VLOOKUP($C42,Data!$E:$AC,COLUMN(W33),FALSE)</f>
        <v>-</v>
      </c>
      <c r="Z42" s="81">
        <f>VLOOKUP($C42,Data!$E:$AC,COLUMN(X33),FALSE)</f>
        <v>0.74856845393024463</v>
      </c>
      <c r="AA42" s="81">
        <f>VLOOKUP($C42,Data!$E:$AC,COLUMN(Y33),FALSE)</f>
        <v>0.59782608695652173</v>
      </c>
      <c r="AB42" s="81" t="str">
        <f>VLOOKUP($C42,Data!$E:$AE,COLUMN(Z33),FALSE)</f>
        <v>-</v>
      </c>
      <c r="AC42" s="81" t="str">
        <f>VLOOKUP($C42,Data!$E:$AE,COLUMN(AA33),FALSE)</f>
        <v>-</v>
      </c>
    </row>
    <row r="43" spans="2:29" ht="16.5" thickBot="1" x14ac:dyDescent="0.3">
      <c r="B43" s="65"/>
      <c r="C43" s="97" t="s">
        <v>15228</v>
      </c>
      <c r="D43" s="75" t="str">
        <f>VLOOKUP(C43,Data!$E$11:$G$46,2,FALSE)</f>
        <v>328 - STROKE MEDICINE - RISK MANAGED</v>
      </c>
      <c r="E43" s="75" t="str">
        <f>VLOOKUP(C43,Data!$E$11:$H$46,3,FALSE)</f>
        <v>430 - GERIATRIC MEDICINE - RISK MANAGED</v>
      </c>
      <c r="F43" s="74">
        <f>VLOOKUP($C43,Data!$E:$AC,COLUMN(D35),FALSE)</f>
        <v>2771</v>
      </c>
      <c r="G43" s="74">
        <f>VLOOKUP($C43,Data!$E:$AC,COLUMN(E35),FALSE)</f>
        <v>2609</v>
      </c>
      <c r="H43" s="74">
        <f>VLOOKUP($C43,Data!$E:$AC,COLUMN(F35),FALSE)</f>
        <v>2415</v>
      </c>
      <c r="I43" s="74">
        <f>VLOOKUP($C43,Data!$E:$AC,COLUMN(G35),FALSE)</f>
        <v>2473.25</v>
      </c>
      <c r="J43" s="74">
        <f>VLOOKUP($C43,Data!$E:$AC,COLUMN(H34),FALSE)</f>
        <v>0</v>
      </c>
      <c r="K43" s="74">
        <f>VLOOKUP($C43,Data!$E:$AC,COLUMN(I34),FALSE)</f>
        <v>0</v>
      </c>
      <c r="L43" s="74">
        <f>VLOOKUP($C43,Data!$E:$AC,COLUMN(J34),FALSE)</f>
        <v>0</v>
      </c>
      <c r="M43" s="74">
        <f>VLOOKUP($C43,Data!$E:$AC,COLUMN(K34),FALSE)</f>
        <v>0</v>
      </c>
      <c r="N43" s="74">
        <f>VLOOKUP($C43,Data!$E:$AC,COLUMN(L34),FALSE)</f>
        <v>2070</v>
      </c>
      <c r="O43" s="74">
        <f>VLOOKUP($C43,Data!$E:$AC,COLUMN(M34),FALSE)</f>
        <v>2058.5</v>
      </c>
      <c r="P43" s="74">
        <f>VLOOKUP($C43,Data!$E:$AC,COLUMN(N34),FALSE)</f>
        <v>2415</v>
      </c>
      <c r="Q43" s="74">
        <f>VLOOKUP($C43,Data!$E:$AC,COLUMN(O34),FALSE)</f>
        <v>2235</v>
      </c>
      <c r="R43" s="74">
        <f>VLOOKUP($C43,Data!$E:$AC,COLUMN(P34),FALSE)</f>
        <v>0</v>
      </c>
      <c r="S43" s="74">
        <f>VLOOKUP($C43,Data!$E:$AC,COLUMN(Q34),FALSE)</f>
        <v>0</v>
      </c>
      <c r="T43" s="74">
        <f>VLOOKUP($C43,Data!$E:$AC,COLUMN(R34),FALSE)</f>
        <v>0</v>
      </c>
      <c r="U43" s="74">
        <f>VLOOKUP($C43,Data!$E:$AC,COLUMN(S34),FALSE)</f>
        <v>0</v>
      </c>
      <c r="V43" s="81">
        <f>VLOOKUP($C43,Data!$E:$AC,COLUMN(T34),FALSE)</f>
        <v>0.84335790971413793</v>
      </c>
      <c r="W43" s="81">
        <f>VLOOKUP($C43,Data!$E:$AC,COLUMN(U34),FALSE)</f>
        <v>0.79153532594744991</v>
      </c>
      <c r="X43" s="81">
        <f>VLOOKUP($C43,Data!$E:$AC,COLUMN(V34),FALSE)</f>
        <v>0.27065217391304347</v>
      </c>
      <c r="Y43" s="81" t="str">
        <f>VLOOKUP($C43,Data!$E:$AC,COLUMN(W34),FALSE)</f>
        <v>-</v>
      </c>
      <c r="Z43" s="81">
        <f>VLOOKUP($C43,Data!$E:$AC,COLUMN(X34),FALSE)</f>
        <v>0.98999309868875085</v>
      </c>
      <c r="AA43" s="81">
        <f>VLOOKUP($C43,Data!$E:$AC,COLUMN(Y34),FALSE)</f>
        <v>0.93633540372670809</v>
      </c>
      <c r="AB43" s="81" t="str">
        <f>VLOOKUP($C43,Data!$E:$AE,COLUMN(Z34),FALSE)</f>
        <v>-</v>
      </c>
      <c r="AC43" s="81" t="str">
        <f>VLOOKUP($C43,Data!$E:$AE,COLUMN(AA34),FALSE)</f>
        <v>-</v>
      </c>
    </row>
    <row r="44" spans="2:29" ht="16.5" thickBot="1" x14ac:dyDescent="0.3">
      <c r="B44" s="65"/>
      <c r="C44" s="97" t="s">
        <v>15261</v>
      </c>
      <c r="D44" s="75" t="str">
        <f>VLOOKUP(C44,Data!$E$11:$G$48,2,FALSE)</f>
        <v>823 - HAEMATOLOGY - PROTECTED</v>
      </c>
      <c r="E44" s="75"/>
      <c r="F44" s="74">
        <f>VLOOKUP($C44,Data!$E:$AC,COLUMN(D36),FALSE)</f>
        <v>1341.75</v>
      </c>
      <c r="G44" s="74">
        <f>VLOOKUP($C44,Data!$E:$AC,COLUMN(E36),FALSE)</f>
        <v>1315.5</v>
      </c>
      <c r="H44" s="74">
        <f>VLOOKUP($C44,Data!$E:$AC,COLUMN(F36),FALSE)</f>
        <v>678.5</v>
      </c>
      <c r="I44" s="74">
        <f>VLOOKUP($C44,Data!$E:$AC,COLUMN(G36),FALSE)</f>
        <v>491.13333333333333</v>
      </c>
      <c r="J44" s="74">
        <f>VLOOKUP($C44,Data!$E:$AC,COLUMN(H35),FALSE)</f>
        <v>0</v>
      </c>
      <c r="K44" s="74">
        <f>VLOOKUP($C44,Data!$E:$AC,COLUMN(I35),FALSE)</f>
        <v>0</v>
      </c>
      <c r="L44" s="74">
        <f>VLOOKUP($C44,Data!$E:$AC,COLUMN(J35),FALSE)</f>
        <v>0</v>
      </c>
      <c r="M44" s="74">
        <f>VLOOKUP($C44,Data!$E:$AC,COLUMN(K35),FALSE)</f>
        <v>0</v>
      </c>
      <c r="N44" s="74">
        <f>VLOOKUP($C44,Data!$E:$AC,COLUMN(L35),FALSE)</f>
        <v>1035</v>
      </c>
      <c r="O44" s="74">
        <f>VLOOKUP($C44,Data!$E:$AC,COLUMN(M35),FALSE)</f>
        <v>1035</v>
      </c>
      <c r="P44" s="74">
        <f>VLOOKUP($C44,Data!$E:$AC,COLUMN(N35),FALSE)</f>
        <v>345</v>
      </c>
      <c r="Q44" s="74">
        <f>VLOOKUP($C44,Data!$E:$AC,COLUMN(O35),FALSE)</f>
        <v>333.5</v>
      </c>
      <c r="R44" s="74">
        <f>VLOOKUP($C44,Data!$E:$AC,COLUMN(P35),FALSE)</f>
        <v>0</v>
      </c>
      <c r="S44" s="74">
        <f>VLOOKUP($C44,Data!$E:$AC,COLUMN(Q35),FALSE)</f>
        <v>0</v>
      </c>
      <c r="T44" s="74">
        <f>VLOOKUP($C44,Data!$E:$AC,COLUMN(R35),FALSE)</f>
        <v>0</v>
      </c>
      <c r="U44" s="74">
        <f>VLOOKUP($C44,Data!$E:$AC,COLUMN(S35),FALSE)</f>
        <v>0</v>
      </c>
      <c r="V44" s="81">
        <f>VLOOKUP($C44,Data!$E:$AC,COLUMN(T35),FALSE)</f>
        <v>1.0120857699805068</v>
      </c>
      <c r="W44" s="81">
        <f>VLOOKUP($C44,Data!$E:$AC,COLUMN(U35),FALSE)</f>
        <v>0.70155038759689925</v>
      </c>
      <c r="X44" s="81" t="str">
        <f>VLOOKUP($C44,Data!$E:$AC,COLUMN(V35),FALSE)</f>
        <v>-</v>
      </c>
      <c r="Y44" s="81" t="str">
        <f>VLOOKUP($C44,Data!$E:$AC,COLUMN(W35),FALSE)</f>
        <v>-</v>
      </c>
      <c r="Z44" s="81">
        <f>VLOOKUP($C44,Data!$E:$AC,COLUMN(X35),FALSE)</f>
        <v>0.9821428571428571</v>
      </c>
      <c r="AA44" s="81">
        <f>VLOOKUP($C44,Data!$E:$AC,COLUMN(Y35),FALSE)</f>
        <v>0.9514751552795031</v>
      </c>
      <c r="AB44" s="81" t="str">
        <f>VLOOKUP($C44,Data!$E:$AE,COLUMN(Z35),FALSE)</f>
        <v>-</v>
      </c>
      <c r="AC44" s="81" t="str">
        <f>VLOOKUP($C44,Data!$E:$AE,COLUMN(AA35),FALSE)</f>
        <v>-</v>
      </c>
    </row>
    <row r="45" spans="2:29" ht="16.5" thickBot="1" x14ac:dyDescent="0.3">
      <c r="B45" s="65"/>
      <c r="C45" s="97" t="s">
        <v>15264</v>
      </c>
      <c r="D45" s="75" t="str">
        <f>VLOOKUP(C45,Data!$E$11:$G$49,2,FALSE)</f>
        <v>300 - GENERAL MEDICINE - RISK MANAGED</v>
      </c>
      <c r="E45" s="75"/>
      <c r="F45" s="74">
        <f>VLOOKUP($C45,Data!$E:$AC,COLUMN(D37),FALSE)</f>
        <v>1380</v>
      </c>
      <c r="G45" s="74">
        <f>VLOOKUP($C45,Data!$E:$AC,COLUMN(E37),FALSE)</f>
        <v>1253</v>
      </c>
      <c r="H45" s="74">
        <f>VLOOKUP($C45,Data!$E:$AC,COLUMN(F37),FALSE)</f>
        <v>2052.75</v>
      </c>
      <c r="I45" s="74">
        <f>VLOOKUP($C45,Data!$E:$AC,COLUMN(G37),FALSE)</f>
        <v>1833.25</v>
      </c>
      <c r="J45" s="74">
        <f>VLOOKUP($C45,Data!$E:$AC,COLUMN(H36),FALSE)</f>
        <v>0</v>
      </c>
      <c r="K45" s="74">
        <f>VLOOKUP($C45,Data!$E:$AC,COLUMN(I36),FALSE)</f>
        <v>0</v>
      </c>
      <c r="L45" s="74">
        <f>VLOOKUP($C45,Data!$E:$AC,COLUMN(J36),FALSE)</f>
        <v>0</v>
      </c>
      <c r="M45" s="74">
        <f>VLOOKUP($C45,Data!$E:$AC,COLUMN(K36),FALSE)</f>
        <v>0</v>
      </c>
      <c r="N45" s="74">
        <f>VLOOKUP($C45,Data!$E:$AC,COLUMN(L36),FALSE)</f>
        <v>1012</v>
      </c>
      <c r="O45" s="74">
        <f>VLOOKUP($C45,Data!$E:$AC,COLUMN(M36),FALSE)</f>
        <v>1000.5</v>
      </c>
      <c r="P45" s="74">
        <f>VLOOKUP($C45,Data!$E:$AC,COLUMN(N36),FALSE)</f>
        <v>1403</v>
      </c>
      <c r="Q45" s="74">
        <f>VLOOKUP($C45,Data!$E:$AC,COLUMN(O36),FALSE)</f>
        <v>1676.25</v>
      </c>
      <c r="R45" s="74">
        <f>VLOOKUP($C45,Data!$E:$AC,COLUMN(P36),FALSE)</f>
        <v>0</v>
      </c>
      <c r="S45" s="74">
        <f>VLOOKUP($C45,Data!$E:$AC,COLUMN(Q36),FALSE)</f>
        <v>0</v>
      </c>
      <c r="T45" s="74">
        <f>VLOOKUP($C45,Data!$E:$AC,COLUMN(R36),FALSE)</f>
        <v>0</v>
      </c>
      <c r="U45" s="74">
        <f>VLOOKUP($C45,Data!$E:$AC,COLUMN(S36),FALSE)</f>
        <v>0</v>
      </c>
      <c r="V45" s="81">
        <f>VLOOKUP($C45,Data!$E:$AC,COLUMN(T36),FALSE)</f>
        <v>0.83884206288393359</v>
      </c>
      <c r="W45" s="81">
        <f>VLOOKUP($C45,Data!$E:$AC,COLUMN(U36),FALSE)</f>
        <v>0.80199644468754272</v>
      </c>
      <c r="X45" s="81" t="str">
        <f>VLOOKUP($C45,Data!$E:$AC,COLUMN(V36),FALSE)</f>
        <v>-</v>
      </c>
      <c r="Y45" s="81" t="str">
        <f>VLOOKUP($C45,Data!$E:$AC,COLUMN(W36),FALSE)</f>
        <v>-</v>
      </c>
      <c r="Z45" s="81">
        <f>VLOOKUP($C45,Data!$E:$AC,COLUMN(X36),FALSE)</f>
        <v>0.96868530020703936</v>
      </c>
      <c r="AA45" s="81">
        <f>VLOOKUP($C45,Data!$E:$AC,COLUMN(Y36),FALSE)</f>
        <v>0.97412008281573492</v>
      </c>
      <c r="AB45" s="81" t="str">
        <f>VLOOKUP($C45,Data!$E:$AE,COLUMN(Z36),FALSE)</f>
        <v>-</v>
      </c>
      <c r="AC45" s="81" t="str">
        <f>VLOOKUP($C45,Data!$E:$AE,COLUMN(AA36),FALSE)</f>
        <v>-</v>
      </c>
    </row>
    <row r="46" spans="2:29" ht="16.5" thickBot="1" x14ac:dyDescent="0.3">
      <c r="B46" s="65"/>
      <c r="C46" s="97" t="s">
        <v>15267</v>
      </c>
      <c r="D46" s="75" t="str">
        <f>VLOOKUP(C46,Data!$E$11:$G$49,2,FALSE)</f>
        <v>110 - TRAUMA &amp; ORTHOPAEDICS - PROTECTED</v>
      </c>
      <c r="E46" s="75"/>
      <c r="F46" s="74">
        <f>VLOOKUP($C46,Data!$E:$AC,COLUMN(D38),FALSE)</f>
        <v>1044.75</v>
      </c>
      <c r="G46" s="74">
        <f>VLOOKUP($C46,Data!$E:$AC,COLUMN(E38),FALSE)</f>
        <v>827</v>
      </c>
      <c r="H46" s="74">
        <f>VLOOKUP($C46,Data!$E:$AC,COLUMN(F38),FALSE)</f>
        <v>1037.3833333333334</v>
      </c>
      <c r="I46" s="74">
        <f>VLOOKUP($C46,Data!$E:$AC,COLUMN(G38),FALSE)</f>
        <v>478</v>
      </c>
      <c r="J46" s="74">
        <f>VLOOKUP($C46,Data!$E:$AC,COLUMN(H37),FALSE)</f>
        <v>0</v>
      </c>
      <c r="K46" s="74">
        <f>VLOOKUP($C46,Data!$E:$AC,COLUMN(I37),FALSE)</f>
        <v>0</v>
      </c>
      <c r="L46" s="74">
        <f>VLOOKUP($C46,Data!$E:$AC,COLUMN(J37),FALSE)</f>
        <v>0</v>
      </c>
      <c r="M46" s="74">
        <f>VLOOKUP($C46,Data!$E:$AC,COLUMN(K37),FALSE)</f>
        <v>0</v>
      </c>
      <c r="N46" s="74">
        <f>VLOOKUP($C46,Data!$E:$AC,COLUMN(L37),FALSE)</f>
        <v>690</v>
      </c>
      <c r="O46" s="74">
        <f>VLOOKUP($C46,Data!$E:$AC,COLUMN(M37),FALSE)</f>
        <v>690</v>
      </c>
      <c r="P46" s="74">
        <f>VLOOKUP($C46,Data!$E:$AC,COLUMN(N37),FALSE)</f>
        <v>690</v>
      </c>
      <c r="Q46" s="74">
        <f>VLOOKUP($C46,Data!$E:$AC,COLUMN(O37),FALSE)</f>
        <v>215</v>
      </c>
      <c r="R46" s="74">
        <f>VLOOKUP($C46,Data!$E:$AC,COLUMN(P37),FALSE)</f>
        <v>0</v>
      </c>
      <c r="S46" s="74">
        <f>VLOOKUP($C46,Data!$E:$AC,COLUMN(Q37),FALSE)</f>
        <v>0</v>
      </c>
      <c r="T46" s="74">
        <f>VLOOKUP($C46,Data!$E:$AC,COLUMN(R37),FALSE)</f>
        <v>0</v>
      </c>
      <c r="U46" s="74">
        <f>VLOOKUP($C46,Data!$E:$AC,COLUMN(S37),FALSE)</f>
        <v>0</v>
      </c>
      <c r="V46" s="81">
        <f>VLOOKUP($C46,Data!$E:$AC,COLUMN(T37),FALSE)</f>
        <v>0.9083673073189672</v>
      </c>
      <c r="W46" s="81">
        <f>VLOOKUP($C46,Data!$E:$AC,COLUMN(U37),FALSE)</f>
        <v>1.0670650730411686</v>
      </c>
      <c r="X46" s="81" t="str">
        <f>VLOOKUP($C46,Data!$E:$AC,COLUMN(V37),FALSE)</f>
        <v>-</v>
      </c>
      <c r="Y46" s="81" t="str">
        <f>VLOOKUP($C46,Data!$E:$AC,COLUMN(W37),FALSE)</f>
        <v>-</v>
      </c>
      <c r="Z46" s="81">
        <f>VLOOKUP($C46,Data!$E:$AC,COLUMN(X37),FALSE)</f>
        <v>0.93452380952380953</v>
      </c>
      <c r="AA46" s="81">
        <f>VLOOKUP($C46,Data!$E:$AC,COLUMN(Y37),FALSE)</f>
        <v>1.2928571428571429</v>
      </c>
      <c r="AB46" s="81" t="str">
        <f>VLOOKUP($C46,Data!$E:$AE,COLUMN(Z37),FALSE)</f>
        <v>-</v>
      </c>
      <c r="AC46" s="81" t="str">
        <f>VLOOKUP($C46,Data!$E:$AE,COLUMN(AA37),FALSE)</f>
        <v>-</v>
      </c>
    </row>
    <row r="47" spans="2:29" ht="16.5" thickBot="1" x14ac:dyDescent="0.3">
      <c r="B47" s="65"/>
      <c r="C47" s="97" t="s">
        <v>15266</v>
      </c>
      <c r="D47" s="75" t="str">
        <f>VLOOKUP(C47,Data!$E$11:$G$49,2,FALSE)</f>
        <v>300 - GENERAL MEDICINE - RISK MANAGED</v>
      </c>
      <c r="E47" s="75"/>
      <c r="F47" s="74">
        <f>VLOOKUP($C47,Data!$E:$AC,COLUMN(D39),FALSE)</f>
        <v>2757.25</v>
      </c>
      <c r="G47" s="74">
        <f>VLOOKUP($C47,Data!$E:$AC,COLUMN(E39),FALSE)</f>
        <v>2601.5</v>
      </c>
      <c r="H47" s="74">
        <f>VLOOKUP($C47,Data!$E:$AC,COLUMN(F39),FALSE)</f>
        <v>2758.75</v>
      </c>
      <c r="I47" s="74">
        <f>VLOOKUP($C47,Data!$E:$AC,COLUMN(G39),FALSE)</f>
        <v>2242.5</v>
      </c>
      <c r="J47" s="74">
        <f>VLOOKUP($C47,Data!$E:$AC,COLUMN(H38),FALSE)</f>
        <v>0</v>
      </c>
      <c r="K47" s="74">
        <f>VLOOKUP($C47,Data!$E:$AC,COLUMN(I38),FALSE)</f>
        <v>0</v>
      </c>
      <c r="L47" s="74">
        <f>VLOOKUP($C47,Data!$E:$AC,COLUMN(J38),FALSE)</f>
        <v>0</v>
      </c>
      <c r="M47" s="74">
        <f>VLOOKUP($C47,Data!$E:$AC,COLUMN(K38),FALSE)</f>
        <v>0</v>
      </c>
      <c r="N47" s="74">
        <f>VLOOKUP($C47,Data!$E:$AC,COLUMN(L38),FALSE)</f>
        <v>2070</v>
      </c>
      <c r="O47" s="74">
        <f>VLOOKUP($C47,Data!$E:$AC,COLUMN(M38),FALSE)</f>
        <v>2392</v>
      </c>
      <c r="P47" s="74">
        <f>VLOOKUP($C47,Data!$E:$AC,COLUMN(N38),FALSE)</f>
        <v>2070</v>
      </c>
      <c r="Q47" s="74">
        <f>VLOOKUP($C47,Data!$E:$AC,COLUMN(O38),FALSE)</f>
        <v>1863</v>
      </c>
      <c r="R47" s="74">
        <f>VLOOKUP($C47,Data!$E:$AC,COLUMN(P38),FALSE)</f>
        <v>0</v>
      </c>
      <c r="S47" s="74">
        <f>VLOOKUP($C47,Data!$E:$AC,COLUMN(Q38),FALSE)</f>
        <v>0</v>
      </c>
      <c r="T47" s="74">
        <f>VLOOKUP($C47,Data!$E:$AC,COLUMN(R38),FALSE)</f>
        <v>0</v>
      </c>
      <c r="U47" s="74">
        <f>VLOOKUP($C47,Data!$E:$AC,COLUMN(S38),FALSE)</f>
        <v>0</v>
      </c>
      <c r="V47" s="81">
        <f>VLOOKUP($C47,Data!$E:$AC,COLUMN(T38),FALSE)</f>
        <v>0.85762810559006208</v>
      </c>
      <c r="W47" s="81">
        <f>VLOOKUP($C47,Data!$E:$AC,COLUMN(U38),FALSE)</f>
        <v>0.90943146760687532</v>
      </c>
      <c r="X47" s="81" t="str">
        <f>VLOOKUP($C47,Data!$E:$AC,COLUMN(V38),FALSE)</f>
        <v>-</v>
      </c>
      <c r="Y47" s="81" t="str">
        <f>VLOOKUP($C47,Data!$E:$AC,COLUMN(W38),FALSE)</f>
        <v>-</v>
      </c>
      <c r="Z47" s="81">
        <f>VLOOKUP($C47,Data!$E:$AC,COLUMN(X38),FALSE)</f>
        <v>0.97959183673469385</v>
      </c>
      <c r="AA47" s="81">
        <f>VLOOKUP($C47,Data!$E:$AC,COLUMN(Y38),FALSE)</f>
        <v>0.93245341614906829</v>
      </c>
      <c r="AB47" s="81" t="str">
        <f>VLOOKUP($C47,Data!$E:$AE,COLUMN(Z38),FALSE)</f>
        <v>-</v>
      </c>
      <c r="AC47" s="81" t="str">
        <f>VLOOKUP($C47,Data!$E:$AE,COLUMN(AA38),FALSE)</f>
        <v>-</v>
      </c>
    </row>
    <row r="48" spans="2:29" ht="16.5" thickBot="1" x14ac:dyDescent="0.3">
      <c r="B48" s="65"/>
      <c r="C48" s="97" t="s">
        <v>15270</v>
      </c>
      <c r="D48" s="75" t="str">
        <f>VLOOKUP(C48,Data!$E$11:$G$49,2,FALSE)</f>
        <v>300 - GENERAL MEDICINE - RISK MANAGED</v>
      </c>
      <c r="E48" s="75"/>
      <c r="F48" s="74">
        <f>VLOOKUP($C48,Data!$E:$AC,COLUMN(D40),FALSE)</f>
        <v>1368.5</v>
      </c>
      <c r="G48" s="74">
        <f>VLOOKUP($C48,Data!$E:$AC,COLUMN(E40),FALSE)</f>
        <v>1255</v>
      </c>
      <c r="H48" s="74">
        <f>VLOOKUP($C48,Data!$E:$AC,COLUMN(F40),FALSE)</f>
        <v>1725</v>
      </c>
      <c r="I48" s="74">
        <f>VLOOKUP($C48,Data!$E:$AC,COLUMN(G40),FALSE)</f>
        <v>1679</v>
      </c>
      <c r="J48" s="74">
        <f>VLOOKUP($C48,Data!$E:$AC,COLUMN(H39),FALSE)</f>
        <v>0</v>
      </c>
      <c r="K48" s="74">
        <f>VLOOKUP($C48,Data!$E:$AC,COLUMN(I39),FALSE)</f>
        <v>0</v>
      </c>
      <c r="L48" s="74">
        <f>VLOOKUP($C48,Data!$E:$AC,COLUMN(J39),FALSE)</f>
        <v>0</v>
      </c>
      <c r="M48" s="74">
        <f>VLOOKUP($C48,Data!$E:$AC,COLUMN(K39),FALSE)</f>
        <v>0</v>
      </c>
      <c r="N48" s="74">
        <f>VLOOKUP($C48,Data!$E:$AC,COLUMN(L39),FALSE)</f>
        <v>1023.5</v>
      </c>
      <c r="O48" s="74">
        <f>VLOOKUP($C48,Data!$E:$AC,COLUMN(M39),FALSE)</f>
        <v>1043.5</v>
      </c>
      <c r="P48" s="74">
        <f>VLOOKUP($C48,Data!$E:$AC,COLUMN(N39),FALSE)</f>
        <v>1380</v>
      </c>
      <c r="Q48" s="74">
        <f>VLOOKUP($C48,Data!$E:$AC,COLUMN(O39),FALSE)</f>
        <v>1615.5</v>
      </c>
      <c r="R48" s="74">
        <f>VLOOKUP($C48,Data!$E:$AC,COLUMN(P39),FALSE)</f>
        <v>0</v>
      </c>
      <c r="S48" s="74">
        <f>VLOOKUP($C48,Data!$E:$AC,COLUMN(Q39),FALSE)</f>
        <v>0</v>
      </c>
      <c r="T48" s="74">
        <f>VLOOKUP($C48,Data!$E:$AC,COLUMN(R39),FALSE)</f>
        <v>0</v>
      </c>
      <c r="U48" s="74">
        <f>VLOOKUP($C48,Data!$E:$AC,COLUMN(S39),FALSE)</f>
        <v>0</v>
      </c>
      <c r="V48" s="81">
        <f>VLOOKUP($C48,Data!$E:$AC,COLUMN(T39),FALSE)</f>
        <v>0.75422705314009664</v>
      </c>
      <c r="W48" s="81">
        <f>VLOOKUP($C48,Data!$E:$AC,COLUMN(U39),FALSE)</f>
        <v>0.69119917653113738</v>
      </c>
      <c r="X48" s="81">
        <f>VLOOKUP($C48,Data!$E:$AC,COLUMN(V39),FALSE)</f>
        <v>0.26242236024844723</v>
      </c>
      <c r="Y48" s="81" t="str">
        <f>VLOOKUP($C48,Data!$E:$AC,COLUMN(W39),FALSE)</f>
        <v>-</v>
      </c>
      <c r="Z48" s="81">
        <f>VLOOKUP($C48,Data!$E:$AC,COLUMN(X39),FALSE)</f>
        <v>1</v>
      </c>
      <c r="AA48" s="81">
        <f>VLOOKUP($C48,Data!$E:$AC,COLUMN(Y39),FALSE)</f>
        <v>0.45238095238095238</v>
      </c>
      <c r="AB48" s="81" t="str">
        <f>VLOOKUP($C48,Data!$E:$AE,COLUMN(Z39),FALSE)</f>
        <v>-</v>
      </c>
      <c r="AC48" s="81" t="str">
        <f>VLOOKUP($C48,Data!$E:$AE,COLUMN(AA39),FALSE)</f>
        <v>-</v>
      </c>
    </row>
    <row r="49" spans="2:29" ht="16.5" thickBot="1" x14ac:dyDescent="0.3">
      <c r="B49" s="65" t="s">
        <v>796</v>
      </c>
      <c r="C49" s="97" t="s">
        <v>15220</v>
      </c>
      <c r="D49" s="75" t="str">
        <f>VLOOKUP(C49,Data!$E$11:$G$46,2,FALSE)</f>
        <v>314 - REHABILITATION - RISK MANAGED</v>
      </c>
      <c r="E49" s="75" t="str">
        <f>VLOOKUP(C49,Data!$E$11:$H$46,3,FALSE)</f>
        <v>300 - GENERAL MEDICINE - RISK MANAGED</v>
      </c>
      <c r="F49" s="74">
        <f>VLOOKUP($C49,Data!$E:$AC,COLUMN(D41),FALSE)</f>
        <v>2196.5</v>
      </c>
      <c r="G49" s="74">
        <f>VLOOKUP($C49,Data!$E:$AC,COLUMN(E41),FALSE)</f>
        <v>2025.5</v>
      </c>
      <c r="H49" s="74">
        <f>VLOOKUP($C49,Data!$E:$AC,COLUMN(F41),FALSE)</f>
        <v>4140</v>
      </c>
      <c r="I49" s="74">
        <f>VLOOKUP($C49,Data!$E:$AC,COLUMN(G41),FALSE)</f>
        <v>3634.6666666666665</v>
      </c>
      <c r="J49" s="74">
        <f>VLOOKUP($C49,Data!$E:$AC,COLUMN(H40),FALSE)</f>
        <v>0</v>
      </c>
      <c r="K49" s="74">
        <f>VLOOKUP($C49,Data!$E:$AC,COLUMN(I40),FALSE)</f>
        <v>0</v>
      </c>
      <c r="L49" s="74">
        <f>VLOOKUP($C49,Data!$E:$AC,COLUMN(J40),FALSE)</f>
        <v>0</v>
      </c>
      <c r="M49" s="74">
        <f>VLOOKUP($C49,Data!$E:$AC,COLUMN(K40),FALSE)</f>
        <v>0</v>
      </c>
      <c r="N49" s="74">
        <f>VLOOKUP($C49,Data!$E:$AC,COLUMN(L40),FALSE)</f>
        <v>1725</v>
      </c>
      <c r="O49" s="74">
        <f>VLOOKUP($C49,Data!$E:$AC,COLUMN(M40),FALSE)</f>
        <v>1614.9166666666667</v>
      </c>
      <c r="P49" s="74">
        <f>VLOOKUP($C49,Data!$E:$AC,COLUMN(N40),FALSE)</f>
        <v>2978.5</v>
      </c>
      <c r="Q49" s="74">
        <f>VLOOKUP($C49,Data!$E:$AC,COLUMN(O40),FALSE)</f>
        <v>3107</v>
      </c>
      <c r="R49" s="74">
        <f>VLOOKUP($C49,Data!$E:$AC,COLUMN(P40),FALSE)</f>
        <v>0</v>
      </c>
      <c r="S49" s="74">
        <f>VLOOKUP($C49,Data!$E:$AC,COLUMN(Q40),FALSE)</f>
        <v>0</v>
      </c>
      <c r="T49" s="74">
        <f>VLOOKUP($C49,Data!$E:$AC,COLUMN(R40),FALSE)</f>
        <v>0</v>
      </c>
      <c r="U49" s="74">
        <f>VLOOKUP($C49,Data!$E:$AC,COLUMN(S40),FALSE)</f>
        <v>0</v>
      </c>
      <c r="V49" s="81">
        <f>VLOOKUP($C49,Data!$E:$AC,COLUMN(T40),FALSE)</f>
        <v>0.98427795031055898</v>
      </c>
      <c r="W49" s="81">
        <f>VLOOKUP($C49,Data!$E:$AC,COLUMN(U40),FALSE)</f>
        <v>0.84424603174603174</v>
      </c>
      <c r="X49" s="81" t="str">
        <f>VLOOKUP($C49,Data!$E:$AC,COLUMN(V40),FALSE)</f>
        <v>-</v>
      </c>
      <c r="Y49" s="81" t="str">
        <f>VLOOKUP($C49,Data!$E:$AC,COLUMN(W40),FALSE)</f>
        <v>-</v>
      </c>
      <c r="Z49" s="81">
        <f>VLOOKUP($C49,Data!$E:$AC,COLUMN(X40),FALSE)</f>
        <v>1.1871118012422359</v>
      </c>
      <c r="AA49" s="81">
        <f>VLOOKUP($C49,Data!$E:$AC,COLUMN(Y40),FALSE)</f>
        <v>0.915527950310559</v>
      </c>
      <c r="AB49" s="81" t="str">
        <f>VLOOKUP($C49,Data!$E:$AE,COLUMN(Z40),FALSE)</f>
        <v>-</v>
      </c>
      <c r="AC49" s="81" t="str">
        <f>VLOOKUP($C49,Data!$E:$AE,COLUMN(AA40),FALSE)</f>
        <v>-</v>
      </c>
    </row>
    <row r="50" spans="2:29" ht="16.5" thickBot="1" x14ac:dyDescent="0.3">
      <c r="B50" s="73" t="s">
        <v>15208</v>
      </c>
      <c r="C50" s="97" t="s">
        <v>15226</v>
      </c>
      <c r="D50" s="94" t="str">
        <f>VLOOKUP(C50,Data!$E$11:$G$46,2,FALSE)</f>
        <v>314 - REHABILITATION - RISK MANAGED</v>
      </c>
      <c r="E50" s="94" t="str">
        <f>VLOOKUP(C50,Data!$E$11:$H$46,3,FALSE)</f>
        <v>300 - GENERAL MEDICINE - RISK MANAGED</v>
      </c>
      <c r="F50" s="74">
        <f>VLOOKUP($C50,Data!$E:$AC,COLUMN(D42),FALSE)</f>
        <v>690</v>
      </c>
      <c r="G50" s="74">
        <f>VLOOKUP($C50,Data!$E:$AC,COLUMN(E42),FALSE)</f>
        <v>693.5</v>
      </c>
      <c r="H50" s="74">
        <f>VLOOKUP($C50,Data!$E:$AC,COLUMN(F42),FALSE)</f>
        <v>1380</v>
      </c>
      <c r="I50" s="74">
        <f>VLOOKUP($C50,Data!$E:$AC,COLUMN(G42),FALSE)</f>
        <v>1136</v>
      </c>
      <c r="J50" s="74">
        <f>VLOOKUP($C50,Data!$E:$AC,COLUMN(H41),FALSE)</f>
        <v>0</v>
      </c>
      <c r="K50" s="74">
        <f>VLOOKUP($C50,Data!$E:$AC,COLUMN(I41),FALSE)</f>
        <v>0</v>
      </c>
      <c r="L50" s="74">
        <f>VLOOKUP($C50,Data!$E:$AC,COLUMN(J41),FALSE)</f>
        <v>0</v>
      </c>
      <c r="M50" s="74">
        <f>VLOOKUP($C50,Data!$E:$AC,COLUMN(K41),FALSE)</f>
        <v>0</v>
      </c>
      <c r="N50" s="74">
        <f>VLOOKUP($C50,Data!$E:$AC,COLUMN(L41),FALSE)</f>
        <v>690</v>
      </c>
      <c r="O50" s="74">
        <f>VLOOKUP($C50,Data!$E:$AC,COLUMN(M41),FALSE)</f>
        <v>690</v>
      </c>
      <c r="P50" s="74">
        <f>VLOOKUP($C50,Data!$E:$AC,COLUMN(N41),FALSE)</f>
        <v>690</v>
      </c>
      <c r="Q50" s="74">
        <f>VLOOKUP($C50,Data!$E:$AC,COLUMN(O41),FALSE)</f>
        <v>678.5</v>
      </c>
      <c r="R50" s="74">
        <f>VLOOKUP($C50,Data!$E:$AC,COLUMN(P41),FALSE)</f>
        <v>0</v>
      </c>
      <c r="S50" s="74">
        <f>VLOOKUP($C50,Data!$E:$AC,COLUMN(Q41),FALSE)</f>
        <v>0</v>
      </c>
      <c r="T50" s="74">
        <f>VLOOKUP($C50,Data!$E:$AC,COLUMN(R41),FALSE)</f>
        <v>0</v>
      </c>
      <c r="U50" s="74">
        <f>VLOOKUP($C50,Data!$E:$AC,COLUMN(S41),FALSE)</f>
        <v>0</v>
      </c>
      <c r="V50" s="81">
        <f>VLOOKUP($C50,Data!$E:$AC,COLUMN(T41),FALSE)</f>
        <v>0.90108401084010836</v>
      </c>
      <c r="W50" s="81">
        <f>VLOOKUP($C50,Data!$E:$AC,COLUMN(U41),FALSE)</f>
        <v>0.78105590062111796</v>
      </c>
      <c r="X50" s="81">
        <f>VLOOKUP($C50,Data!$E:$AC,COLUMN(V41),FALSE)</f>
        <v>1</v>
      </c>
      <c r="Y50" s="81" t="str">
        <f>VLOOKUP($C50,Data!$E:$AC,COLUMN(W41),FALSE)</f>
        <v>-</v>
      </c>
      <c r="Z50" s="81">
        <f>VLOOKUP($C50,Data!$E:$AC,COLUMN(X41),FALSE)</f>
        <v>0.89968944099378878</v>
      </c>
      <c r="AA50" s="81">
        <f>VLOOKUP($C50,Data!$E:$AC,COLUMN(Y41),FALSE)</f>
        <v>0.77911490683229812</v>
      </c>
      <c r="AB50" s="81">
        <f>VLOOKUP($C50,Data!$E:$AE,COLUMN(Z41),FALSE)</f>
        <v>1</v>
      </c>
      <c r="AC50" s="81" t="str">
        <f>VLOOKUP($C50,Data!$E:$AE,COLUMN(AA41),FALSE)</f>
        <v>-</v>
      </c>
    </row>
  </sheetData>
  <mergeCells count="24">
    <mergeCell ref="J8:K8"/>
    <mergeCell ref="F7:M7"/>
    <mergeCell ref="L8:M8"/>
    <mergeCell ref="B3:D3"/>
    <mergeCell ref="B4:D4"/>
    <mergeCell ref="B5:D5"/>
    <mergeCell ref="D8:E8"/>
    <mergeCell ref="F8:G8"/>
    <mergeCell ref="H8:I8"/>
    <mergeCell ref="Z7:AC7"/>
    <mergeCell ref="AC8:AC9"/>
    <mergeCell ref="AB8:AB9"/>
    <mergeCell ref="T8:U8"/>
    <mergeCell ref="N7:U7"/>
    <mergeCell ref="R8:S8"/>
    <mergeCell ref="V7:Y7"/>
    <mergeCell ref="Y8:Y9"/>
    <mergeCell ref="X8:X9"/>
    <mergeCell ref="AA8:AA9"/>
    <mergeCell ref="P8:Q8"/>
    <mergeCell ref="V8:V9"/>
    <mergeCell ref="W8:W9"/>
    <mergeCell ref="Z8:Z9"/>
    <mergeCell ref="N8:O8"/>
  </mergeCells>
  <phoneticPr fontId="28" type="noConversion"/>
  <dataValidations count="2">
    <dataValidation operator="greaterThan" allowBlank="1" showInputMessage="1" showErrorMessage="1" sqref="C34:C35 C42 C38:C39 C45:C50 C27:C31 C10:C23 C25"/>
    <dataValidation type="decimal" operator="greaterThanOrEqual" allowBlank="1" showInputMessage="1" showErrorMessage="1" sqref="A32:A49">
      <formula1>0</formula1>
    </dataValidation>
  </dataValidations>
  <pageMargins left="0.59055118110236227" right="0.59055118110236227" top="0.39370078740157483" bottom="0.39370078740157483" header="0.31496062992125984" footer="0.31496062992125984"/>
  <pageSetup paperSize="9" scale="56" orientation="landscape" r:id="rId1"/>
  <ignoredErrors>
    <ignoredError sqref="D14:E14 AC26 F26 C26:E26 G26:AB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7:Q132"/>
  <sheetViews>
    <sheetView topLeftCell="C17" zoomScale="70" zoomScaleNormal="70" workbookViewId="0">
      <selection activeCell="G129" sqref="G129"/>
    </sheetView>
  </sheetViews>
  <sheetFormatPr defaultRowHeight="15" x14ac:dyDescent="0.25"/>
  <cols>
    <col min="2" max="2" width="12.5703125" customWidth="1"/>
    <col min="3" max="3" width="38.85546875" bestFit="1" customWidth="1"/>
    <col min="4" max="4" width="30" bestFit="1" customWidth="1"/>
    <col min="5" max="5" width="27.140625" bestFit="1" customWidth="1"/>
    <col min="6" max="6" width="10.85546875" style="67" customWidth="1"/>
    <col min="7" max="7" width="12.42578125" style="67" customWidth="1"/>
    <col min="8" max="8" width="10.42578125" style="67" customWidth="1"/>
    <col min="9" max="9" width="11.85546875" style="67" customWidth="1"/>
    <col min="10" max="10" width="14.42578125" style="67" customWidth="1"/>
    <col min="11" max="13" width="19.5703125" style="67" bestFit="1" customWidth="1"/>
    <col min="14" max="14" width="31.42578125" bestFit="1" customWidth="1"/>
    <col min="17" max="17" width="10.42578125" customWidth="1"/>
  </cols>
  <sheetData>
    <row r="7" spans="2:17" ht="18.75" x14ac:dyDescent="0.3">
      <c r="F7" s="68"/>
      <c r="H7" s="69"/>
      <c r="I7" s="69"/>
      <c r="J7" s="69">
        <f>SUM(2139/2)</f>
        <v>1069.5</v>
      </c>
      <c r="K7" s="68"/>
    </row>
    <row r="10" spans="2:17" x14ac:dyDescent="0.25">
      <c r="D10" s="53"/>
      <c r="E10" s="53"/>
      <c r="F10" s="163" t="s">
        <v>13966</v>
      </c>
      <c r="G10" s="164"/>
      <c r="H10" s="164"/>
      <c r="I10" s="164"/>
      <c r="J10" s="164" t="s">
        <v>13967</v>
      </c>
      <c r="K10" s="164"/>
      <c r="L10" s="164"/>
      <c r="M10" s="164"/>
      <c r="N10" s="137" t="s">
        <v>13966</v>
      </c>
      <c r="O10" s="165"/>
      <c r="P10" s="137" t="s">
        <v>13967</v>
      </c>
      <c r="Q10" s="165"/>
    </row>
    <row r="11" spans="2:17" ht="33.75" customHeight="1" x14ac:dyDescent="0.3">
      <c r="B11" s="62" t="str">
        <f>(CONCATENATE("Average Staffing Levels - ","",Data!B3))</f>
        <v>Average Staffing Levels - June 2023</v>
      </c>
      <c r="C11" s="63"/>
      <c r="D11" s="158" t="s">
        <v>13973</v>
      </c>
      <c r="E11" s="159"/>
      <c r="F11" s="160" t="s">
        <v>13974</v>
      </c>
      <c r="G11" s="161"/>
      <c r="H11" s="161" t="s">
        <v>13975</v>
      </c>
      <c r="I11" s="161"/>
      <c r="J11" s="161" t="s">
        <v>13974</v>
      </c>
      <c r="K11" s="161"/>
      <c r="L11" s="161" t="s">
        <v>13975</v>
      </c>
      <c r="M11" s="161"/>
      <c r="N11" s="162" t="s">
        <v>13976</v>
      </c>
      <c r="O11" s="162" t="s">
        <v>13977</v>
      </c>
      <c r="P11" s="162" t="s">
        <v>13976</v>
      </c>
      <c r="Q11" s="162" t="s">
        <v>13977</v>
      </c>
    </row>
    <row r="12" spans="2:17" ht="51" x14ac:dyDescent="0.25">
      <c r="B12" s="24" t="s">
        <v>792</v>
      </c>
      <c r="C12" s="24" t="s">
        <v>794</v>
      </c>
      <c r="D12" s="24" t="s">
        <v>13984</v>
      </c>
      <c r="E12" s="24" t="s">
        <v>13985</v>
      </c>
      <c r="F12" s="82" t="s">
        <v>13986</v>
      </c>
      <c r="G12" s="70" t="s">
        <v>13987</v>
      </c>
      <c r="H12" s="71" t="s">
        <v>13986</v>
      </c>
      <c r="I12" s="71" t="s">
        <v>13987</v>
      </c>
      <c r="J12" s="71" t="s">
        <v>13986</v>
      </c>
      <c r="K12" s="71" t="s">
        <v>13987</v>
      </c>
      <c r="L12" s="71" t="s">
        <v>13986</v>
      </c>
      <c r="M12" s="71" t="s">
        <v>13987</v>
      </c>
      <c r="N12" s="162"/>
      <c r="O12" s="162"/>
      <c r="P12" s="162"/>
      <c r="Q12" s="162"/>
    </row>
    <row r="13" spans="2:17" ht="14.25" customHeight="1" x14ac:dyDescent="0.25">
      <c r="B13" s="54" t="s">
        <v>793</v>
      </c>
      <c r="C13" t="str">
        <f>IF(Data!$C12="RXC01",Data!E12)</f>
        <v>AAU Cq</v>
      </c>
      <c r="D13" t="str">
        <f>IF(Data!$C12="RXC01",Data!F12)</f>
        <v>300 - GENERAL MEDICINE - RISK MANAGED</v>
      </c>
      <c r="E13">
        <f>IF(Data!$C12="RXC01",Data!G12)</f>
        <v>0</v>
      </c>
      <c r="F13" s="67">
        <f>IF(Data!$C12="RXC01",Data!H12)</f>
        <v>1725</v>
      </c>
      <c r="G13" s="67">
        <f>IF(Data!$C12="RXC01",Data!I12)</f>
        <v>1588</v>
      </c>
      <c r="H13" s="67">
        <f>IF(Data!$C12="RXC01",Data!J12)</f>
        <v>1380</v>
      </c>
      <c r="I13" s="67">
        <f>IF(Data!$C12="RXC01",Data!K12)</f>
        <v>1241.75</v>
      </c>
      <c r="J13" s="67">
        <f>IF(Data!$C12="RXC01",Data!P12)</f>
        <v>1380</v>
      </c>
      <c r="K13" s="67">
        <f>IF(Data!$C12="RXC01",Data!Q12)</f>
        <v>1380</v>
      </c>
      <c r="L13" s="67">
        <f>IF(Data!$C12="RXC01",Data!R12)</f>
        <v>1035</v>
      </c>
      <c r="M13" s="67">
        <f>IF(Data!$C12="RXC01",Data!S12)</f>
        <v>1046.5</v>
      </c>
      <c r="N13" s="52">
        <f>IF(Data!$C12="RXC01",Data!X12)</f>
        <v>0.79230848861283643</v>
      </c>
      <c r="O13" s="52">
        <f>IF(Data!$C12="RXC01",Data!Y12)</f>
        <v>0.86927164333851747</v>
      </c>
      <c r="P13" s="52">
        <f>IF(Data!$C12="RXC01",Data!AB12)</f>
        <v>0.9642857142857143</v>
      </c>
      <c r="Q13" s="52">
        <f>IF(Data!$C12="RXC01",Data!AC12)</f>
        <v>1.025879917184265</v>
      </c>
    </row>
    <row r="14" spans="2:17" ht="14.25" customHeight="1" x14ac:dyDescent="0.25">
      <c r="B14" s="54"/>
      <c r="C14" t="str">
        <f>IF(Data!$C13="RXC01",Data!E13)</f>
        <v>Baird Ward Cq</v>
      </c>
      <c r="D14" t="str">
        <f>IF(Data!$C13="RXC01",Data!F13)</f>
        <v>300 - GENERAL MEDICINE - RISK MANAGED</v>
      </c>
      <c r="E14" t="str">
        <f>IF(Data!$C13="RXC01",Data!G13)</f>
        <v>340 - RESPIRATORY MEDICINE - RISK MANAGED</v>
      </c>
      <c r="F14" s="67">
        <f>IF(Data!$C13="RXC01",Data!H13)</f>
        <v>1399.8833333333334</v>
      </c>
      <c r="G14" s="67">
        <f>IF(Data!$C13="RXC01",Data!I13)</f>
        <v>1566.75</v>
      </c>
      <c r="H14" s="67">
        <f>IF(Data!$C13="RXC01",Data!J13)</f>
        <v>1769.15</v>
      </c>
      <c r="I14" s="67">
        <f>IF(Data!$C13="RXC01",Data!K13)</f>
        <v>1527.8166666666666</v>
      </c>
      <c r="J14" s="67">
        <f>IF(Data!$C13="RXC01",Data!P13)</f>
        <v>1046.5</v>
      </c>
      <c r="K14" s="67">
        <f>IF(Data!$C13="RXC01",Data!Q13)</f>
        <v>1368.5</v>
      </c>
      <c r="L14" s="67">
        <f>IF(Data!$C13="RXC01",Data!R13)</f>
        <v>1380</v>
      </c>
      <c r="M14" s="67">
        <f>IF(Data!$C13="RXC01",Data!S13)</f>
        <v>1357</v>
      </c>
      <c r="N14" s="52">
        <f>IF(Data!$C13="RXC01",Data!X13)</f>
        <v>1.0412364522542166</v>
      </c>
      <c r="O14" s="52">
        <f>IF(Data!$C13="RXC01",Data!Y13)</f>
        <v>0.84167942930839912</v>
      </c>
      <c r="P14" s="52">
        <f>IF(Data!$C13="RXC01",Data!AB13)</f>
        <v>1.2507763975155279</v>
      </c>
      <c r="Q14" s="52">
        <f>IF(Data!$C13="RXC01",Data!AC13)</f>
        <v>0.99572981366459623</v>
      </c>
    </row>
    <row r="15" spans="2:17" ht="17.25" customHeight="1" x14ac:dyDescent="0.25">
      <c r="B15" s="54"/>
      <c r="C15" t="str">
        <f>IF(Data!$C14="RXC01",Data!E14)</f>
        <v>Benson Ward CQ</v>
      </c>
      <c r="D15" t="str">
        <f>IF(Data!$C14="RXC01",Data!F14)</f>
        <v>110 - TRAUMA &amp; ORTHOPAEDICS - RISK MANAGED</v>
      </c>
      <c r="E15" t="str">
        <f>IF(Data!$C14="RXC01",Data!G14)</f>
        <v>300 - GENERAL MEDICINE - RISK MANAGED</v>
      </c>
      <c r="F15" s="67">
        <f>IF(Data!$C14="RXC01",Data!H14)</f>
        <v>1392.5</v>
      </c>
      <c r="G15" s="67">
        <f>IF(Data!$C14="RXC01",Data!I14)</f>
        <v>1420</v>
      </c>
      <c r="H15" s="67">
        <f>IF(Data!$C14="RXC01",Data!J14)</f>
        <v>1978</v>
      </c>
      <c r="I15" s="67">
        <f>IF(Data!$C14="RXC01",Data!K14)</f>
        <v>1675.75</v>
      </c>
      <c r="J15" s="67">
        <f>IF(Data!$C14="RXC01",Data!P14)</f>
        <v>1035</v>
      </c>
      <c r="K15" s="67">
        <f>IF(Data!$C14="RXC01",Data!Q14)</f>
        <v>1056</v>
      </c>
      <c r="L15" s="67">
        <f>IF(Data!$C14="RXC01",Data!R14)</f>
        <v>1380</v>
      </c>
      <c r="M15" s="67">
        <f>IF(Data!$C14="RXC01",Data!S14)</f>
        <v>1552.5</v>
      </c>
      <c r="N15" s="52">
        <f>IF(Data!$C14="RXC01",Data!X14)</f>
        <v>0.8354037267080745</v>
      </c>
      <c r="O15" s="52">
        <f>IF(Data!$C14="RXC01",Data!Y14)</f>
        <v>0.85706514347885221</v>
      </c>
      <c r="P15" s="52">
        <f>IF(Data!$C14="RXC01",Data!AB14)</f>
        <v>1</v>
      </c>
      <c r="Q15" s="52">
        <f>IF(Data!$C14="RXC01",Data!AC14)</f>
        <v>1.0073757763975155</v>
      </c>
    </row>
    <row r="16" spans="2:17" ht="23.25" hidden="1" customHeight="1" x14ac:dyDescent="0.25">
      <c r="C16" t="b">
        <f>IF(Data!$C15="RXC01",Data!E15)</f>
        <v>0</v>
      </c>
      <c r="D16" t="b">
        <f>IF(Data!$C15="RXC01",Data!F15)</f>
        <v>0</v>
      </c>
      <c r="E16" t="b">
        <f>IF(Data!$C15="RXC01",Data!G15)</f>
        <v>0</v>
      </c>
      <c r="F16" t="b">
        <f>IF(Data!$C15="RXC01",Data!H15)</f>
        <v>0</v>
      </c>
      <c r="G16" t="b">
        <f>IF(Data!$C15="RXC01",Data!I15)</f>
        <v>0</v>
      </c>
      <c r="H16" t="b">
        <f>IF(Data!$C15="RXC01",Data!J15)</f>
        <v>0</v>
      </c>
      <c r="I16" t="b">
        <f>IF(Data!$C15="RXC01",Data!K15)</f>
        <v>0</v>
      </c>
      <c r="J16" t="b">
        <f>IF(Data!$C15="RXC01",Data!P15)</f>
        <v>0</v>
      </c>
      <c r="K16" t="b">
        <f>IF(Data!$C15="RXC01",Data!Q15)</f>
        <v>0</v>
      </c>
      <c r="L16" t="b">
        <f>IF(Data!$C15="RXC01",Data!R15)</f>
        <v>0</v>
      </c>
      <c r="M16" t="b">
        <f>IF(Data!$C15="RXC01",Data!S15)</f>
        <v>0</v>
      </c>
      <c r="N16" s="52" t="b">
        <f>IF(Data!$C15="RXC01",Data!X15)</f>
        <v>0</v>
      </c>
      <c r="O16" s="52" t="b">
        <f>IF(Data!$C15="RXC01",Data!Y15)</f>
        <v>0</v>
      </c>
      <c r="P16" s="52" t="b">
        <f>IF(Data!$C15="RXC01",Data!AB15)</f>
        <v>0</v>
      </c>
      <c r="Q16" s="52" t="b">
        <f>IF(Data!$C15="RXC01",Data!AC15)</f>
        <v>0</v>
      </c>
    </row>
    <row r="17" spans="2:17" ht="17.25" customHeight="1" x14ac:dyDescent="0.25">
      <c r="B17" s="54"/>
      <c r="C17" t="str">
        <f>IF(Data!$C16="RXC01",Data!E16)</f>
        <v>Cookson Devas Elective CQ</v>
      </c>
      <c r="D17" t="str">
        <f>IF(Data!$C16="RXC01",Data!F16)</f>
        <v>100 - GENERAL SURGERY - RISK MANAGED</v>
      </c>
      <c r="E17">
        <f>IF(Data!$C16="RXC01",Data!G16)</f>
        <v>0</v>
      </c>
      <c r="F17" s="67">
        <f>IF(Data!$C16="RXC01",Data!H16)</f>
        <v>1023.25</v>
      </c>
      <c r="G17" s="67">
        <f>IF(Data!$C16="RXC01",Data!I16)</f>
        <v>950.25</v>
      </c>
      <c r="H17" s="67">
        <f>IF(Data!$C16="RXC01",Data!J16)</f>
        <v>690</v>
      </c>
      <c r="I17" s="67">
        <f>IF(Data!$C16="RXC01",Data!K16)</f>
        <v>698</v>
      </c>
      <c r="J17" s="67">
        <f>IF(Data!$C16="RXC01",Data!P16)</f>
        <v>1035</v>
      </c>
      <c r="K17" s="67">
        <f>IF(Data!$C16="RXC01",Data!Q16)</f>
        <v>925.5</v>
      </c>
      <c r="L17" s="67">
        <f>IF(Data!$C16="RXC01",Data!R16)</f>
        <v>690</v>
      </c>
      <c r="M17" s="67">
        <f>IF(Data!$C16="RXC01",Data!S16)</f>
        <v>679.5</v>
      </c>
      <c r="N17" s="52">
        <f>IF(Data!$C16="RXC01",Data!X16)</f>
        <v>0.84328358208955223</v>
      </c>
      <c r="O17" s="52">
        <f>IF(Data!$C16="RXC01",Data!Y16)</f>
        <v>1.0734957425462404</v>
      </c>
      <c r="P17" s="52">
        <f>IF(Data!$C16="RXC01",Data!AB16)</f>
        <v>0.75</v>
      </c>
      <c r="Q17" s="52">
        <f>IF(Data!$C16="RXC01",Data!AC16)</f>
        <v>1.0357142857142858</v>
      </c>
    </row>
    <row r="18" spans="2:17" ht="18" hidden="1" customHeight="1" x14ac:dyDescent="0.25">
      <c r="B18" s="54"/>
      <c r="C18" t="b">
        <f>IF(Data!$C17="RXC01",Data!E17)</f>
        <v>0</v>
      </c>
      <c r="D18" t="b">
        <f>IF(Data!$C17="RXC01",Data!F17)</f>
        <v>0</v>
      </c>
      <c r="E18" t="b">
        <f>IF(Data!$C17="RXC01",Data!G17)</f>
        <v>0</v>
      </c>
      <c r="F18" s="67" t="b">
        <f>IF(Data!$C17="RXC01",Data!H17)</f>
        <v>0</v>
      </c>
      <c r="G18" s="67" t="b">
        <f>IF(Data!$C17="RXC01",Data!I17)</f>
        <v>0</v>
      </c>
      <c r="H18" s="67" t="b">
        <f>IF(Data!$C17="RXC01",Data!J17)</f>
        <v>0</v>
      </c>
      <c r="I18" s="67" t="b">
        <f>IF(Data!$C17="RXC01",Data!K17)</f>
        <v>0</v>
      </c>
      <c r="J18" s="67" t="b">
        <f>IF(Data!$C17="RXC01",Data!P17)</f>
        <v>0</v>
      </c>
      <c r="K18" s="67" t="b">
        <f>IF(Data!$C17="RXC01",Data!Q17)</f>
        <v>0</v>
      </c>
      <c r="L18" s="67" t="b">
        <f>IF(Data!$C17="RXC01",Data!R17)</f>
        <v>0</v>
      </c>
      <c r="M18" s="67" t="b">
        <f>IF(Data!$C17="RXC01",Data!S17)</f>
        <v>0</v>
      </c>
      <c r="N18" s="52" t="b">
        <f>IF(Data!$C17="RXC01",Data!X17)</f>
        <v>0</v>
      </c>
      <c r="O18" s="52" t="b">
        <f>IF(Data!$C17="RXC01",Data!Y17)</f>
        <v>0</v>
      </c>
      <c r="P18" s="52" t="b">
        <f>IF(Data!$C17="RXC01",Data!AB17)</f>
        <v>0</v>
      </c>
      <c r="Q18" s="52" t="b">
        <f>IF(Data!$C17="RXC01",Data!AC17)</f>
        <v>0</v>
      </c>
    </row>
    <row r="19" spans="2:17" ht="17.25" customHeight="1" x14ac:dyDescent="0.25">
      <c r="C19" t="str">
        <f>IF(Data!$C18="RXC01",Data!E18)</f>
        <v>Critical Care Conquest</v>
      </c>
      <c r="D19" t="str">
        <f>IF(Data!$C18="RXC01",Data!F18)</f>
        <v>192 - CRITICAL CARE MEDICINE - RISK MANAGED</v>
      </c>
      <c r="E19">
        <f>IF(Data!$C18="RXC01",Data!G18)</f>
        <v>0</v>
      </c>
      <c r="F19" s="67">
        <f>IF(Data!$C18="RXC01",Data!H18)</f>
        <v>3450</v>
      </c>
      <c r="G19" s="67">
        <f>IF(Data!$C18="RXC01",Data!I18)</f>
        <v>3204.5</v>
      </c>
      <c r="H19" s="67">
        <f>IF(Data!$C18="RXC01",Data!J18)</f>
        <v>1035</v>
      </c>
      <c r="I19" s="67">
        <f>IF(Data!$C18="RXC01",Data!K18)</f>
        <v>707</v>
      </c>
      <c r="J19" s="67">
        <f>IF(Data!$C18="RXC01",Data!P18)</f>
        <v>3450</v>
      </c>
      <c r="K19" s="67">
        <f>IF(Data!$C18="RXC01",Data!Q18)</f>
        <v>3258.4166666666665</v>
      </c>
      <c r="L19" s="67">
        <f>IF(Data!$C18="RXC01",Data!R18)</f>
        <v>690</v>
      </c>
      <c r="M19" s="67">
        <f>IF(Data!$C18="RXC01",Data!S18)</f>
        <v>646.5</v>
      </c>
      <c r="N19" s="52">
        <f>IF(Data!$C18="RXC01",Data!X18)</f>
        <v>0.72865104572421646</v>
      </c>
      <c r="O19" s="52">
        <f>IF(Data!$C18="RXC01",Data!Y18)</f>
        <v>0.72939346811819594</v>
      </c>
      <c r="P19" s="52">
        <f>IF(Data!$C18="RXC01",Data!AB18)</f>
        <v>0.72993311036789299</v>
      </c>
      <c r="Q19" s="52">
        <f>IF(Data!$C18="RXC01",Data!AC18)</f>
        <v>0.54149413388543832</v>
      </c>
    </row>
    <row r="20" spans="2:17" ht="18" hidden="1" customHeight="1" x14ac:dyDescent="0.25">
      <c r="C20" t="b">
        <f>IF(Data!$C19="RXC01",Data!E19)</f>
        <v>0</v>
      </c>
      <c r="D20" t="b">
        <f>IF(Data!$C19="RXC01",Data!F19)</f>
        <v>0</v>
      </c>
      <c r="E20" t="b">
        <f>IF(Data!$C19="RXC01",Data!G19)</f>
        <v>0</v>
      </c>
      <c r="F20" t="b">
        <f>IF(Data!$C19="RXC01",Data!H19)</f>
        <v>0</v>
      </c>
      <c r="G20" t="b">
        <f>IF(Data!$C19="RXC01",Data!I19)</f>
        <v>0</v>
      </c>
      <c r="H20" t="b">
        <f>IF(Data!$C19="RXC01",Data!J19)</f>
        <v>0</v>
      </c>
      <c r="I20" t="b">
        <f>IF(Data!$C19="RXC01",Data!K19)</f>
        <v>0</v>
      </c>
      <c r="J20" t="b">
        <f>IF(Data!$C19="RXC01",Data!P19)</f>
        <v>0</v>
      </c>
      <c r="K20" t="b">
        <f>IF(Data!$C19="RXC01",Data!Q19)</f>
        <v>0</v>
      </c>
      <c r="L20" t="b">
        <f>IF(Data!$C19="RXC01",Data!R19)</f>
        <v>0</v>
      </c>
      <c r="M20" t="b">
        <f>IF(Data!$C19="RXC01",Data!S19)</f>
        <v>0</v>
      </c>
      <c r="N20" s="52" t="b">
        <f>IF(Data!$C19="RXC01",Data!X19)</f>
        <v>0</v>
      </c>
      <c r="O20" s="52" t="b">
        <f>IF(Data!$C19="RXC01",Data!Y19)</f>
        <v>0</v>
      </c>
      <c r="P20" s="52" t="b">
        <f>IF(Data!$C19="RXC01",Data!AB19)</f>
        <v>0</v>
      </c>
      <c r="Q20" s="52" t="b">
        <f>IF(Data!$C19="RXC01",Data!AC19)</f>
        <v>0</v>
      </c>
    </row>
    <row r="21" spans="2:17" ht="21.75" customHeight="1" x14ac:dyDescent="0.25">
      <c r="B21" s="54"/>
      <c r="C21" t="b">
        <f>IF(Data!$C20="RXC01",Data!E20)</f>
        <v>0</v>
      </c>
      <c r="D21" t="b">
        <f>IF(Data!$C20="RXC01",Data!F20)</f>
        <v>0</v>
      </c>
      <c r="E21" t="b">
        <f>IF(Data!$C20="RXC01",Data!G20)</f>
        <v>0</v>
      </c>
      <c r="F21" s="67" t="b">
        <f>IF(Data!$C20="RXC01",Data!H20)</f>
        <v>0</v>
      </c>
      <c r="G21" s="67" t="b">
        <f>IF(Data!$C20="RXC01",Data!I20)</f>
        <v>0</v>
      </c>
      <c r="H21" s="67" t="b">
        <f>IF(Data!$C20="RXC01",Data!J20)</f>
        <v>0</v>
      </c>
      <c r="I21" s="67" t="b">
        <f>IF(Data!$C20="RXC01",Data!K20)</f>
        <v>0</v>
      </c>
      <c r="J21" s="67" t="b">
        <f>IF(Data!$C20="RXC01",Data!P20)</f>
        <v>0</v>
      </c>
      <c r="K21" s="67" t="b">
        <f>IF(Data!$C20="RXC01",Data!Q20)</f>
        <v>0</v>
      </c>
      <c r="L21" s="67" t="b">
        <f>IF(Data!$C20="RXC01",Data!R20)</f>
        <v>0</v>
      </c>
      <c r="M21" s="67" t="b">
        <f>IF(Data!$C20="RXC01",Data!S20)</f>
        <v>0</v>
      </c>
      <c r="N21" s="52" t="b">
        <f>IF(Data!$C20="RXC01",Data!X20)</f>
        <v>0</v>
      </c>
      <c r="O21" s="52" t="b">
        <f>IF(Data!$C20="RXC01",Data!Y20)</f>
        <v>0</v>
      </c>
      <c r="P21" s="52" t="b">
        <f>IF(Data!$C20="RXC01",Data!AB20)</f>
        <v>0</v>
      </c>
      <c r="Q21" s="52" t="b">
        <f>IF(Data!$C20="RXC01",Data!AC20)</f>
        <v>0</v>
      </c>
    </row>
    <row r="22" spans="2:17" hidden="1" x14ac:dyDescent="0.25">
      <c r="C22" t="str">
        <f>IF(Data!$C21="RXC01",Data!E21)</f>
        <v>De Cham Ward Conquest</v>
      </c>
      <c r="D22" t="str">
        <f>IF(Data!$C21="RXC01",Data!F21)</f>
        <v>300 - GENERAL MEDICINE - RISK MANAGED</v>
      </c>
      <c r="E22">
        <f>IF(Data!$C21="RXC01",Data!G21)</f>
        <v>0</v>
      </c>
      <c r="F22">
        <f>IF(Data!$C21="RXC01",Data!H21)</f>
        <v>1376.5</v>
      </c>
      <c r="G22">
        <f>IF(Data!$C21="RXC01",Data!I21)</f>
        <v>1314.1666666666667</v>
      </c>
      <c r="H22">
        <f>IF(Data!$C21="RXC01",Data!J21)</f>
        <v>2070.25</v>
      </c>
      <c r="I22">
        <f>IF(Data!$C21="RXC01",Data!K21)</f>
        <v>1801.5</v>
      </c>
      <c r="J22">
        <f>IF(Data!$C21="RXC01",Data!P21)</f>
        <v>1034.75</v>
      </c>
      <c r="K22">
        <f>IF(Data!$C21="RXC01",Data!Q21)</f>
        <v>1040.5</v>
      </c>
      <c r="L22">
        <f>IF(Data!$C21="RXC01",Data!R21)</f>
        <v>1380</v>
      </c>
      <c r="M22">
        <f>IF(Data!$C21="RXC01",Data!S21)</f>
        <v>1610</v>
      </c>
      <c r="N22" s="52">
        <f>IF(Data!$C21="RXC01",Data!X21)</f>
        <v>0.82951261799267961</v>
      </c>
      <c r="O22" s="52">
        <f>IF(Data!$C21="RXC01",Data!Y21)</f>
        <v>0.84005707614476588</v>
      </c>
      <c r="P22" s="52">
        <f>IF(Data!$C21="RXC01",Data!AB21)</f>
        <v>0.9285714285714286</v>
      </c>
      <c r="Q22" s="52">
        <f>IF(Data!$C21="RXC01",Data!AC21)</f>
        <v>0.95714285714285718</v>
      </c>
    </row>
    <row r="23" spans="2:17" ht="16.5" hidden="1" customHeight="1" x14ac:dyDescent="0.25">
      <c r="B23" s="54"/>
      <c r="C23" t="b">
        <f>IF(Data!$C22="RXC01",Data!E22)</f>
        <v>0</v>
      </c>
      <c r="D23" t="b">
        <f>IF(Data!$C22="RXC01",Data!F22)</f>
        <v>0</v>
      </c>
      <c r="E23" t="b">
        <f>IF(Data!$C22="RXC01",Data!G22)</f>
        <v>0</v>
      </c>
      <c r="F23" s="67" t="b">
        <f>IF(Data!$C22="RXC01",Data!H22)</f>
        <v>0</v>
      </c>
      <c r="G23" s="67" t="b">
        <f>IF(Data!$C22="RXC01",Data!I22)</f>
        <v>0</v>
      </c>
      <c r="H23" s="67" t="b">
        <f>IF(Data!$C22="RXC01",Data!J22)</f>
        <v>0</v>
      </c>
      <c r="I23" s="67" t="b">
        <f>IF(Data!$C22="RXC01",Data!K22)</f>
        <v>0</v>
      </c>
      <c r="J23" s="67" t="b">
        <f>IF(Data!$C22="RXC01",Data!P22)</f>
        <v>0</v>
      </c>
      <c r="K23" s="67" t="b">
        <f>IF(Data!$C22="RXC01",Data!Q22)</f>
        <v>0</v>
      </c>
      <c r="L23" s="67" t="b">
        <f>IF(Data!$C22="RXC01",Data!R22)</f>
        <v>0</v>
      </c>
      <c r="M23" s="67" t="b">
        <f>IF(Data!$C22="RXC01",Data!S22)</f>
        <v>0</v>
      </c>
      <c r="N23" s="52" t="b">
        <f>IF(Data!$C22="RXC01",Data!X22)</f>
        <v>0</v>
      </c>
      <c r="O23" s="52" t="b">
        <f>IF(Data!$C22="RXC01",Data!Y22)</f>
        <v>0</v>
      </c>
      <c r="P23" s="52" t="b">
        <f>IF(Data!$C22="RXC01",Data!AB22)</f>
        <v>0</v>
      </c>
      <c r="Q23" s="52" t="b">
        <f>IF(Data!$C22="RXC01",Data!AC22)</f>
        <v>0</v>
      </c>
    </row>
    <row r="24" spans="2:17" x14ac:dyDescent="0.25">
      <c r="C24" t="b">
        <f>IF(Data!$C23="RXC01",Data!E23)</f>
        <v>0</v>
      </c>
      <c r="D24" t="b">
        <f>IF(Data!$C23="RXC01",Data!F23)</f>
        <v>0</v>
      </c>
      <c r="E24" t="b">
        <f>IF(Data!$C23="RXC01",Data!G23)</f>
        <v>0</v>
      </c>
      <c r="F24" t="b">
        <f>IF(Data!$C23="RXC01",Data!H23)</f>
        <v>0</v>
      </c>
      <c r="G24" t="b">
        <f>IF(Data!$C23="RXC01",Data!I23)</f>
        <v>0</v>
      </c>
      <c r="H24" t="b">
        <f>IF(Data!$C23="RXC01",Data!J23)</f>
        <v>0</v>
      </c>
      <c r="I24" t="b">
        <f>IF(Data!$C23="RXC01",Data!K23)</f>
        <v>0</v>
      </c>
      <c r="J24" t="b">
        <f>IF(Data!$C23="RXC01",Data!P23)</f>
        <v>0</v>
      </c>
      <c r="K24" t="b">
        <f>IF(Data!$C23="RXC01",Data!Q23)</f>
        <v>0</v>
      </c>
      <c r="L24" t="b">
        <f>IF(Data!$C23="RXC01",Data!R23)</f>
        <v>0</v>
      </c>
      <c r="M24" t="b">
        <f>IF(Data!$C23="RXC01",Data!S23)</f>
        <v>0</v>
      </c>
      <c r="N24" s="52" t="b">
        <f>IF(Data!$C23="RXC01",Data!X23)</f>
        <v>0</v>
      </c>
      <c r="O24" s="52" t="b">
        <f>IF(Data!$C23="RXC01",Data!Y23)</f>
        <v>0</v>
      </c>
      <c r="P24" s="52" t="b">
        <f>IF(Data!$C23="RXC01",Data!AB23)</f>
        <v>0</v>
      </c>
      <c r="Q24" s="52" t="b">
        <f>IF(Data!$C23="RXC01",Data!AC23)</f>
        <v>0</v>
      </c>
    </row>
    <row r="25" spans="2:17" ht="15.75" x14ac:dyDescent="0.25">
      <c r="B25" s="54"/>
      <c r="C25" t="b">
        <f>IF(Data!$C24="RXC01",Data!E24)</f>
        <v>0</v>
      </c>
      <c r="D25" t="b">
        <f>IF(Data!$C24="RXC01",Data!F24)</f>
        <v>0</v>
      </c>
      <c r="E25" t="b">
        <f>IF(Data!$C24="RXC01",Data!G24)</f>
        <v>0</v>
      </c>
      <c r="F25" s="67" t="b">
        <f>IF(Data!$C24="RXC01",Data!H24)</f>
        <v>0</v>
      </c>
      <c r="G25" s="67" t="b">
        <f>IF(Data!$C24="RXC01",Data!I24)</f>
        <v>0</v>
      </c>
      <c r="H25" s="67" t="b">
        <f>IF(Data!$C24="RXC01",Data!J24)</f>
        <v>0</v>
      </c>
      <c r="I25" s="67" t="b">
        <f>IF(Data!$C24="RXC01",Data!K24)</f>
        <v>0</v>
      </c>
      <c r="J25" s="67" t="b">
        <f>IF(Data!$C24="RXC01",Data!P24)</f>
        <v>0</v>
      </c>
      <c r="K25" s="67" t="b">
        <f>IF(Data!$C24="RXC01",Data!Q24)</f>
        <v>0</v>
      </c>
      <c r="L25" s="67" t="b">
        <f>IF(Data!$C24="RXC01",Data!R24)</f>
        <v>0</v>
      </c>
      <c r="M25" s="67" t="b">
        <f>IF(Data!$C24="RXC01",Data!S24)</f>
        <v>0</v>
      </c>
      <c r="N25" s="52" t="b">
        <f>IF(Data!$C24="RXC01",Data!X24)</f>
        <v>0</v>
      </c>
      <c r="O25" s="52" t="b">
        <f>IF(Data!$C24="RXC01",Data!Y24)</f>
        <v>0</v>
      </c>
      <c r="P25" s="52" t="b">
        <f>IF(Data!$C24="RXC01",Data!AB24)</f>
        <v>0</v>
      </c>
      <c r="Q25" s="52" t="b">
        <f>IF(Data!$C24="RXC01",Data!AC24)</f>
        <v>0</v>
      </c>
    </row>
    <row r="26" spans="2:17" hidden="1" x14ac:dyDescent="0.25">
      <c r="C26" t="b">
        <f>IF(Data!$C25="RXC01",Data!E25)</f>
        <v>0</v>
      </c>
      <c r="D26" t="b">
        <f>IF(Data!$C25="RXC01",Data!F25)</f>
        <v>0</v>
      </c>
      <c r="E26" t="b">
        <f>IF(Data!$C25="RXC01",Data!G25)</f>
        <v>0</v>
      </c>
      <c r="F26" t="b">
        <f>IF(Data!$C25="RXC01",Data!H25)</f>
        <v>0</v>
      </c>
      <c r="G26" t="b">
        <f>IF(Data!$C25="RXC01",Data!I25)</f>
        <v>0</v>
      </c>
      <c r="H26" t="b">
        <f>IF(Data!$C25="RXC01",Data!J25)</f>
        <v>0</v>
      </c>
      <c r="I26" t="b">
        <f>IF(Data!$C25="RXC01",Data!K25)</f>
        <v>0</v>
      </c>
      <c r="J26" t="b">
        <f>IF(Data!$C25="RXC01",Data!P25)</f>
        <v>0</v>
      </c>
      <c r="K26" t="b">
        <f>IF(Data!$C25="RXC01",Data!Q25)</f>
        <v>0</v>
      </c>
      <c r="L26" t="b">
        <f>IF(Data!$C25="RXC01",Data!R25)</f>
        <v>0</v>
      </c>
      <c r="M26" t="b">
        <f>IF(Data!$C25="RXC01",Data!S25)</f>
        <v>0</v>
      </c>
      <c r="N26" s="52" t="b">
        <f>IF(Data!$C25="RXC01",Data!X25)</f>
        <v>0</v>
      </c>
      <c r="O26" s="52" t="b">
        <f>IF(Data!$C25="RXC01",Data!Y25)</f>
        <v>0</v>
      </c>
      <c r="P26" s="52" t="b">
        <f>IF(Data!$C25="RXC01",Data!AB25)</f>
        <v>0</v>
      </c>
      <c r="Q26" s="52" t="b">
        <f>IF(Data!$C25="RXC01",Data!AC25)</f>
        <v>0</v>
      </c>
    </row>
    <row r="27" spans="2:17" hidden="1" x14ac:dyDescent="0.25">
      <c r="C27" t="str">
        <f>IF(Data!$C26="RXC01",Data!E26)</f>
        <v>Egerton Ward CQ</v>
      </c>
      <c r="D27" t="str">
        <f>IF(Data!$C26="RXC01",Data!F26)</f>
        <v>110 - TRAUMA &amp; ORTHOPAEDICS - RISK MANAGED</v>
      </c>
      <c r="E27">
        <f>IF(Data!$C26="RXC01",Data!G26)</f>
        <v>0</v>
      </c>
      <c r="F27">
        <f>IF(Data!$C26="RXC01",Data!H26)</f>
        <v>1390.75</v>
      </c>
      <c r="G27">
        <f>IF(Data!$C26="RXC01",Data!I26)</f>
        <v>1334.4166666666667</v>
      </c>
      <c r="H27">
        <f>IF(Data!$C26="RXC01",Data!J26)</f>
        <v>1729.3333333333333</v>
      </c>
      <c r="I27">
        <f>IF(Data!$C26="RXC01",Data!K26)</f>
        <v>1525</v>
      </c>
      <c r="J27">
        <f>IF(Data!$C26="RXC01",Data!P26)</f>
        <v>1035</v>
      </c>
      <c r="K27">
        <f>IF(Data!$C26="RXC01",Data!Q26)</f>
        <v>1036.5</v>
      </c>
      <c r="L27">
        <f>IF(Data!$C26="RXC01",Data!R26)</f>
        <v>1380</v>
      </c>
      <c r="M27">
        <f>IF(Data!$C26="RXC01",Data!S26)</f>
        <v>1328.5833333333333</v>
      </c>
      <c r="N27" s="52">
        <f>IF(Data!$C26="RXC01",Data!X26)</f>
        <v>0.83764172335600906</v>
      </c>
      <c r="O27" s="52">
        <f>IF(Data!$C26="RXC01",Data!Y26)</f>
        <v>0.82097791798107256</v>
      </c>
      <c r="P27" s="52">
        <f>IF(Data!$C26="RXC01",Data!AB26)</f>
        <v>0.5357142857142857</v>
      </c>
      <c r="Q27" s="52">
        <f>IF(Data!$C26="RXC01",Data!AC26)</f>
        <v>0.75</v>
      </c>
    </row>
    <row r="28" spans="2:17" ht="14.25" customHeight="1" x14ac:dyDescent="0.25">
      <c r="B28" s="54"/>
      <c r="C28" t="b">
        <f>IF(Data!$C27="RXC01",Data!E27)</f>
        <v>0</v>
      </c>
      <c r="D28" t="b">
        <f>IF(Data!$C27="RXC01",Data!F27)</f>
        <v>0</v>
      </c>
      <c r="E28" t="b">
        <f>IF(Data!$C27="RXC01",Data!G27)</f>
        <v>0</v>
      </c>
      <c r="F28" s="67" t="b">
        <f>IF(Data!$C27="RXC01",Data!H27)</f>
        <v>0</v>
      </c>
      <c r="G28" s="67" t="b">
        <f>IF(Data!$C27="RXC01",Data!I27)</f>
        <v>0</v>
      </c>
      <c r="H28" s="67" t="b">
        <f>IF(Data!$C27="RXC01",Data!J27)</f>
        <v>0</v>
      </c>
      <c r="I28" s="67" t="b">
        <f>IF(Data!$C27="RXC01",Data!K27)</f>
        <v>0</v>
      </c>
      <c r="J28" s="67" t="b">
        <f>IF(Data!$C27="RXC01",Data!P27)</f>
        <v>0</v>
      </c>
      <c r="K28" s="67" t="b">
        <f>IF(Data!$C27="RXC01",Data!Q27)</f>
        <v>0</v>
      </c>
      <c r="L28" s="67" t="b">
        <f>IF(Data!$C27="RXC01",Data!R27)</f>
        <v>0</v>
      </c>
      <c r="M28" s="67" t="b">
        <f>IF(Data!$C27="RXC01",Data!S27)</f>
        <v>0</v>
      </c>
      <c r="N28" s="52" t="b">
        <f>IF(Data!$C27="RXC01",Data!X27)</f>
        <v>0</v>
      </c>
      <c r="O28" s="52" t="b">
        <f>IF(Data!$C27="RXC01",Data!Y27)</f>
        <v>0</v>
      </c>
      <c r="P28" s="52" t="b">
        <f>IF(Data!$C27="RXC01",Data!AB27)</f>
        <v>0</v>
      </c>
      <c r="Q28" s="52" t="b">
        <f>IF(Data!$C27="RXC01",Data!AC27)</f>
        <v>0</v>
      </c>
    </row>
    <row r="29" spans="2:17" hidden="1" x14ac:dyDescent="0.25">
      <c r="C29" t="b">
        <f>IF(Data!$C28="RXC01",Data!E28)</f>
        <v>0</v>
      </c>
      <c r="D29" t="b">
        <f>IF(Data!$C28="RXC01",Data!F28)</f>
        <v>0</v>
      </c>
      <c r="E29" t="b">
        <f>IF(Data!$C28="RXC01",Data!G28)</f>
        <v>0</v>
      </c>
      <c r="F29" t="b">
        <f>IF(Data!$C28="RXC01",Data!H28)</f>
        <v>0</v>
      </c>
      <c r="G29" t="b">
        <f>IF(Data!$C28="RXC01",Data!I28)</f>
        <v>0</v>
      </c>
      <c r="H29" t="b">
        <f>IF(Data!$C28="RXC01",Data!J28)</f>
        <v>0</v>
      </c>
      <c r="I29" t="b">
        <f>IF(Data!$C28="RXC01",Data!K28)</f>
        <v>0</v>
      </c>
      <c r="J29" t="b">
        <f>IF(Data!$C28="RXC01",Data!P28)</f>
        <v>0</v>
      </c>
      <c r="K29" t="b">
        <f>IF(Data!$C28="RXC01",Data!Q28)</f>
        <v>0</v>
      </c>
      <c r="L29" t="b">
        <f>IF(Data!$C28="RXC01",Data!R28)</f>
        <v>0</v>
      </c>
      <c r="M29" t="b">
        <f>IF(Data!$C28="RXC01",Data!S28)</f>
        <v>0</v>
      </c>
      <c r="N29" s="52" t="b">
        <f>IF(Data!$C28="RXC01",Data!X28)</f>
        <v>0</v>
      </c>
      <c r="O29" s="52" t="b">
        <f>IF(Data!$C28="RXC01",Data!Y28)</f>
        <v>0</v>
      </c>
      <c r="P29" s="52" t="b">
        <f>IF(Data!$C28="RXC01",Data!AB28)</f>
        <v>0</v>
      </c>
      <c r="Q29" s="52" t="b">
        <f>IF(Data!$C28="RXC01",Data!AC28)</f>
        <v>0</v>
      </c>
    </row>
    <row r="30" spans="2:17" ht="14.25" customHeight="1" x14ac:dyDescent="0.25">
      <c r="B30" s="54"/>
      <c r="C30" t="str">
        <f>IF(Data!$C29="RXC01",Data!E29)</f>
        <v>Friston Ward</v>
      </c>
      <c r="D30" t="str">
        <f>IF(Data!$C29="RXC01",Data!F29)</f>
        <v>300 - GENERAL MEDICINE - STANDARD</v>
      </c>
      <c r="E30">
        <f>IF(Data!$C29="RXC01",Data!G29)</f>
        <v>0</v>
      </c>
      <c r="F30" s="67">
        <f>IF(Data!$C29="RXC01",Data!H29)</f>
        <v>1380</v>
      </c>
      <c r="G30" s="67">
        <f>IF(Data!$C29="RXC01",Data!I29)</f>
        <v>1156.5</v>
      </c>
      <c r="H30" s="67">
        <f>IF(Data!$C29="RXC01",Data!J29)</f>
        <v>2070</v>
      </c>
      <c r="I30" s="67">
        <f>IF(Data!$C29="RXC01",Data!K29)</f>
        <v>1724.75</v>
      </c>
      <c r="J30" s="67">
        <f>IF(Data!$C29="RXC01",Data!P29)</f>
        <v>1035</v>
      </c>
      <c r="K30" s="67">
        <f>IF(Data!$C29="RXC01",Data!Q29)</f>
        <v>1000.5</v>
      </c>
      <c r="L30" s="67">
        <f>IF(Data!$C29="RXC01",Data!R29)</f>
        <v>1759.5</v>
      </c>
      <c r="M30" s="67">
        <f>IF(Data!$C29="RXC01",Data!S29)</f>
        <v>1744</v>
      </c>
      <c r="N30" s="52">
        <f>IF(Data!$C29="RXC01",Data!X29)</f>
        <v>0.80805298708112006</v>
      </c>
      <c r="O30" s="52">
        <f>IF(Data!$C29="RXC01",Data!Y29)</f>
        <v>1.0753390875462392</v>
      </c>
      <c r="P30" s="52">
        <f>IF(Data!$C29="RXC01",Data!AB29)</f>
        <v>0.99223602484472051</v>
      </c>
      <c r="Q30" s="52">
        <f>IF(Data!$C29="RXC01",Data!AC29)</f>
        <v>1.0214285714285714</v>
      </c>
    </row>
    <row r="31" spans="2:17" hidden="1" x14ac:dyDescent="0.25">
      <c r="C31" t="str">
        <f>IF(Data!$C30="RXC01",Data!E30)</f>
        <v>Gardner Ward Conquest</v>
      </c>
      <c r="D31" t="str">
        <f>IF(Data!$C30="RXC01",Data!F30)</f>
        <v>100 - GENERAL SURGERY - PROTECTED</v>
      </c>
      <c r="E31">
        <f>IF(Data!$C30="RXC01",Data!G30)</f>
        <v>0</v>
      </c>
      <c r="F31">
        <f>IF(Data!$C30="RXC01",Data!H30)</f>
        <v>1288</v>
      </c>
      <c r="G31">
        <f>IF(Data!$C30="RXC01",Data!I30)</f>
        <v>869.25</v>
      </c>
      <c r="H31">
        <f>IF(Data!$C30="RXC01",Data!J30)</f>
        <v>1541</v>
      </c>
      <c r="I31">
        <f>IF(Data!$C30="RXC01",Data!K30)</f>
        <v>976</v>
      </c>
      <c r="J31">
        <f>IF(Data!$C30="RXC01",Data!P30)</f>
        <v>1035</v>
      </c>
      <c r="K31">
        <f>IF(Data!$C30="RXC01",Data!Q30)</f>
        <v>770.5</v>
      </c>
      <c r="L31">
        <f>IF(Data!$C30="RXC01",Data!R30)</f>
        <v>1035</v>
      </c>
      <c r="M31">
        <f>IF(Data!$C30="RXC01",Data!S30)</f>
        <v>454.5</v>
      </c>
      <c r="N31" s="52">
        <f>IF(Data!$C30="RXC01",Data!X30)</f>
        <v>0.76208911018085568</v>
      </c>
      <c r="O31" s="52">
        <f>IF(Data!$C30="RXC01",Data!Y30)</f>
        <v>0.79639551875304426</v>
      </c>
      <c r="P31" s="52">
        <f>IF(Data!$C30="RXC01",Data!AB30)</f>
        <v>1.1118012422360248</v>
      </c>
      <c r="Q31" s="52">
        <f>IF(Data!$C30="RXC01",Data!AC30)</f>
        <v>0.69668737060041408</v>
      </c>
    </row>
    <row r="32" spans="2:17" ht="14.25" customHeight="1" x14ac:dyDescent="0.25">
      <c r="B32" s="54"/>
      <c r="C32" t="b">
        <f>IF(Data!$C31="RXC01",Data!E31)</f>
        <v>0</v>
      </c>
      <c r="D32" t="b">
        <f>IF(Data!$C31="RXC01",Data!F31)</f>
        <v>0</v>
      </c>
      <c r="E32" t="b">
        <f>IF(Data!$C31="RXC01",Data!G31)</f>
        <v>0</v>
      </c>
      <c r="F32" s="67" t="b">
        <f>IF(Data!$C31="RXC01",Data!H31)</f>
        <v>0</v>
      </c>
      <c r="G32" s="67" t="b">
        <f>IF(Data!$C31="RXC01",Data!I31)</f>
        <v>0</v>
      </c>
      <c r="H32" s="67" t="b">
        <f>IF(Data!$C31="RXC01",Data!J31)</f>
        <v>0</v>
      </c>
      <c r="I32" s="67" t="b">
        <f>IF(Data!$C31="RXC01",Data!K31)</f>
        <v>0</v>
      </c>
      <c r="J32" s="67" t="b">
        <f>IF(Data!$C31="RXC01",Data!P31)</f>
        <v>0</v>
      </c>
      <c r="K32" s="67" t="b">
        <f>IF(Data!$C31="RXC01",Data!Q31)</f>
        <v>0</v>
      </c>
      <c r="L32" s="67" t="b">
        <f>IF(Data!$C31="RXC01",Data!R31)</f>
        <v>0</v>
      </c>
      <c r="M32" s="67" t="b">
        <f>IF(Data!$C31="RXC01",Data!S31)</f>
        <v>0</v>
      </c>
      <c r="N32" s="52" t="b">
        <f>IF(Data!$C31="RXC01",Data!X31)</f>
        <v>0</v>
      </c>
      <c r="O32" s="52" t="b">
        <f>IF(Data!$C31="RXC01",Data!Y31)</f>
        <v>0</v>
      </c>
      <c r="P32" s="52" t="b">
        <f>IF(Data!$C31="RXC01",Data!AB31)</f>
        <v>0</v>
      </c>
      <c r="Q32" s="52" t="b">
        <f>IF(Data!$C31="RXC01",Data!AC31)</f>
        <v>0</v>
      </c>
    </row>
    <row r="33" spans="2:17" ht="14.25" customHeight="1" x14ac:dyDescent="0.25">
      <c r="B33" s="54"/>
      <c r="C33" t="b">
        <f>IF(Data!$C32="RXC01",Data!E32)</f>
        <v>0</v>
      </c>
      <c r="D33" t="b">
        <f>IF(Data!$C32="RXC01",Data!F32)</f>
        <v>0</v>
      </c>
      <c r="E33" t="b">
        <f>IF(Data!$C32="RXC01",Data!G32)</f>
        <v>0</v>
      </c>
      <c r="F33" s="67" t="b">
        <f>IF(Data!$C32="RXC01",Data!H32)</f>
        <v>0</v>
      </c>
      <c r="G33" s="67" t="b">
        <f>IF(Data!$C32="RXC01",Data!I32)</f>
        <v>0</v>
      </c>
      <c r="H33" s="67" t="b">
        <f>IF(Data!$C32="RXC01",Data!J32)</f>
        <v>0</v>
      </c>
      <c r="I33" s="67" t="b">
        <f>IF(Data!$C32="RXC01",Data!K32)</f>
        <v>0</v>
      </c>
      <c r="J33" s="67" t="b">
        <f>IF(Data!$C32="RXC01",Data!P32)</f>
        <v>0</v>
      </c>
      <c r="K33" s="67" t="b">
        <f>IF(Data!$C32="RXC01",Data!Q32)</f>
        <v>0</v>
      </c>
      <c r="L33" s="67" t="b">
        <f>IF(Data!$C32="RXC01",Data!R32)</f>
        <v>0</v>
      </c>
      <c r="M33" s="67" t="b">
        <f>IF(Data!$C32="RXC01",Data!S32)</f>
        <v>0</v>
      </c>
      <c r="N33" s="52" t="b">
        <f>IF(Data!$C32="RXC01",Data!X32)</f>
        <v>0</v>
      </c>
      <c r="O33" s="52" t="b">
        <f>IF(Data!$C32="RXC01",Data!Y32)</f>
        <v>0</v>
      </c>
      <c r="P33" s="52" t="b">
        <f>IF(Data!$C32="RXC01",Data!AB32)</f>
        <v>0</v>
      </c>
      <c r="Q33" s="52" t="b">
        <f>IF(Data!$C32="RXC01",Data!AC32)</f>
        <v>0</v>
      </c>
    </row>
    <row r="34" spans="2:17" ht="14.25" hidden="1" customHeight="1" x14ac:dyDescent="0.25">
      <c r="B34" s="54"/>
      <c r="C34" t="str">
        <f>IF(Data!$C33="RXC01",Data!E33)</f>
        <v>HAS Cookson Attenborough Elective</v>
      </c>
      <c r="D34" t="str">
        <f>IF(Data!$C33="RXC01",Data!F33)</f>
        <v>110 - TRAUMA &amp; ORTHOPAEDICS - PROTECTED</v>
      </c>
      <c r="E34">
        <f>IF(Data!$C33="RXC01",Data!G33)</f>
        <v>0</v>
      </c>
      <c r="F34" s="67">
        <f>IF(Data!$C33="RXC01",Data!H33)</f>
        <v>943</v>
      </c>
      <c r="G34" s="67">
        <f>IF(Data!$C33="RXC01",Data!I33)</f>
        <v>775</v>
      </c>
      <c r="H34" s="67">
        <f>IF(Data!$C33="RXC01",Data!J33)</f>
        <v>1032.25</v>
      </c>
      <c r="I34" s="67">
        <f>IF(Data!$C33="RXC01",Data!K33)</f>
        <v>623.5</v>
      </c>
      <c r="J34" s="67">
        <f>IF(Data!$C33="RXC01",Data!P33)</f>
        <v>690</v>
      </c>
      <c r="K34" s="67">
        <f>IF(Data!$C33="RXC01",Data!Q33)</f>
        <v>678.5</v>
      </c>
      <c r="L34" s="67">
        <f>IF(Data!$C33="RXC01",Data!R33)</f>
        <v>1035</v>
      </c>
      <c r="M34" s="67">
        <f>IF(Data!$C33="RXC01",Data!S33)</f>
        <v>252</v>
      </c>
      <c r="N34" s="52">
        <f>IF(Data!$C33="RXC01",Data!X33)</f>
        <v>0.8241397021058039</v>
      </c>
      <c r="O34" s="52">
        <f>IF(Data!$C33="RXC01",Data!Y33)</f>
        <v>0.87563837129054523</v>
      </c>
      <c r="P34" s="52">
        <f>IF(Data!$C33="RXC01",Data!AB33)</f>
        <v>0.91467081389320892</v>
      </c>
      <c r="Q34" s="52">
        <f>IF(Data!$C33="RXC01",Data!AC33)</f>
        <v>0.96273291925465843</v>
      </c>
    </row>
    <row r="35" spans="2:17" hidden="1" x14ac:dyDescent="0.25">
      <c r="C35" t="str">
        <f>IF(Data!$C35="RXC01",Data!E34)</f>
        <v>Irvine Unit Bexhill</v>
      </c>
      <c r="D35" t="str">
        <f>IF(Data!$C35="RXC01",Data!F34)</f>
        <v>314 - REHABILITATION - RISK MANAGED</v>
      </c>
      <c r="E35" t="str">
        <f>IF(Data!$C35="RXC01",Data!G34)</f>
        <v>300 - GENERAL MEDICINE - RISK MANAGED</v>
      </c>
      <c r="F35">
        <f>IF(Data!$C35="RXC01",Data!H34)</f>
        <v>2196.5</v>
      </c>
      <c r="G35">
        <f>IF(Data!$C35="RXC01",Data!I34)</f>
        <v>2025.5</v>
      </c>
      <c r="H35">
        <f>IF(Data!$C35="RXC01",Data!J34)</f>
        <v>4140</v>
      </c>
      <c r="I35">
        <f>IF(Data!$C35="RXC01",Data!K34)</f>
        <v>3634.6666666666665</v>
      </c>
      <c r="J35">
        <f>IF(Data!$C35="RXC01",Data!P34)</f>
        <v>1725</v>
      </c>
      <c r="K35">
        <f>IF(Data!$C35="RXC01",Data!Q34)</f>
        <v>1614.9166666666667</v>
      </c>
      <c r="L35">
        <f>IF(Data!$C35="RXC01",Data!R34)</f>
        <v>2978.5</v>
      </c>
      <c r="M35">
        <f>IF(Data!$C35="RXC01",Data!S34)</f>
        <v>3107</v>
      </c>
      <c r="N35" s="52">
        <f>IF(Data!$C35="RXC01",Data!X34)</f>
        <v>0.98427795031055898</v>
      </c>
      <c r="O35" s="52">
        <f>IF(Data!$C35="RXC01",Data!Y34)</f>
        <v>0.84424603174603174</v>
      </c>
      <c r="P35" s="52">
        <f>IF(Data!$C35="RXC01",Data!AB34)</f>
        <v>1.1871118012422359</v>
      </c>
      <c r="Q35" s="52">
        <f>IF(Data!$C35="RXC01",Data!AC34)</f>
        <v>0.915527950310559</v>
      </c>
    </row>
    <row r="36" spans="2:17" x14ac:dyDescent="0.25">
      <c r="C36" t="b">
        <f>IF(Data!$C36="RXC01",Data!E35)</f>
        <v>0</v>
      </c>
      <c r="D36" t="b">
        <f>IF(Data!$C36="RXC01",Data!F35)</f>
        <v>0</v>
      </c>
      <c r="E36" t="b">
        <f>IF(Data!$C36="RXC01",Data!G35)</f>
        <v>0</v>
      </c>
      <c r="F36" t="b">
        <f>IF(Data!$C36="RXC01",Data!H35)</f>
        <v>0</v>
      </c>
      <c r="G36" t="b">
        <f>IF(Data!$C36="RXC01",Data!I35)</f>
        <v>0</v>
      </c>
      <c r="H36" t="b">
        <f>IF(Data!$C36="RXC01",Data!J35)</f>
        <v>0</v>
      </c>
      <c r="I36" t="b">
        <f>IF(Data!$C36="RXC01",Data!K35)</f>
        <v>0</v>
      </c>
      <c r="J36" t="b">
        <f>IF(Data!$C36="RXC01",Data!P35)</f>
        <v>0</v>
      </c>
      <c r="K36" t="b">
        <f>IF(Data!$C36="RXC01",Data!Q35)</f>
        <v>0</v>
      </c>
      <c r="L36" t="b">
        <f>IF(Data!$C36="RXC01",Data!R35)</f>
        <v>0</v>
      </c>
      <c r="M36" t="b">
        <f>IF(Data!$C36="RXC01",Data!S35)</f>
        <v>0</v>
      </c>
      <c r="N36" s="52" t="b">
        <f>IF(Data!$C36="RXC01",Data!X35)</f>
        <v>0</v>
      </c>
      <c r="O36" s="52" t="b">
        <f>IF(Data!$C36="RXC01",Data!Y35)</f>
        <v>0</v>
      </c>
      <c r="P36" s="52" t="b">
        <f>IF(Data!$C36="RXC01",Data!AB35)</f>
        <v>0</v>
      </c>
      <c r="Q36" s="52" t="b">
        <f>IF(Data!$C36="RXC01",Data!AC35)</f>
        <v>0</v>
      </c>
    </row>
    <row r="37" spans="2:17" ht="14.25" hidden="1" customHeight="1" x14ac:dyDescent="0.25">
      <c r="B37" s="54"/>
      <c r="C37" t="str">
        <f>IF(Data!$C37="RXC01",Data!E36)</f>
        <v>Jevington Ward EDGH</v>
      </c>
      <c r="D37" t="str">
        <f>IF(Data!$C37="RXC01",Data!F36)</f>
        <v>300 - GENERAL MEDICINE - RISK MANAGED</v>
      </c>
      <c r="E37">
        <f>IF(Data!$C37="RXC01",Data!G36)</f>
        <v>0</v>
      </c>
      <c r="F37" s="67">
        <f>IF(Data!$C37="RXC01",Data!H36)</f>
        <v>1389</v>
      </c>
      <c r="G37" s="67">
        <f>IF(Data!$C37="RXC01",Data!I36)</f>
        <v>1353</v>
      </c>
      <c r="H37" s="67">
        <f>IF(Data!$C37="RXC01",Data!J36)</f>
        <v>2070</v>
      </c>
      <c r="I37" s="67">
        <f>IF(Data!$C37="RXC01",Data!K36)</f>
        <v>1842.6666666666667</v>
      </c>
      <c r="J37" s="67">
        <f>IF(Data!$C37="RXC01",Data!P36)</f>
        <v>1035</v>
      </c>
      <c r="K37" s="67">
        <f>IF(Data!$C37="RXC01",Data!Q36)</f>
        <v>1035</v>
      </c>
      <c r="L37" s="67">
        <f>IF(Data!$C37="RXC01",Data!R36)</f>
        <v>1380</v>
      </c>
      <c r="M37" s="67">
        <f>IF(Data!$C37="RXC01",Data!S36)</f>
        <v>1564</v>
      </c>
      <c r="N37" s="52">
        <f>IF(Data!$C37="RXC01",Data!X36)</f>
        <v>0.57051109487366747</v>
      </c>
      <c r="O37" s="52">
        <f>IF(Data!$C37="RXC01",Data!Y36)</f>
        <v>0.92448512585812359</v>
      </c>
      <c r="P37" s="52">
        <f>IF(Data!$C37="RXC01",Data!AB36)</f>
        <v>0.79166666666666663</v>
      </c>
      <c r="Q37" s="52">
        <f>IF(Data!$C37="RXC01",Data!AC36)</f>
        <v>0.9285714285714286</v>
      </c>
    </row>
    <row r="38" spans="2:17" hidden="1" x14ac:dyDescent="0.25">
      <c r="C38" t="str">
        <f>IF(Data!$C38="RXC01",Data!E37)</f>
        <v>Kipling</v>
      </c>
      <c r="D38" t="str">
        <f>IF(Data!$C38="RXC01",Data!F37)</f>
        <v>420 - PAEDIATRICS - RISK MANAGED</v>
      </c>
      <c r="E38">
        <f>IF(Data!$C38="RXC01",Data!G37)</f>
        <v>0</v>
      </c>
      <c r="F38">
        <f>IF(Data!$C38="RXC01",Data!H37)</f>
        <v>1983</v>
      </c>
      <c r="G38">
        <f>IF(Data!$C38="RXC01",Data!I37)</f>
        <v>1415.5333333333333</v>
      </c>
      <c r="H38">
        <f>IF(Data!$C38="RXC01",Data!J37)</f>
        <v>332.5</v>
      </c>
      <c r="I38">
        <f>IF(Data!$C38="RXC01",Data!K37)</f>
        <v>372</v>
      </c>
      <c r="J38">
        <f>IF(Data!$C38="RXC01",Data!P37)</f>
        <v>2040.75</v>
      </c>
      <c r="K38">
        <f>IF(Data!$C38="RXC01",Data!Q37)</f>
        <v>1631.3333333333333</v>
      </c>
      <c r="L38">
        <f>IF(Data!$C38="RXC01",Data!R37)</f>
        <v>701.5</v>
      </c>
      <c r="M38">
        <f>IF(Data!$C38="RXC01",Data!S37)</f>
        <v>724</v>
      </c>
      <c r="N38" s="52">
        <f>IF(Data!$C38="RXC01",Data!X37)</f>
        <v>0.79913620834139099</v>
      </c>
      <c r="O38" s="52">
        <f>IF(Data!$C38="RXC01",Data!Y37)</f>
        <v>0.79122580645161289</v>
      </c>
      <c r="P38" s="52">
        <f>IF(Data!$C38="RXC01",Data!AB37)</f>
        <v>0.96092132505175987</v>
      </c>
      <c r="Q38" s="52">
        <f>IF(Data!$C38="RXC01",Data!AC37)</f>
        <v>0.93252298581891846</v>
      </c>
    </row>
    <row r="39" spans="2:17" ht="14.25" hidden="1" customHeight="1" x14ac:dyDescent="0.25">
      <c r="B39" s="54"/>
      <c r="C39" t="str">
        <f>IF(Data!$C39="RXC01",Data!E38)</f>
        <v>MacDonald Ward CQ</v>
      </c>
      <c r="D39" t="str">
        <f>IF(Data!$C39="RXC01",Data!F38)</f>
        <v>430 - GERIATRIC MEDICINE - RISK MANAGED</v>
      </c>
      <c r="E39" t="str">
        <f>IF(Data!$C39="RXC01",Data!G38)</f>
        <v>300 - GENERAL MEDICINE - RISK MANAGED</v>
      </c>
      <c r="F39" s="67">
        <f>IF(Data!$C39="RXC01",Data!H38)</f>
        <v>1380.8833333333334</v>
      </c>
      <c r="G39" s="67">
        <f>IF(Data!$C39="RXC01",Data!I38)</f>
        <v>1298</v>
      </c>
      <c r="H39" s="67">
        <f>IF(Data!$C39="RXC01",Data!J38)</f>
        <v>2080.5</v>
      </c>
      <c r="I39" s="67">
        <f>IF(Data!$C39="RXC01",Data!K38)</f>
        <v>1799.5</v>
      </c>
      <c r="J39" s="67">
        <f>IF(Data!$C39="RXC01",Data!P38)</f>
        <v>1035</v>
      </c>
      <c r="K39" s="67">
        <f>IF(Data!$C39="RXC01",Data!Q38)</f>
        <v>1034.5</v>
      </c>
      <c r="L39" s="67">
        <f>IF(Data!$C39="RXC01",Data!R38)</f>
        <v>1380</v>
      </c>
      <c r="M39" s="67">
        <f>IF(Data!$C39="RXC01",Data!S38)</f>
        <v>1564</v>
      </c>
      <c r="N39" s="52">
        <f>IF(Data!$C39="RXC01",Data!X38)</f>
        <v>0.88604266095256645</v>
      </c>
      <c r="O39" s="52">
        <f>IF(Data!$C39="RXC01",Data!Y38)</f>
        <v>0.8647774327122153</v>
      </c>
      <c r="P39" s="52">
        <f>IF(Data!$C39="RXC01",Data!AB38)</f>
        <v>0.75896481215857514</v>
      </c>
      <c r="Q39" s="52">
        <f>IF(Data!$C39="RXC01",Data!AC38)</f>
        <v>0.89052795031055898</v>
      </c>
    </row>
    <row r="40" spans="2:17" x14ac:dyDescent="0.25">
      <c r="C40" t="b">
        <f>IF(Data!$C40="RXC01",Data!E39)</f>
        <v>0</v>
      </c>
      <c r="D40" t="b">
        <f>IF(Data!$C40="RXC01",Data!F39)</f>
        <v>0</v>
      </c>
      <c r="E40" t="b">
        <f>IF(Data!$C40="RXC01",Data!G39)</f>
        <v>0</v>
      </c>
      <c r="F40" t="b">
        <f>IF(Data!$C40="RXC01",Data!H39)</f>
        <v>0</v>
      </c>
      <c r="G40" t="b">
        <f>IF(Data!$C40="RXC01",Data!I39)</f>
        <v>0</v>
      </c>
      <c r="H40" t="b">
        <f>IF(Data!$C40="RXC01",Data!J39)</f>
        <v>0</v>
      </c>
      <c r="I40" t="b">
        <f>IF(Data!$C40="RXC01",Data!K39)</f>
        <v>0</v>
      </c>
      <c r="J40" t="b">
        <f>IF(Data!$C40="RXC01",Data!P39)</f>
        <v>0</v>
      </c>
      <c r="K40" t="b">
        <f>IF(Data!$C40="RXC01",Data!Q39)</f>
        <v>0</v>
      </c>
      <c r="L40" t="b">
        <f>IF(Data!$C40="RXC01",Data!R39)</f>
        <v>0</v>
      </c>
      <c r="M40" t="b">
        <f>IF(Data!$C40="RXC01",Data!S39)</f>
        <v>0</v>
      </c>
      <c r="N40" s="52" t="b">
        <f>IF(Data!$C40="RXC01",Data!X39)</f>
        <v>0</v>
      </c>
      <c r="O40" s="52" t="b">
        <f>IF(Data!$C40="RXC01",Data!Y39)</f>
        <v>0</v>
      </c>
      <c r="P40" s="52" t="b">
        <f>IF(Data!$C40="RXC01",Data!AB39)</f>
        <v>0</v>
      </c>
      <c r="Q40" s="52" t="b">
        <f>IF(Data!$C40="RXC01",Data!AC39)</f>
        <v>0</v>
      </c>
    </row>
    <row r="41" spans="2:17" x14ac:dyDescent="0.25">
      <c r="C41" t="str">
        <f>IF(Data!$C41="RXC01",Data!E40)</f>
        <v>Michelham Unit</v>
      </c>
      <c r="D41" t="str">
        <f>IF(Data!$C41="RXC01",Data!F40)</f>
        <v>101 - UROLOGY - RISK MANAGED</v>
      </c>
      <c r="E41" t="str">
        <f>IF(Data!$C41="RXC01",Data!G40)</f>
        <v>120 - ENT - RISK MANAGED</v>
      </c>
      <c r="F41" s="67">
        <f>IF(Data!$C41="RXC01",Data!H40)</f>
        <v>1035</v>
      </c>
      <c r="G41">
        <f>IF(Data!$C41="RXC01",Data!I40)</f>
        <v>1166.5</v>
      </c>
      <c r="H41">
        <f>IF(Data!$C41="RXC01",Data!J40)</f>
        <v>1377.5</v>
      </c>
      <c r="I41">
        <f>IF(Data!$C41="RXC01",Data!K40)</f>
        <v>1345</v>
      </c>
      <c r="J41">
        <f>IF(Data!$C41="RXC01",Data!P40)</f>
        <v>690</v>
      </c>
      <c r="K41">
        <f>IF(Data!$C41="RXC01",Data!Q40)</f>
        <v>1023.5</v>
      </c>
      <c r="L41">
        <f>IF(Data!$C41="RXC01",Data!R40)</f>
        <v>1368.5</v>
      </c>
      <c r="M41">
        <f>IF(Data!$C41="RXC01",Data!S40)</f>
        <v>1159</v>
      </c>
      <c r="N41" s="52">
        <f>IF(Data!$C41="RXC01",Data!X40)</f>
        <v>0.79755434782608692</v>
      </c>
      <c r="O41" s="52">
        <f>IF(Data!$C41="RXC01",Data!Y40)</f>
        <v>0.72686025408348454</v>
      </c>
      <c r="P41" s="52">
        <f>IF(Data!$C41="RXC01",Data!AB40)</f>
        <v>0.9642857142857143</v>
      </c>
      <c r="Q41" s="52">
        <f>IF(Data!$C41="RXC01",Data!AC40)</f>
        <v>0.8571428571428571</v>
      </c>
    </row>
    <row r="42" spans="2:17" ht="14.25" customHeight="1" x14ac:dyDescent="0.25">
      <c r="B42" s="54"/>
      <c r="C42" t="str">
        <f>IF(Data!$C42="RXC01",Data!E41)</f>
        <v>Murray Gynae Ward Cq</v>
      </c>
      <c r="D42" t="str">
        <f>IF(Data!$C42="RXC01",Data!F41)</f>
        <v>502 - GYNAECOLOGY - RISK MANAGED</v>
      </c>
      <c r="E42" t="str">
        <f>IF(Data!$C42="RXC01",Data!G41)</f>
        <v>300 - GENERAL MEDICINE - RISK MANAGED</v>
      </c>
      <c r="F42" s="67">
        <f>IF(Data!$C42="RXC01",Data!H41)</f>
        <v>1132.5</v>
      </c>
      <c r="G42" s="67">
        <f>IF(Data!$C42="RXC01",Data!I41)</f>
        <v>843.66666666666663</v>
      </c>
      <c r="H42" s="67">
        <f>IF(Data!$C42="RXC01",Data!J41)</f>
        <v>1035</v>
      </c>
      <c r="I42" s="67">
        <f>IF(Data!$C42="RXC01",Data!K41)</f>
        <v>457.25</v>
      </c>
      <c r="J42" s="67">
        <f>IF(Data!$C42="RXC01",Data!P41)</f>
        <v>690</v>
      </c>
      <c r="K42" s="67">
        <f>IF(Data!$C42="RXC01",Data!Q41)</f>
        <v>678.5</v>
      </c>
      <c r="L42" s="67">
        <f>IF(Data!$C42="RXC01",Data!R41)</f>
        <v>690</v>
      </c>
      <c r="M42" s="67">
        <f>IF(Data!$C42="RXC01",Data!S41)</f>
        <v>264.5</v>
      </c>
      <c r="N42" s="52">
        <f>IF(Data!$C42="RXC01",Data!X41)</f>
        <v>0.8026573335925854</v>
      </c>
      <c r="O42" s="52">
        <f>IF(Data!$C42="RXC01",Data!Y41)</f>
        <v>0.83762997336083178</v>
      </c>
      <c r="P42" s="52">
        <f>IF(Data!$C42="RXC01",Data!AB41)</f>
        <v>0.91658040027605236</v>
      </c>
      <c r="Q42" s="52">
        <f>IF(Data!$C42="RXC01",Data!AC41)</f>
        <v>1.0090579710144927</v>
      </c>
    </row>
    <row r="43" spans="2:17" ht="14.25" hidden="1" customHeight="1" x14ac:dyDescent="0.25">
      <c r="B43" s="54"/>
      <c r="C43" t="b">
        <f>IF(Data!$C43="RXC01",Data!E42)</f>
        <v>0</v>
      </c>
      <c r="D43" t="b">
        <f>IF(Data!$C43="RXC01",Data!F42)</f>
        <v>0</v>
      </c>
      <c r="E43" t="b">
        <f>IF(Data!$C43="RXC01",Data!G42)</f>
        <v>0</v>
      </c>
      <c r="F43" s="67" t="b">
        <f>IF(Data!$C43="RXC01",Data!H42)</f>
        <v>0</v>
      </c>
      <c r="G43" s="67" t="b">
        <f>IF(Data!$C43="RXC01",Data!I42)</f>
        <v>0</v>
      </c>
      <c r="H43" s="67" t="b">
        <f>IF(Data!$C43="RXC01",Data!J42)</f>
        <v>0</v>
      </c>
      <c r="I43" s="67" t="b">
        <f>IF(Data!$C43="RXC01",Data!K42)</f>
        <v>0</v>
      </c>
      <c r="J43" s="67" t="b">
        <f>IF(Data!$C43="RXC01",Data!P42)</f>
        <v>0</v>
      </c>
      <c r="K43" s="67" t="b">
        <f>IF(Data!$C43="RXC01",Data!Q42)</f>
        <v>0</v>
      </c>
      <c r="L43" s="67" t="b">
        <f>IF(Data!$C43="RXC01",Data!R42)</f>
        <v>0</v>
      </c>
      <c r="M43" s="67" t="b">
        <f>IF(Data!$C43="RXC01",Data!S42)</f>
        <v>0</v>
      </c>
      <c r="N43" s="52" t="b">
        <f>IF(Data!$C43="RXC01",Data!X42)</f>
        <v>0</v>
      </c>
      <c r="O43" s="52" t="b">
        <f>IF(Data!$C43="RXC01",Data!Y42)</f>
        <v>0</v>
      </c>
      <c r="P43" s="52" t="b">
        <f>IF(Data!$C43="RXC01",Data!AB42)</f>
        <v>0</v>
      </c>
      <c r="Q43" s="52" t="b">
        <f>IF(Data!$C43="RXC01",Data!AC42)</f>
        <v>0</v>
      </c>
    </row>
    <row r="44" spans="2:17" ht="14.25" hidden="1" customHeight="1" x14ac:dyDescent="0.25">
      <c r="B44" s="54"/>
      <c r="C44" t="b">
        <f>IF(Data!$C44="RXC01",Data!E40)</f>
        <v>0</v>
      </c>
      <c r="D44" t="b">
        <f>IF(Data!$C44="RXC01",Data!F40)</f>
        <v>0</v>
      </c>
      <c r="E44" t="b">
        <f>IF(Data!$C44="RXC01",Data!G40)</f>
        <v>0</v>
      </c>
      <c r="F44" s="67" t="b">
        <f>IF(Data!$C44="RXC01",Data!H43)</f>
        <v>0</v>
      </c>
      <c r="G44" s="67" t="b">
        <f>IF(Data!$C44="RXC01",Data!I43)</f>
        <v>0</v>
      </c>
      <c r="H44" s="67" t="b">
        <f>IF(Data!$C44="RXC01",Data!J43)</f>
        <v>0</v>
      </c>
      <c r="I44" s="67" t="b">
        <f>IF(Data!$C44="RXC01",Data!K43)</f>
        <v>0</v>
      </c>
      <c r="J44" s="67" t="b">
        <f>IF(Data!$C44="RXC01",Data!P43)</f>
        <v>0</v>
      </c>
      <c r="K44" s="67" t="b">
        <f>IF(Data!$C44="RXC01",Data!Q43)</f>
        <v>0</v>
      </c>
      <c r="L44" s="67" t="b">
        <f>IF(Data!$C44="RXC01",Data!R43)</f>
        <v>0</v>
      </c>
      <c r="M44" s="67" t="b">
        <f>IF(Data!$C44="RXC01",Data!S43)</f>
        <v>0</v>
      </c>
      <c r="N44" s="52" t="b">
        <f>IF(Data!$C44="RXC01",Data!X43)</f>
        <v>0</v>
      </c>
      <c r="O44" s="52" t="b">
        <f>IF(Data!$C44="RXC01",Data!Y43)</f>
        <v>0</v>
      </c>
      <c r="P44" s="52" t="b">
        <f>IF(Data!$C44="RXC01",Data!AB43)</f>
        <v>0</v>
      </c>
      <c r="Q44" s="52" t="b">
        <f>IF(Data!$C44="RXC01",Data!AC43)</f>
        <v>0</v>
      </c>
    </row>
    <row r="45" spans="2:17" hidden="1" x14ac:dyDescent="0.25">
      <c r="C45" t="b">
        <f>IF(Data!$C44="RXC01",Data!E43)</f>
        <v>0</v>
      </c>
      <c r="D45" t="b">
        <f>IF(Data!$C44="RXC01",Data!F43)</f>
        <v>0</v>
      </c>
      <c r="E45" t="b">
        <f>IF(Data!$C44="RXC01",Data!G43)</f>
        <v>0</v>
      </c>
      <c r="F45" t="b">
        <f>IF(Data!$C44="RXC01",Data!H43)</f>
        <v>0</v>
      </c>
      <c r="G45" t="b">
        <f>IF(Data!$C44="RXC01",Data!I43)</f>
        <v>0</v>
      </c>
      <c r="H45" t="b">
        <f>IF(Data!$C44="RXC01",Data!J43)</f>
        <v>0</v>
      </c>
      <c r="I45" t="b">
        <f>IF(Data!$C44="RXC01",Data!K43)</f>
        <v>0</v>
      </c>
      <c r="J45" t="b">
        <f>IF(Data!$C44="RXC01",Data!P43)</f>
        <v>0</v>
      </c>
      <c r="K45" t="b">
        <f>IF(Data!$C44="RXC01",Data!Q43)</f>
        <v>0</v>
      </c>
      <c r="L45" t="b">
        <f>IF(Data!$C44="RXC01",Data!R43)</f>
        <v>0</v>
      </c>
      <c r="M45" t="b">
        <f>IF(Data!$C44="RXC01",Data!S43)</f>
        <v>0</v>
      </c>
      <c r="N45" s="52" t="b">
        <f>IF(Data!$C44="RXC01",Data!X43)</f>
        <v>0</v>
      </c>
      <c r="O45" s="52" t="b">
        <f>IF(Data!$C44="RXC01",Data!Y43)</f>
        <v>0</v>
      </c>
      <c r="P45" s="52" t="b">
        <f>IF(Data!$C44="RXC01",Data!AB43)</f>
        <v>0</v>
      </c>
      <c r="Q45" s="52" t="b">
        <f>IF(Data!$C44="RXC01",Data!AC43)</f>
        <v>0</v>
      </c>
    </row>
    <row r="46" spans="2:17" x14ac:dyDescent="0.25">
      <c r="C46" t="str">
        <f>IF(Data!$C45="RXC01",Data!E44)</f>
        <v>Rye Memorial Care Centre</v>
      </c>
      <c r="D46" t="str">
        <f>IF(Data!$C45="RXC01",Data!F44)</f>
        <v>314 - REHABILITATION - RISK MANAGED</v>
      </c>
      <c r="E46" t="str">
        <f>IF(Data!$C45="RXC01",Data!G44)</f>
        <v>300 - GENERAL MEDICINE - RISK MANAGED</v>
      </c>
      <c r="F46">
        <f>IF(Data!$C45="RXC01",Data!H44)</f>
        <v>690</v>
      </c>
      <c r="G46">
        <f>IF(Data!$C45="RXC01",Data!I44)</f>
        <v>693.5</v>
      </c>
      <c r="H46">
        <f>IF(Data!$C45="RXC01",Data!J44)</f>
        <v>1380</v>
      </c>
      <c r="I46">
        <f>IF(Data!$C45="RXC01",Data!K44)</f>
        <v>1136</v>
      </c>
      <c r="J46">
        <f>IF(Data!$C45="RXC01",Data!P44)</f>
        <v>690</v>
      </c>
      <c r="K46">
        <f>IF(Data!$C45="RXC01",Data!Q44)</f>
        <v>690</v>
      </c>
      <c r="L46">
        <f>IF(Data!$C45="RXC01",Data!R44)</f>
        <v>690</v>
      </c>
      <c r="M46">
        <f>IF(Data!$C45="RXC01",Data!S44)</f>
        <v>678.5</v>
      </c>
      <c r="N46" s="52">
        <f>IF(Data!$C45="RXC01",Data!X44)</f>
        <v>0.90108401084010836</v>
      </c>
      <c r="O46" s="52">
        <f>IF(Data!$C45="RXC01",Data!Y44)</f>
        <v>0.78105590062111796</v>
      </c>
      <c r="P46" s="52">
        <f>IF(Data!$C45="RXC01",Data!AB44)</f>
        <v>0.89968944099378878</v>
      </c>
      <c r="Q46" s="52">
        <f>IF(Data!$C45="RXC01",Data!AC44)</f>
        <v>0.77911490683229812</v>
      </c>
    </row>
    <row r="47" spans="2:17" x14ac:dyDescent="0.25">
      <c r="C47" t="str">
        <f>IF(Data!$C46="RXC01",Data!E45)</f>
        <v>SAU CQ</v>
      </c>
      <c r="D47" t="str">
        <f>IF(Data!$C46="RXC01",Data!F45)</f>
        <v>100 - GENERAL SURGERY - RISK MANAGED</v>
      </c>
      <c r="E47">
        <f>IF(Data!$C46="RXC01",Data!G45)</f>
        <v>0</v>
      </c>
      <c r="F47">
        <f>IF(Data!$C46="RXC01",Data!H45)</f>
        <v>1976.25</v>
      </c>
      <c r="G47">
        <f>IF(Data!$C46="RXC01",Data!I45)</f>
        <v>1935</v>
      </c>
      <c r="H47">
        <f>IF(Data!$C46="RXC01",Data!J45)</f>
        <v>1307.75</v>
      </c>
      <c r="I47">
        <f>IF(Data!$C46="RXC01",Data!K45)</f>
        <v>1166.4166666666667</v>
      </c>
      <c r="J47">
        <f>IF(Data!$C46="RXC01",Data!P45)</f>
        <v>1730</v>
      </c>
      <c r="K47">
        <f>IF(Data!$C46="RXC01",Data!Q45)</f>
        <v>1636.5</v>
      </c>
      <c r="L47">
        <f>IF(Data!$C46="RXC01",Data!R45)</f>
        <v>1352</v>
      </c>
      <c r="M47">
        <f>IF(Data!$C46="RXC01",Data!S45)</f>
        <v>1242</v>
      </c>
      <c r="N47" s="52">
        <f>IF(Data!$C46="RXC01",Data!X45)</f>
        <v>0.76222826086956519</v>
      </c>
      <c r="O47" s="52">
        <f>IF(Data!$C46="RXC01",Data!Y45)</f>
        <v>0.50543478260869568</v>
      </c>
      <c r="P47" s="52">
        <f>IF(Data!$C46="RXC01",Data!AB45)</f>
        <v>0.76358695652173914</v>
      </c>
      <c r="Q47" s="52">
        <f>IF(Data!$C46="RXC01",Data!AC45)</f>
        <v>0.7142857142857143</v>
      </c>
    </row>
    <row r="48" spans="2:17" hidden="1" x14ac:dyDescent="0.25">
      <c r="C48" t="b">
        <f>IF(Data!$C47="RXC01",Data!E46)</f>
        <v>0</v>
      </c>
      <c r="D48" t="b">
        <f>IF(Data!$C47="RXC01",Data!F46)</f>
        <v>0</v>
      </c>
      <c r="E48" t="b">
        <f>IF(Data!$C47="RXC01",Data!G46)</f>
        <v>0</v>
      </c>
      <c r="F48" t="b">
        <f>IF(Data!$C47="RXC01",Data!H46)</f>
        <v>0</v>
      </c>
      <c r="G48" t="b">
        <f>IF(Data!$C47="RXC01",Data!I46)</f>
        <v>0</v>
      </c>
      <c r="H48" t="b">
        <f>IF(Data!$C47="RXC01",Data!J46)</f>
        <v>0</v>
      </c>
      <c r="I48" t="b">
        <f>IF(Data!$C47="RXC01",Data!K46)</f>
        <v>0</v>
      </c>
      <c r="J48" t="b">
        <f>IF(Data!$C47="RXC01",Data!P46)</f>
        <v>0</v>
      </c>
      <c r="K48" t="b">
        <f>IF(Data!$C47="RXC01",Data!Q46)</f>
        <v>0</v>
      </c>
      <c r="L48" t="b">
        <f>IF(Data!$C47="RXC01",Data!R46)</f>
        <v>0</v>
      </c>
      <c r="M48" t="b">
        <f>IF(Data!$C47="RXC01",Data!S46)</f>
        <v>0</v>
      </c>
      <c r="N48" s="52" t="b">
        <f>IF(Data!$C47="RXC01",Data!X46)</f>
        <v>0</v>
      </c>
      <c r="O48" s="52" t="b">
        <f>IF(Data!$C47="RXC01",Data!Y46)</f>
        <v>0</v>
      </c>
      <c r="P48" s="52" t="b">
        <f>IF(Data!$C47="RXC01",Data!AB46)</f>
        <v>0</v>
      </c>
      <c r="Q48" s="52" t="b">
        <f>IF(Data!$C47="RXC01",Data!AC46)</f>
        <v>0</v>
      </c>
    </row>
    <row r="49" spans="2:17" ht="14.25" hidden="1" customHeight="1" x14ac:dyDescent="0.25">
      <c r="B49" s="54"/>
      <c r="C49" t="str">
        <f>IF(Data!$C48="RXC01",Data!E47)</f>
        <v>Seaford EDGH</v>
      </c>
      <c r="D49" t="str">
        <f>IF(Data!$C48="RXC01",Data!F47)</f>
        <v>300 - GENERAL MEDICINE - RISK MANAGED</v>
      </c>
      <c r="E49" t="str">
        <f>IF(Data!$C48="RXC01",Data!G47)</f>
        <v>430 - GERIATRIC MEDICINE - RISK MANAGED</v>
      </c>
      <c r="F49">
        <f>IF(Data!$C48="RXC01",Data!H47)</f>
        <v>1380</v>
      </c>
      <c r="G49">
        <f>IF(Data!$C48="RXC01",Data!I47)</f>
        <v>1253</v>
      </c>
      <c r="H49">
        <f>IF(Data!$C48="RXC01",Data!J47)</f>
        <v>2052.75</v>
      </c>
      <c r="I49">
        <f>IF(Data!$C48="RXC01",Data!K47)</f>
        <v>1833.25</v>
      </c>
      <c r="J49">
        <f>IF(Data!$C48="RXC01",Data!P47)</f>
        <v>1012</v>
      </c>
      <c r="K49">
        <f>IF(Data!$C48="RXC01",Data!Q47)</f>
        <v>1000.5</v>
      </c>
      <c r="L49">
        <f>IF(Data!$C48="RXC01",Data!R47)</f>
        <v>1403</v>
      </c>
      <c r="M49">
        <f>IF(Data!$C48="RXC01",Data!S47)</f>
        <v>1676.25</v>
      </c>
      <c r="N49" s="52">
        <f>IF(Data!$C48="RXC01",Data!X47)</f>
        <v>0.83884206288393359</v>
      </c>
      <c r="O49" s="52">
        <f>IF(Data!$C48="RXC01",Data!Y47)</f>
        <v>0.80199644468754272</v>
      </c>
      <c r="P49" s="52">
        <f>IF(Data!$C48="RXC01",Data!AB47)</f>
        <v>0.96868530020703936</v>
      </c>
      <c r="Q49" s="52">
        <f>IF(Data!$C48="RXC01",Data!AC47)</f>
        <v>0.97412008281573492</v>
      </c>
    </row>
    <row r="50" spans="2:17" hidden="1" x14ac:dyDescent="0.25">
      <c r="B50" t="s">
        <v>797</v>
      </c>
      <c r="C50" t="s">
        <v>797</v>
      </c>
      <c r="D50" t="s">
        <v>797</v>
      </c>
      <c r="E50" t="s">
        <v>797</v>
      </c>
      <c r="F50" t="s">
        <v>797</v>
      </c>
      <c r="G50" t="s">
        <v>797</v>
      </c>
      <c r="H50" t="s">
        <v>797</v>
      </c>
      <c r="I50" t="s">
        <v>797</v>
      </c>
      <c r="J50" t="s">
        <v>797</v>
      </c>
      <c r="K50" t="s">
        <v>797</v>
      </c>
      <c r="L50" t="s">
        <v>797</v>
      </c>
      <c r="M50" t="s">
        <v>797</v>
      </c>
      <c r="N50" t="s">
        <v>797</v>
      </c>
      <c r="O50" t="s">
        <v>797</v>
      </c>
      <c r="P50" t="s">
        <v>797</v>
      </c>
      <c r="Q50" t="s">
        <v>797</v>
      </c>
    </row>
    <row r="51" spans="2:17" hidden="1" x14ac:dyDescent="0.25">
      <c r="C51" t="b">
        <f>IF(Data!$C12="RXC02",Data!E12)</f>
        <v>0</v>
      </c>
      <c r="D51" t="b">
        <f>IF(Data!$C12="RXC02",Data!F12)</f>
        <v>0</v>
      </c>
      <c r="E51" t="b">
        <f>IF(Data!$C12="RXC02",Data!G12)</f>
        <v>0</v>
      </c>
      <c r="F51" t="b">
        <f>IF(Data!$C12="RXC02",Data!H12)</f>
        <v>0</v>
      </c>
      <c r="G51" t="b">
        <f>IF(Data!$C12="RXC02",Data!I12)</f>
        <v>0</v>
      </c>
      <c r="H51" t="b">
        <f>IF(Data!$C12="RXC02",Data!J12)</f>
        <v>0</v>
      </c>
      <c r="I51" t="b">
        <f>IF(Data!$C12="RXC02",Data!K12)</f>
        <v>0</v>
      </c>
      <c r="J51" t="b">
        <f>IF(Data!$C12="RXC02",Data!P12)</f>
        <v>0</v>
      </c>
      <c r="K51" t="b">
        <f>IF(Data!$C12="RXC02",Data!Q12)</f>
        <v>0</v>
      </c>
      <c r="L51" t="b">
        <f>IF(Data!$C12="RXC02",Data!R12)</f>
        <v>0</v>
      </c>
      <c r="M51" t="b">
        <f>IF(Data!$C12="RXC02",Data!S12)</f>
        <v>0</v>
      </c>
      <c r="N51" s="52" t="b">
        <f>IF(Data!$C12="RXC02",Data!X12)</f>
        <v>0</v>
      </c>
      <c r="O51" s="52" t="b">
        <f>IF(Data!$C12="RXC02",Data!Y12)</f>
        <v>0</v>
      </c>
      <c r="P51" s="52" t="b">
        <f>IF(Data!$C12="RXC02",Data!AB12)</f>
        <v>0</v>
      </c>
      <c r="Q51" s="52" t="b">
        <f>IF(Data!$C12="RXC02",Data!AC12)</f>
        <v>0</v>
      </c>
    </row>
    <row r="52" spans="2:17" hidden="1" x14ac:dyDescent="0.25">
      <c r="C52" t="b">
        <f>IF(Data!$C13="RXC02",Data!E13)</f>
        <v>0</v>
      </c>
      <c r="D52" t="b">
        <f>IF(Data!$C13="RXC02",Data!F13)</f>
        <v>0</v>
      </c>
      <c r="E52" t="b">
        <f>IF(Data!$C13="RXC02",Data!G13)</f>
        <v>0</v>
      </c>
      <c r="F52" t="b">
        <f>IF(Data!$C13="RXC02",Data!H13)</f>
        <v>0</v>
      </c>
      <c r="G52" t="b">
        <f>IF(Data!$C13="RXC02",Data!I13)</f>
        <v>0</v>
      </c>
      <c r="H52" t="b">
        <f>IF(Data!$C13="RXC02",Data!J13)</f>
        <v>0</v>
      </c>
      <c r="I52" t="b">
        <f>IF(Data!$C13="RXC02",Data!K13)</f>
        <v>0</v>
      </c>
      <c r="J52" t="b">
        <f>IF(Data!$C13="RXC02",Data!P13)</f>
        <v>0</v>
      </c>
      <c r="K52" t="b">
        <f>IF(Data!$C13="RXC02",Data!Q13)</f>
        <v>0</v>
      </c>
      <c r="L52" t="b">
        <f>IF(Data!$C13="RXC02",Data!R13)</f>
        <v>0</v>
      </c>
      <c r="M52" t="b">
        <f>IF(Data!$C13="RXC02",Data!S13)</f>
        <v>0</v>
      </c>
      <c r="N52" s="52" t="b">
        <f>IF(Data!$C13="RXC02",Data!X13)</f>
        <v>0</v>
      </c>
      <c r="O52" s="52" t="b">
        <f>IF(Data!$C13="RXC02",Data!Y13)</f>
        <v>0</v>
      </c>
      <c r="P52" s="52" t="b">
        <f>IF(Data!$C13="RXC02",Data!AB13)</f>
        <v>0</v>
      </c>
      <c r="Q52" s="52" t="b">
        <f>IF(Data!$C13="RXC02",Data!AC13)</f>
        <v>0</v>
      </c>
    </row>
    <row r="53" spans="2:17" hidden="1" x14ac:dyDescent="0.25">
      <c r="C53" t="b">
        <f>IF(Data!$C14="RXC02",Data!E14)</f>
        <v>0</v>
      </c>
      <c r="D53" t="b">
        <f>IF(Data!$C14="RXC02",Data!F14)</f>
        <v>0</v>
      </c>
      <c r="E53" t="b">
        <f>IF(Data!$C14="RXC02",Data!G14)</f>
        <v>0</v>
      </c>
      <c r="F53" t="b">
        <f>IF(Data!$C14="RXC02",Data!H14)</f>
        <v>0</v>
      </c>
      <c r="G53" t="b">
        <f>IF(Data!$C14="RXC02",Data!I14)</f>
        <v>0</v>
      </c>
      <c r="H53" t="b">
        <f>IF(Data!$C14="RXC02",Data!J14)</f>
        <v>0</v>
      </c>
      <c r="I53" t="b">
        <f>IF(Data!$C14="RXC02",Data!K14)</f>
        <v>0</v>
      </c>
      <c r="J53" t="b">
        <f>IF(Data!$C14="RXC02",Data!P14)</f>
        <v>0</v>
      </c>
      <c r="K53" t="b">
        <f>IF(Data!$C14="RXC02",Data!Q14)</f>
        <v>0</v>
      </c>
      <c r="L53" t="b">
        <f>IF(Data!$C14="RXC02",Data!R14)</f>
        <v>0</v>
      </c>
      <c r="M53" t="b">
        <f>IF(Data!$C14="RXC02",Data!S14)</f>
        <v>0</v>
      </c>
      <c r="N53" s="52" t="b">
        <f>IF(Data!$C14="RXC02",Data!X14)</f>
        <v>0</v>
      </c>
      <c r="O53" s="52" t="b">
        <f>IF(Data!$C14="RXC02",Data!Y14)</f>
        <v>0</v>
      </c>
      <c r="P53" s="52" t="b">
        <f>IF(Data!$C14="RXC02",Data!AB14)</f>
        <v>0</v>
      </c>
      <c r="Q53" s="52" t="b">
        <f>IF(Data!$C14="RXC02",Data!AC14)</f>
        <v>0</v>
      </c>
    </row>
    <row r="54" spans="2:17" ht="14.25" customHeight="1" x14ac:dyDescent="0.25">
      <c r="B54" s="54" t="s">
        <v>795</v>
      </c>
      <c r="C54" t="str">
        <f>IF(Data!$C15="RXC02",Data!E15)</f>
        <v>Berwick Ward EDGH</v>
      </c>
      <c r="D54" t="str">
        <f>IF(Data!$C15="RXC02",Data!F15)</f>
        <v>320 - CARDIOLOGY - RISK MANAGED</v>
      </c>
      <c r="E54" t="str">
        <f>IF(Data!$C15="RXC02",Data!G15)</f>
        <v>300 - GENERAL MEDICINE - RISK MANAGED</v>
      </c>
      <c r="F54" s="67">
        <f>IF(Data!$C15="RXC02",Data!H15)</f>
        <v>1374.25</v>
      </c>
      <c r="G54" s="67">
        <f>IF(Data!$C15="RXC02",Data!I15)</f>
        <v>1355</v>
      </c>
      <c r="H54" s="67">
        <f>IF(Data!$C15="RXC02",Data!J15)</f>
        <v>1851.5</v>
      </c>
      <c r="I54" s="67">
        <f>IF(Data!$C15="RXC02",Data!K15)</f>
        <v>1825.8666666666666</v>
      </c>
      <c r="J54" s="67">
        <f>IF(Data!$C15="RXC02",Data!P15)</f>
        <v>1039</v>
      </c>
      <c r="K54" s="67">
        <f>IF(Data!$C15="RXC02",Data!Q15)</f>
        <v>1040.5</v>
      </c>
      <c r="L54" s="67">
        <f>IF(Data!$C15="RXC02",Data!R15)</f>
        <v>1368.5</v>
      </c>
      <c r="M54" s="67">
        <f>IF(Data!$C15="RXC02",Data!S15)</f>
        <v>1670.5</v>
      </c>
      <c r="N54" s="52">
        <f>IF(Data!$C15="RXC02",Data!X15)</f>
        <v>0.8711180124223602</v>
      </c>
      <c r="O54" s="52">
        <f>IF(Data!$C15="RXC02",Data!Y15)</f>
        <v>0.82655279503105594</v>
      </c>
      <c r="P54" s="52">
        <f>IF(Data!$C15="RXC02",Data!AB15)</f>
        <v>1</v>
      </c>
      <c r="Q54" s="52">
        <f>IF(Data!$C15="RXC02",Data!AC15)</f>
        <v>1</v>
      </c>
    </row>
    <row r="55" spans="2:17" hidden="1" x14ac:dyDescent="0.25">
      <c r="C55" t="b">
        <f>IF(Data!$C16="RXC02",Data!E16)</f>
        <v>0</v>
      </c>
      <c r="D55" t="b">
        <f>IF(Data!$C16="RXC02",Data!F16)</f>
        <v>0</v>
      </c>
      <c r="E55" t="b">
        <f>IF(Data!$C16="RXC02",Data!G16)</f>
        <v>0</v>
      </c>
      <c r="F55" t="b">
        <f>IF(Data!$C16="RXC02",Data!H16)</f>
        <v>0</v>
      </c>
      <c r="G55" t="b">
        <f>IF(Data!$C16="RXC02",Data!I16)</f>
        <v>0</v>
      </c>
      <c r="H55" t="b">
        <f>IF(Data!$C16="RXC02",Data!J16)</f>
        <v>0</v>
      </c>
      <c r="I55" t="b">
        <f>IF(Data!$C16="RXC02",Data!K16)</f>
        <v>0</v>
      </c>
      <c r="J55" t="b">
        <f>IF(Data!$C16="RXC02",Data!P16)</f>
        <v>0</v>
      </c>
      <c r="K55" t="b">
        <f>IF(Data!$C16="RXC02",Data!Q16)</f>
        <v>0</v>
      </c>
      <c r="L55" t="b">
        <f>IF(Data!$C16="RXC02",Data!R16)</f>
        <v>0</v>
      </c>
      <c r="M55" t="b">
        <f>IF(Data!$C16="RXC02",Data!S16)</f>
        <v>0</v>
      </c>
      <c r="N55" s="52" t="b">
        <f>IF(Data!$C16="RXC02",Data!X16)</f>
        <v>0</v>
      </c>
      <c r="O55" s="52" t="b">
        <f>IF(Data!$C16="RXC02",Data!Y16)</f>
        <v>0</v>
      </c>
      <c r="P55" s="52" t="b">
        <f>IF(Data!$C16="RXC02",Data!AB16)</f>
        <v>0</v>
      </c>
      <c r="Q55" s="52" t="b">
        <f>IF(Data!$C16="RXC02",Data!AC16)</f>
        <v>0</v>
      </c>
    </row>
    <row r="56" spans="2:17" x14ac:dyDescent="0.25">
      <c r="C56" t="str">
        <f>IF(Data!$C17="RXC02",Data!E17)</f>
        <v xml:space="preserve">Coronary Care Unit   </v>
      </c>
      <c r="D56" t="str">
        <f>IF(Data!$C17="RXC02",Data!F17)</f>
        <v>320 - CARDIOLOGY - STANDARD</v>
      </c>
      <c r="E56">
        <f>IF(Data!$C17="RXC02",Data!G17)</f>
        <v>0</v>
      </c>
      <c r="F56">
        <f>IF(Data!$C17="RXC02",Data!H17)</f>
        <v>2323.5</v>
      </c>
      <c r="G56">
        <f>IF(Data!$C17="RXC02",Data!I17)</f>
        <v>2019.5</v>
      </c>
      <c r="H56">
        <f>IF(Data!$C17="RXC02",Data!J17)</f>
        <v>356.75</v>
      </c>
      <c r="I56">
        <f>IF(Data!$C17="RXC02",Data!K17)</f>
        <v>203.25</v>
      </c>
      <c r="J56">
        <f>IF(Data!$C17="RXC02",Data!P17)</f>
        <v>2073</v>
      </c>
      <c r="K56">
        <f>IF(Data!$C17="RXC02",Data!Q17)</f>
        <v>1948.5</v>
      </c>
      <c r="L56">
        <f>IF(Data!$C17="RXC02",Data!R17)</f>
        <v>0</v>
      </c>
      <c r="M56">
        <f>IF(Data!$C17="RXC02",Data!S17)</f>
        <v>34.5</v>
      </c>
      <c r="N56" s="52">
        <f>IF(Data!$C17="RXC02",Data!X17)</f>
        <v>0.94061866125760651</v>
      </c>
      <c r="O56" s="52">
        <f>IF(Data!$C17="RXC02",Data!Y17)</f>
        <v>0.59980237154150196</v>
      </c>
      <c r="P56" s="52">
        <f>IF(Data!$C17="RXC02",Data!AB17)</f>
        <v>0.82738095238095233</v>
      </c>
      <c r="Q56" s="52" t="str">
        <f>IF(Data!$C17="RXC02",Data!AC17)</f>
        <v>-</v>
      </c>
    </row>
    <row r="57" spans="2:17" hidden="1" x14ac:dyDescent="0.25">
      <c r="C57" t="b">
        <f>IF(Data!$C18="RXC02",Data!E18)</f>
        <v>0</v>
      </c>
      <c r="D57" t="b">
        <f>IF(Data!$C18="RXC02",Data!F18)</f>
        <v>0</v>
      </c>
      <c r="E57" t="b">
        <f>IF(Data!$C18="RXC02",Data!G18)</f>
        <v>0</v>
      </c>
      <c r="F57" t="b">
        <f>IF(Data!$C18="RXC02",Data!H18)</f>
        <v>0</v>
      </c>
      <c r="G57" t="b">
        <f>IF(Data!$C18="RXC02",Data!I18)</f>
        <v>0</v>
      </c>
      <c r="H57" t="b">
        <f>IF(Data!$C18="RXC02",Data!J18)</f>
        <v>0</v>
      </c>
      <c r="I57" t="b">
        <f>IF(Data!$C18="RXC02",Data!K18)</f>
        <v>0</v>
      </c>
      <c r="J57" t="b">
        <f>IF(Data!$C18="RXC02",Data!P18)</f>
        <v>0</v>
      </c>
      <c r="K57" t="b">
        <f>IF(Data!$C18="RXC02",Data!Q18)</f>
        <v>0</v>
      </c>
      <c r="L57" t="b">
        <f>IF(Data!$C18="RXC02",Data!R18)</f>
        <v>0</v>
      </c>
      <c r="M57" t="b">
        <f>IF(Data!$C18="RXC02",Data!S18)</f>
        <v>0</v>
      </c>
      <c r="N57" s="52" t="b">
        <f>IF(Data!$C18="RXC02",Data!X18)</f>
        <v>0</v>
      </c>
      <c r="O57" s="52" t="b">
        <f>IF(Data!$C18="RXC02",Data!Y18)</f>
        <v>0</v>
      </c>
      <c r="P57" s="52" t="b">
        <f>IF(Data!$C18="RXC02",Data!AB18)</f>
        <v>0</v>
      </c>
      <c r="Q57" s="52" t="b">
        <f>IF(Data!$C18="RXC02",Data!AC18)</f>
        <v>0</v>
      </c>
    </row>
    <row r="58" spans="2:17" ht="14.25" customHeight="1" x14ac:dyDescent="0.25">
      <c r="B58" s="54"/>
      <c r="C58" t="str">
        <f>IF(Data!$C19="RXC02",Data!E19)</f>
        <v>Critical Care Edgh</v>
      </c>
      <c r="D58" t="str">
        <f>IF(Data!$C19="RXC02",Data!F19)</f>
        <v>192 - CRITICAL CARE MEDICINE - RISK MANAGED</v>
      </c>
      <c r="E58">
        <f>IF(Data!$C19="RXC02",Data!G19)</f>
        <v>0</v>
      </c>
      <c r="F58" s="67">
        <f>IF(Data!$C19="RXC02",Data!H19)</f>
        <v>2772.25</v>
      </c>
      <c r="G58" s="67">
        <f>IF(Data!$C19="RXC02",Data!I19)</f>
        <v>2008.3333333333333</v>
      </c>
      <c r="H58" s="67">
        <f>IF(Data!$C19="RXC02",Data!J19)</f>
        <v>345</v>
      </c>
      <c r="I58" s="67">
        <f>IF(Data!$C19="RXC02",Data!K19)</f>
        <v>264.5</v>
      </c>
      <c r="J58" s="67">
        <f>IF(Data!$C19="RXC02",Data!P19)</f>
        <v>2748.5</v>
      </c>
      <c r="K58" s="67">
        <f>IF(Data!$C19="RXC02",Data!Q19)</f>
        <v>1926.25</v>
      </c>
      <c r="L58" s="67">
        <f>IF(Data!$C19="RXC02",Data!R19)</f>
        <v>345</v>
      </c>
      <c r="M58" s="67">
        <f>IF(Data!$C19="RXC02",Data!S19)</f>
        <v>253</v>
      </c>
      <c r="N58" s="52">
        <f>IF(Data!$C19="RXC02",Data!X19)</f>
        <v>0.68047321892875712</v>
      </c>
      <c r="O58" s="52">
        <f>IF(Data!$C19="RXC02",Data!Y19)</f>
        <v>0.51264167393199656</v>
      </c>
      <c r="P58" s="52">
        <f>IF(Data!$C19="RXC02",Data!AB19)</f>
        <v>0.68720675633406314</v>
      </c>
      <c r="Q58" s="52">
        <f>IF(Data!$C19="RXC02",Data!AC19)</f>
        <v>0.46</v>
      </c>
    </row>
    <row r="59" spans="2:17" hidden="1" x14ac:dyDescent="0.25">
      <c r="C59" t="str">
        <f>IF(Data!$C20="RXC02",Data!E20)</f>
        <v>Cuckmere Ward EDGH</v>
      </c>
      <c r="D59" t="str">
        <f>IF(Data!$C20="RXC02",Data!F20)</f>
        <v>301 - GASTROENTEROLOGY - RISK MANAGED</v>
      </c>
      <c r="E59" t="str">
        <f>IF(Data!$C20="RXC02",Data!G20)</f>
        <v>300 - GENERAL MEDICINE - RISK MANAGED</v>
      </c>
      <c r="F59">
        <f>IF(Data!$C20="RXC02",Data!H20)</f>
        <v>1380</v>
      </c>
      <c r="G59">
        <f>IF(Data!$C20="RXC02",Data!I20)</f>
        <v>1185</v>
      </c>
      <c r="H59">
        <f>IF(Data!$C20="RXC02",Data!J20)</f>
        <v>1380</v>
      </c>
      <c r="I59">
        <f>IF(Data!$C20="RXC02",Data!K20)</f>
        <v>1454.25</v>
      </c>
      <c r="J59">
        <f>IF(Data!$C20="RXC02",Data!P20)</f>
        <v>1035</v>
      </c>
      <c r="K59">
        <f>IF(Data!$C20="RXC02",Data!Q20)</f>
        <v>1036</v>
      </c>
      <c r="L59">
        <f>IF(Data!$C20="RXC02",Data!R20)</f>
        <v>1023.5</v>
      </c>
      <c r="M59">
        <f>IF(Data!$C20="RXC02",Data!S20)</f>
        <v>1242</v>
      </c>
      <c r="N59" s="52">
        <f>IF(Data!$C20="RXC02",Data!X20)</f>
        <v>0.77853260869565222</v>
      </c>
      <c r="O59" s="52">
        <f>IF(Data!$C20="RXC02",Data!Y20)</f>
        <v>0.90152467979157569</v>
      </c>
      <c r="P59" s="52">
        <f>IF(Data!$C20="RXC02",Data!AB20)</f>
        <v>0.94151138716356109</v>
      </c>
      <c r="Q59" s="52">
        <f>IF(Data!$C20="RXC02",Data!AC20)</f>
        <v>1.2023809523809523</v>
      </c>
    </row>
    <row r="60" spans="2:17" ht="14.25" customHeight="1" x14ac:dyDescent="0.25">
      <c r="B60" s="54"/>
      <c r="C60" t="b">
        <f>IF(Data!$C21="RXC02",Data!E21)</f>
        <v>0</v>
      </c>
      <c r="D60" t="b">
        <f>IF(Data!$C21="RXC02",Data!F21)</f>
        <v>0</v>
      </c>
      <c r="E60" t="b">
        <f>IF(Data!$C21="RXC02",Data!G21)</f>
        <v>0</v>
      </c>
      <c r="F60" s="67" t="b">
        <f>IF(Data!$C21="RXC02",Data!H21)</f>
        <v>0</v>
      </c>
      <c r="G60" s="67" t="b">
        <f>IF(Data!$C21="RXC02",Data!I21)</f>
        <v>0</v>
      </c>
      <c r="H60" s="67" t="b">
        <f>IF(Data!$C21="RXC02",Data!J21)</f>
        <v>0</v>
      </c>
      <c r="I60" s="67" t="b">
        <f>IF(Data!$C21="RXC02",Data!K21)</f>
        <v>0</v>
      </c>
      <c r="J60" s="67" t="b">
        <f>IF(Data!$C21="RXC02",Data!P21)</f>
        <v>0</v>
      </c>
      <c r="K60" s="67" t="b">
        <f>IF(Data!$C21="RXC02",Data!Q21)</f>
        <v>0</v>
      </c>
      <c r="L60" s="67" t="b">
        <f>IF(Data!$C21="RXC02",Data!R21)</f>
        <v>0</v>
      </c>
      <c r="M60" s="67" t="b">
        <f>IF(Data!$C21="RXC02",Data!S21)</f>
        <v>0</v>
      </c>
      <c r="N60" s="52" t="b">
        <f>IF(Data!$C21="RXC02",Data!X21)</f>
        <v>0</v>
      </c>
      <c r="O60" s="52" t="b">
        <f>IF(Data!$C21="RXC02",Data!Y21)</f>
        <v>0</v>
      </c>
      <c r="P60" s="52" t="b">
        <f>IF(Data!$C21="RXC02",Data!AB21)</f>
        <v>0</v>
      </c>
      <c r="Q60" s="52" t="b">
        <f>IF(Data!$C21="RXC02",Data!AC21)</f>
        <v>0</v>
      </c>
    </row>
    <row r="61" spans="2:17" x14ac:dyDescent="0.25">
      <c r="C61" t="str">
        <f>IF(Data!$C22="RXC02",Data!E22)</f>
        <v>EAS Acute Medical Unit</v>
      </c>
      <c r="D61" t="str">
        <f>IF(Data!$C22="RXC02",Data!F22)</f>
        <v>300 - GENERAL MEDICINE - RISK MANAGED</v>
      </c>
      <c r="E61">
        <f>IF(Data!$C22="RXC02",Data!G22)</f>
        <v>0</v>
      </c>
      <c r="F61">
        <f>IF(Data!$C22="RXC02",Data!H22)</f>
        <v>2757.25</v>
      </c>
      <c r="G61">
        <f>IF(Data!$C22="RXC02",Data!I22)</f>
        <v>2601.5</v>
      </c>
      <c r="H61">
        <f>IF(Data!$C22="RXC02",Data!J22)</f>
        <v>2758.75</v>
      </c>
      <c r="I61">
        <f>IF(Data!$C22="RXC02",Data!K22)</f>
        <v>2242.5</v>
      </c>
      <c r="J61">
        <f>IF(Data!$C22="RXC02",Data!P22)</f>
        <v>2070</v>
      </c>
      <c r="K61">
        <f>IF(Data!$C22="RXC02",Data!Q22)</f>
        <v>2392</v>
      </c>
      <c r="L61">
        <f>IF(Data!$C22="RXC02",Data!R22)</f>
        <v>2070</v>
      </c>
      <c r="M61">
        <f>IF(Data!$C22="RXC02",Data!S22)</f>
        <v>1863</v>
      </c>
      <c r="N61" s="52">
        <f>IF(Data!$C22="RXC02",Data!X22)</f>
        <v>0.85762810559006208</v>
      </c>
      <c r="O61" s="52">
        <f>IF(Data!$C22="RXC02",Data!Y22)</f>
        <v>0.90943146760687532</v>
      </c>
      <c r="P61" s="52">
        <f>IF(Data!$C22="RXC02",Data!AB22)</f>
        <v>0.97959183673469385</v>
      </c>
      <c r="Q61" s="52">
        <f>IF(Data!$C22="RXC02",Data!AC22)</f>
        <v>0.93245341614906829</v>
      </c>
    </row>
    <row r="62" spans="2:17" ht="14.25" hidden="1" customHeight="1" x14ac:dyDescent="0.25">
      <c r="B62" s="54"/>
      <c r="C62" t="str">
        <f>IF(Data!$C23="RXC02",Data!E23)</f>
        <v>EAS Devonshire Ward</v>
      </c>
      <c r="D62" t="str">
        <f>IF(Data!$C23="RXC02",Data!F23)</f>
        <v>300 - GENERAL MEDICINE - STANDARD</v>
      </c>
      <c r="E62">
        <f>IF(Data!$C23="RXC02",Data!G23)</f>
        <v>0</v>
      </c>
      <c r="F62" s="67">
        <f>IF(Data!$C23="RXC02",Data!H23)</f>
        <v>1380</v>
      </c>
      <c r="G62" s="67">
        <f>IF(Data!$C23="RXC02",Data!I23)</f>
        <v>1242.0833333333333</v>
      </c>
      <c r="H62" s="67">
        <f>IF(Data!$C23="RXC02",Data!J23)</f>
        <v>2070</v>
      </c>
      <c r="I62" s="67">
        <f>IF(Data!$C23="RXC02",Data!K23)</f>
        <v>1944.75</v>
      </c>
      <c r="J62" s="67">
        <f>IF(Data!$C23="RXC02",Data!P23)</f>
        <v>1035</v>
      </c>
      <c r="K62" s="67">
        <f>IF(Data!$C23="RXC02",Data!Q23)</f>
        <v>1012</v>
      </c>
      <c r="L62" s="67">
        <f>IF(Data!$C23="RXC02",Data!R23)</f>
        <v>1725</v>
      </c>
      <c r="M62" s="67">
        <f>IF(Data!$C23="RXC02",Data!S23)</f>
        <v>1736.5</v>
      </c>
      <c r="N62" s="52">
        <f>IF(Data!$C23="RXC02",Data!X23)</f>
        <v>0.67739463601532568</v>
      </c>
      <c r="O62" s="52">
        <f>IF(Data!$C23="RXC02",Data!Y23)</f>
        <v>0.5383022774327122</v>
      </c>
      <c r="P62" s="52">
        <f>IF(Data!$C23="RXC02",Data!AB23)</f>
        <v>0.8928571428571429</v>
      </c>
      <c r="Q62" s="52">
        <f>IF(Data!$C23="RXC02",Data!AC23)</f>
        <v>0.3392857142857143</v>
      </c>
    </row>
    <row r="63" spans="2:17" hidden="1" x14ac:dyDescent="0.25">
      <c r="C63" t="str">
        <f>IF(Data!$C24="RXC02",Data!E24)</f>
        <v>EAS Litlington Orthopaedic Ward</v>
      </c>
      <c r="D63" t="str">
        <f>IF(Data!$C24="RXC02",Data!F24)</f>
        <v>110 - TRAUMA &amp; ORTHOPAEDICS - PROTECTED</v>
      </c>
      <c r="E63">
        <f>IF(Data!$C24="RXC02",Data!G24)</f>
        <v>0</v>
      </c>
      <c r="F63">
        <f>IF(Data!$C24="RXC02",Data!H24)</f>
        <v>1044.75</v>
      </c>
      <c r="G63">
        <f>IF(Data!$C24="RXC02",Data!I24)</f>
        <v>827</v>
      </c>
      <c r="H63">
        <f>IF(Data!$C24="RXC02",Data!J24)</f>
        <v>1037.3833333333334</v>
      </c>
      <c r="I63">
        <f>IF(Data!$C24="RXC02",Data!K24)</f>
        <v>478</v>
      </c>
      <c r="J63">
        <f>IF(Data!$C24="RXC02",Data!P24)</f>
        <v>690</v>
      </c>
      <c r="K63">
        <f>IF(Data!$C24="RXC02",Data!Q24)</f>
        <v>690</v>
      </c>
      <c r="L63">
        <f>IF(Data!$C24="RXC02",Data!R24)</f>
        <v>690</v>
      </c>
      <c r="M63">
        <f>IF(Data!$C24="RXC02",Data!S24)</f>
        <v>215</v>
      </c>
      <c r="N63" s="52">
        <f>IF(Data!$C24="RXC02",Data!X24)</f>
        <v>0.9083673073189672</v>
      </c>
      <c r="O63" s="52">
        <f>IF(Data!$C24="RXC02",Data!Y24)</f>
        <v>1.0670650730411686</v>
      </c>
      <c r="P63" s="52">
        <f>IF(Data!$C24="RXC02",Data!AB24)</f>
        <v>0.93452380952380953</v>
      </c>
      <c r="Q63" s="52">
        <f>IF(Data!$C24="RXC02",Data!AC24)</f>
        <v>1.2928571428571429</v>
      </c>
    </row>
    <row r="64" spans="2:17" ht="14.25" customHeight="1" x14ac:dyDescent="0.25">
      <c r="B64" s="54"/>
      <c r="C64" t="str">
        <f>IF(Data!$C25="RXC02",Data!E25)</f>
        <v>East Dean/Sovereign Stroke Unit</v>
      </c>
      <c r="D64" t="str">
        <f>IF(Data!$C25="RXC02",Data!F25)</f>
        <v>328 - STROKE MEDICINE - RISK MANAGED</v>
      </c>
      <c r="E64" t="str">
        <f>IF(Data!$C25="RXC02",Data!G25)</f>
        <v>430 - GERIATRIC MEDICINE - RISK MANAGED</v>
      </c>
      <c r="F64" s="67">
        <f>IF(Data!$C25="RXC02",Data!H25)</f>
        <v>2771</v>
      </c>
      <c r="G64" s="67">
        <f>IF(Data!$C25="RXC02",Data!I25)</f>
        <v>2609</v>
      </c>
      <c r="H64" s="67">
        <f>IF(Data!$C25="RXC02",Data!J25)</f>
        <v>2415</v>
      </c>
      <c r="I64" s="67">
        <f>IF(Data!$C25="RXC02",Data!K25)</f>
        <v>2473.25</v>
      </c>
      <c r="J64" s="67">
        <f>IF(Data!$C25="RXC02",Data!P25)</f>
        <v>2070</v>
      </c>
      <c r="K64" s="67">
        <f>IF(Data!$C25="RXC02",Data!Q25)</f>
        <v>2058.5</v>
      </c>
      <c r="L64" s="67">
        <f>IF(Data!$C25="RXC02",Data!R25)</f>
        <v>2415</v>
      </c>
      <c r="M64" s="67">
        <f>IF(Data!$C25="RXC02",Data!S25)</f>
        <v>2235</v>
      </c>
      <c r="N64" s="52">
        <f>IF(Data!$C25="RXC02",Data!X25)</f>
        <v>0.84335790971413793</v>
      </c>
      <c r="O64" s="52">
        <f>IF(Data!$C25="RXC02",Data!Y25)</f>
        <v>0.79153532594744991</v>
      </c>
      <c r="P64" s="52">
        <f>IF(Data!$C25="RXC02",Data!AB25)</f>
        <v>0.98999309868875085</v>
      </c>
      <c r="Q64" s="52">
        <f>IF(Data!$C25="RXC02",Data!AC25)</f>
        <v>0.93633540372670809</v>
      </c>
    </row>
    <row r="65" spans="2:17" hidden="1" x14ac:dyDescent="0.25">
      <c r="C65" t="b">
        <f>IF(Data!$C26="RXC02",Data!E26)</f>
        <v>0</v>
      </c>
      <c r="D65" t="b">
        <f>IF(Data!$C26="RXC02",Data!F26)</f>
        <v>0</v>
      </c>
      <c r="E65" t="b">
        <f>IF(Data!$C26="RXC02",Data!G26)</f>
        <v>0</v>
      </c>
      <c r="F65" t="b">
        <f>IF(Data!$C26="RXC02",Data!H26)</f>
        <v>0</v>
      </c>
      <c r="G65" t="b">
        <f>IF(Data!$C26="RXC02",Data!I26)</f>
        <v>0</v>
      </c>
      <c r="H65" t="b">
        <f>IF(Data!$C26="RXC02",Data!J26)</f>
        <v>0</v>
      </c>
      <c r="I65" t="b">
        <f>IF(Data!$C26="RXC02",Data!K26)</f>
        <v>0</v>
      </c>
      <c r="J65" t="b">
        <f>IF(Data!$C26="RXC02",Data!P26)</f>
        <v>0</v>
      </c>
      <c r="K65" t="b">
        <f>IF(Data!$C26="RXC02",Data!Q26)</f>
        <v>0</v>
      </c>
      <c r="L65" t="b">
        <f>IF(Data!$C26="RXC02",Data!R26)</f>
        <v>0</v>
      </c>
      <c r="M65" t="b">
        <f>IF(Data!$C26="RXC02",Data!S26)</f>
        <v>0</v>
      </c>
      <c r="N65" s="52" t="b">
        <f>IF(Data!$C26="RXC02",Data!X26)</f>
        <v>0</v>
      </c>
      <c r="O65" s="52" t="b">
        <f>IF(Data!$C26="RXC02",Data!Y26)</f>
        <v>0</v>
      </c>
      <c r="P65" s="52" t="b">
        <f>IF(Data!$C26="RXC02",Data!AB26)</f>
        <v>0</v>
      </c>
      <c r="Q65" s="52" t="b">
        <f>IF(Data!$C26="RXC02",Data!AC26)</f>
        <v>0</v>
      </c>
    </row>
    <row r="66" spans="2:17" hidden="1" x14ac:dyDescent="0.25">
      <c r="C66" t="str">
        <f>IF(Data!$C27="RXC02",Data!E27)</f>
        <v>EMU Midwifery Unit</v>
      </c>
      <c r="D66" t="str">
        <f>IF(Data!$C27="RXC02",Data!F27)</f>
        <v>501 - OBSTETRICS - RISK MANAGED</v>
      </c>
      <c r="E66">
        <f>IF(Data!$C27="RXC02",Data!G27)</f>
        <v>0</v>
      </c>
      <c r="F66">
        <f>IF(Data!$C27="RXC02",Data!H27)</f>
        <v>792.5</v>
      </c>
      <c r="G66">
        <f>IF(Data!$C27="RXC02",Data!I27)</f>
        <v>578.25</v>
      </c>
      <c r="H66">
        <f>IF(Data!$C27="RXC02",Data!J27)</f>
        <v>348.25</v>
      </c>
      <c r="I66">
        <f>IF(Data!$C27="RXC02",Data!K27)</f>
        <v>277.5</v>
      </c>
      <c r="J66">
        <f>IF(Data!$C27="RXC02",Data!P27)</f>
        <v>690</v>
      </c>
      <c r="K66">
        <f>IF(Data!$C27="RXC02",Data!Q27)</f>
        <v>403.5</v>
      </c>
      <c r="L66">
        <f>IF(Data!$C27="RXC02",Data!R27)</f>
        <v>345</v>
      </c>
      <c r="M66">
        <f>IF(Data!$C27="RXC02",Data!S27)</f>
        <v>288.5</v>
      </c>
      <c r="N66" s="52">
        <f>IF(Data!$C27="RXC02",Data!X27)</f>
        <v>0.88693580580773945</v>
      </c>
      <c r="O66" s="52">
        <f>IF(Data!$C27="RXC02",Data!Y27)</f>
        <v>0.93930296756383713</v>
      </c>
      <c r="P66" s="52">
        <f>IF(Data!$C27="RXC02",Data!AB27)</f>
        <v>1</v>
      </c>
      <c r="Q66" s="52">
        <f>IF(Data!$C27="RXC02",Data!AC27)</f>
        <v>0.98571428571428577</v>
      </c>
    </row>
    <row r="67" spans="2:17" ht="14.25" customHeight="1" x14ac:dyDescent="0.25">
      <c r="B67" s="54"/>
      <c r="C67" t="str">
        <f>IF(Data!$C28="RXC02",Data!E28)</f>
        <v>Frailty Unit EDGH</v>
      </c>
      <c r="D67" t="str">
        <f>IF(Data!$C28="RXC02",Data!F28)</f>
        <v>300 - GENERAL MEDICINE - RISK MANAGED</v>
      </c>
      <c r="E67" t="str">
        <f>IF(Data!$C28="RXC02",Data!G28)</f>
        <v>430 - GERIATRIC MEDICINE - RISK MANAGED</v>
      </c>
      <c r="F67" s="67">
        <f>IF(Data!$C28="RXC02",Data!H28)</f>
        <v>1633</v>
      </c>
      <c r="G67" s="67">
        <f>IF(Data!$C28="RXC02",Data!I28)</f>
        <v>1368.6666666666667</v>
      </c>
      <c r="H67" s="67">
        <f>IF(Data!$C28="RXC02",Data!J28)</f>
        <v>2323</v>
      </c>
      <c r="I67" s="67">
        <f>IF(Data!$C28="RXC02",Data!K28)</f>
        <v>2085.1</v>
      </c>
      <c r="J67" s="67">
        <f>IF(Data!$C28="RXC02",Data!P28)</f>
        <v>1035</v>
      </c>
      <c r="K67" s="67">
        <f>IF(Data!$C28="RXC02",Data!Q28)</f>
        <v>1035</v>
      </c>
      <c r="L67" s="67">
        <f>IF(Data!$C28="RXC02",Data!R28)</f>
        <v>1380</v>
      </c>
      <c r="M67" s="67">
        <f>IF(Data!$C28="RXC02",Data!S28)</f>
        <v>1725</v>
      </c>
      <c r="N67" s="52">
        <f>IF(Data!$C28="RXC02",Data!X28)</f>
        <v>0.72928748964374479</v>
      </c>
      <c r="O67" s="52">
        <f>IF(Data!$C28="RXC02",Data!Y28)</f>
        <v>0.62657784011220197</v>
      </c>
      <c r="P67" s="52">
        <f>IF(Data!$C28="RXC02",Data!AB28)</f>
        <v>0.74856845393024463</v>
      </c>
      <c r="Q67" s="52">
        <f>IF(Data!$C28="RXC02",Data!AC28)</f>
        <v>0.59782608695652173</v>
      </c>
    </row>
    <row r="68" spans="2:17" hidden="1" x14ac:dyDescent="0.25">
      <c r="C68" t="b">
        <f>IF(Data!$C29="RXC02",Data!E29)</f>
        <v>0</v>
      </c>
      <c r="D68" t="b">
        <f>IF(Data!$C29="RXC02",Data!F29)</f>
        <v>0</v>
      </c>
      <c r="E68" t="b">
        <f>IF(Data!$C29="RXC02",Data!G29)</f>
        <v>0</v>
      </c>
      <c r="F68" t="b">
        <f>IF(Data!$C29="RXC02",Data!H29)</f>
        <v>0</v>
      </c>
      <c r="G68" t="b">
        <f>IF(Data!$C29="RXC02",Data!I29)</f>
        <v>0</v>
      </c>
      <c r="H68" t="b">
        <f>IF(Data!$C29="RXC02",Data!J29)</f>
        <v>0</v>
      </c>
      <c r="I68" t="b">
        <f>IF(Data!$C29="RXC02",Data!K29)</f>
        <v>0</v>
      </c>
      <c r="J68" t="b">
        <f>IF(Data!$C29="RXC02",Data!P29)</f>
        <v>0</v>
      </c>
      <c r="K68" t="b">
        <f>IF(Data!$C29="RXC02",Data!Q29)</f>
        <v>0</v>
      </c>
      <c r="L68" t="b">
        <f>IF(Data!$C29="RXC02",Data!R29)</f>
        <v>0</v>
      </c>
      <c r="M68" t="b">
        <f>IF(Data!$C29="RXC02",Data!S29)</f>
        <v>0</v>
      </c>
      <c r="N68" s="52" t="b">
        <f>IF(Data!$C29="RXC02",Data!X29)</f>
        <v>0</v>
      </c>
      <c r="O68" s="52" t="b">
        <f>IF(Data!$C29="RXC02",Data!Y29)</f>
        <v>0</v>
      </c>
      <c r="P68" s="52" t="b">
        <f>IF(Data!$C29="RXC02",Data!AB29)</f>
        <v>0</v>
      </c>
      <c r="Q68" s="52" t="b">
        <f>IF(Data!$C29="RXC02",Data!AC29)</f>
        <v>0</v>
      </c>
    </row>
    <row r="69" spans="2:17" ht="14.25" customHeight="1" x14ac:dyDescent="0.25">
      <c r="B69" s="54"/>
      <c r="C69" t="b">
        <f>IF(Data!$C30="RXC02",Data!E30)</f>
        <v>0</v>
      </c>
      <c r="D69" t="b">
        <f>IF(Data!$C30="RXC02",Data!F30)</f>
        <v>0</v>
      </c>
      <c r="E69" t="b">
        <f>IF(Data!$C30="RXC02",Data!G30)</f>
        <v>0</v>
      </c>
      <c r="F69" s="67" t="b">
        <f>IF(Data!$C30="RXC02",Data!H30)</f>
        <v>0</v>
      </c>
      <c r="G69" s="67" t="b">
        <f>IF(Data!$C30="RXC02",Data!I30)</f>
        <v>0</v>
      </c>
      <c r="H69" s="67" t="b">
        <f>IF(Data!$C30="RXC02",Data!J30)</f>
        <v>0</v>
      </c>
      <c r="I69" s="67" t="b">
        <f>IF(Data!$C30="RXC02",Data!K30)</f>
        <v>0</v>
      </c>
      <c r="J69" s="67" t="b">
        <f>IF(Data!$C30="RXC02",Data!P30)</f>
        <v>0</v>
      </c>
      <c r="K69" s="67" t="b">
        <f>IF(Data!$C30="RXC02",Data!Q30)</f>
        <v>0</v>
      </c>
      <c r="L69" s="67" t="b">
        <f>IF(Data!$C30="RXC02",Data!R30)</f>
        <v>0</v>
      </c>
      <c r="M69" s="67" t="b">
        <f>IF(Data!$C30="RXC02",Data!S30)</f>
        <v>0</v>
      </c>
      <c r="N69" s="52" t="b">
        <f>IF(Data!$C30="RXC02",Data!X30)</f>
        <v>0</v>
      </c>
      <c r="O69" s="52" t="b">
        <f>IF(Data!$C30="RXC02",Data!Y30)</f>
        <v>0</v>
      </c>
      <c r="P69" s="52" t="b">
        <f>IF(Data!$C30="RXC02",Data!AB30)</f>
        <v>0</v>
      </c>
      <c r="Q69" s="52" t="b">
        <f>IF(Data!$C30="RXC02",Data!AC30)</f>
        <v>0</v>
      </c>
    </row>
    <row r="70" spans="2:17" hidden="1" x14ac:dyDescent="0.25">
      <c r="C70" t="str">
        <f>IF(Data!$C31="RXC02",Data!E31)</f>
        <v>Glynde Ward</v>
      </c>
      <c r="D70" t="str">
        <f>IF(Data!$C31="RXC02",Data!F31)</f>
        <v>300 - GENERAL MEDICINE - RISK MANAGED</v>
      </c>
      <c r="E70">
        <f>IF(Data!$C31="RXC02",Data!G31)</f>
        <v>0</v>
      </c>
      <c r="F70">
        <f>IF(Data!$C31="RXC02",Data!H31)</f>
        <v>1368.5</v>
      </c>
      <c r="G70">
        <f>IF(Data!$C31="RXC02",Data!I31)</f>
        <v>1255</v>
      </c>
      <c r="H70">
        <f>IF(Data!$C31="RXC02",Data!J31)</f>
        <v>1725</v>
      </c>
      <c r="I70">
        <f>IF(Data!$C31="RXC02",Data!K31)</f>
        <v>1679</v>
      </c>
      <c r="J70">
        <f>IF(Data!$C31="RXC02",Data!P31)</f>
        <v>1023.5</v>
      </c>
      <c r="K70">
        <f>IF(Data!$C31="RXC02",Data!Q31)</f>
        <v>1043.5</v>
      </c>
      <c r="L70">
        <f>IF(Data!$C31="RXC02",Data!R31)</f>
        <v>1380</v>
      </c>
      <c r="M70">
        <f>IF(Data!$C31="RXC02",Data!S31)</f>
        <v>1615.5</v>
      </c>
      <c r="N70" s="52">
        <f>IF(Data!$C31="RXC02",Data!X31)</f>
        <v>0.75422705314009664</v>
      </c>
      <c r="O70" s="52">
        <f>IF(Data!$C31="RXC02",Data!Y31)</f>
        <v>0.69119917653113738</v>
      </c>
      <c r="P70" s="52">
        <f>IF(Data!$C31="RXC02",Data!AB31)</f>
        <v>1</v>
      </c>
      <c r="Q70" s="52">
        <f>IF(Data!$C31="RXC02",Data!AC31)</f>
        <v>0.45238095238095238</v>
      </c>
    </row>
    <row r="71" spans="2:17" hidden="1" x14ac:dyDescent="0.25">
      <c r="C71" t="str">
        <f>IF(Data!$C32="RXC02",Data!E32)</f>
        <v>Hailsham EDGH</v>
      </c>
      <c r="D71" t="str">
        <f>IF(Data!$C32="RXC02",Data!F32)</f>
        <v>100 - GENERAL SURGERY - RISK MANAGED</v>
      </c>
      <c r="E71">
        <f>IF(Data!$C32="RXC02",Data!G32)</f>
        <v>0</v>
      </c>
      <c r="F71">
        <f>IF(Data!$C32="RXC02",Data!H32)</f>
        <v>1543.75</v>
      </c>
      <c r="G71">
        <f>IF(Data!$C32="RXC02",Data!I32)</f>
        <v>1302.9833333333333</v>
      </c>
      <c r="H71">
        <f>IF(Data!$C32="RXC02",Data!J32)</f>
        <v>1512.1333333333334</v>
      </c>
      <c r="I71">
        <f>IF(Data!$C32="RXC02",Data!K32)</f>
        <v>1367</v>
      </c>
      <c r="J71">
        <f>IF(Data!$C32="RXC02",Data!P32)</f>
        <v>690</v>
      </c>
      <c r="K71">
        <f>IF(Data!$C32="RXC02",Data!Q32)</f>
        <v>770.5</v>
      </c>
      <c r="L71">
        <f>IF(Data!$C32="RXC02",Data!R32)</f>
        <v>1035</v>
      </c>
      <c r="M71">
        <f>IF(Data!$C32="RXC02",Data!S32)</f>
        <v>602</v>
      </c>
      <c r="N71" s="52">
        <f>IF(Data!$C32="RXC02",Data!X32)</f>
        <v>0.79788058929956063</v>
      </c>
      <c r="O71" s="52">
        <f>IF(Data!$C32="RXC02",Data!Y32)</f>
        <v>0.78107746721877158</v>
      </c>
      <c r="P71" s="52">
        <f>IF(Data!$C32="RXC02",Data!AB32)</f>
        <v>0.96677018633540368</v>
      </c>
      <c r="Q71" s="52">
        <f>IF(Data!$C32="RXC02",Data!AC32)</f>
        <v>0.96359558316080052</v>
      </c>
    </row>
    <row r="72" spans="2:17" x14ac:dyDescent="0.25">
      <c r="C72" t="b">
        <f>IF(Data!$C33="RXC02",Data!E33)</f>
        <v>0</v>
      </c>
      <c r="D72" t="b">
        <f>IF(Data!$C33="RXC02",Data!F33)</f>
        <v>0</v>
      </c>
      <c r="E72" t="b">
        <f>IF(Data!$C33="RXC02",Data!G33)</f>
        <v>0</v>
      </c>
      <c r="F72" t="b">
        <f>IF(Data!$C33="RXC02",Data!H33)</f>
        <v>0</v>
      </c>
      <c r="G72" t="b">
        <f>IF(Data!$C33="RXC02",Data!I33)</f>
        <v>0</v>
      </c>
      <c r="H72" t="b">
        <f>IF(Data!$C33="RXC02",Data!J33)</f>
        <v>0</v>
      </c>
      <c r="I72" t="b">
        <f>IF(Data!$C33="RXC02",Data!K33)</f>
        <v>0</v>
      </c>
      <c r="J72" t="b">
        <f>IF(Data!$C33="RXC02",Data!P33)</f>
        <v>0</v>
      </c>
      <c r="K72" t="b">
        <f>IF(Data!$C33="RXC02",Data!Q33)</f>
        <v>0</v>
      </c>
      <c r="L72" t="b">
        <f>IF(Data!$C33="RXC02",Data!R33)</f>
        <v>0</v>
      </c>
      <c r="M72" t="b">
        <f>IF(Data!$C33="RXC02",Data!S33)</f>
        <v>0</v>
      </c>
      <c r="N72" s="52" t="b">
        <f>IF(Data!$C33="RXC02",Data!X33)</f>
        <v>0</v>
      </c>
      <c r="O72" s="52" t="b">
        <f>IF(Data!$C33="RXC02",Data!Y33)</f>
        <v>0</v>
      </c>
      <c r="P72" s="52" t="b">
        <f>IF(Data!$C33="RXC02",Data!AB33)</f>
        <v>0</v>
      </c>
      <c r="Q72" s="52" t="b">
        <f>IF(Data!$C33="RXC02",Data!AC33)</f>
        <v>0</v>
      </c>
    </row>
    <row r="73" spans="2:17" ht="14.25" customHeight="1" x14ac:dyDescent="0.25">
      <c r="B73" s="54"/>
      <c r="C73" t="b">
        <f>IF(Data!$C35="RXC02",Data!E34)</f>
        <v>0</v>
      </c>
      <c r="D73" t="b">
        <f>IF(Data!$C35="RXC02",Data!F34)</f>
        <v>0</v>
      </c>
      <c r="E73" t="b">
        <f>IF(Data!$C35="RXC02",Data!G34)</f>
        <v>0</v>
      </c>
      <c r="F73" s="67" t="b">
        <f>IF(Data!$C35="RXC02",Data!H34)</f>
        <v>0</v>
      </c>
      <c r="G73" s="67" t="b">
        <f>IF(Data!$C35="RXC02",Data!I34)</f>
        <v>0</v>
      </c>
      <c r="H73" s="67" t="b">
        <f>IF(Data!$C35="RXC02",Data!J34)</f>
        <v>0</v>
      </c>
      <c r="I73" s="67" t="b">
        <f>IF(Data!$C35="RXC02",Data!K34)</f>
        <v>0</v>
      </c>
      <c r="J73" s="67" t="b">
        <f>IF(Data!$C35="RXC02",Data!P34)</f>
        <v>0</v>
      </c>
      <c r="K73" s="67" t="b">
        <f>IF(Data!$C35="RXC02",Data!Q34)</f>
        <v>0</v>
      </c>
      <c r="L73" s="67" t="b">
        <f>IF(Data!$C35="RXC02",Data!R34)</f>
        <v>0</v>
      </c>
      <c r="M73" s="67" t="b">
        <f>IF(Data!$C35="RXC02",Data!S34)</f>
        <v>0</v>
      </c>
      <c r="N73" s="52" t="b">
        <f>IF(Data!$C35="RXC02",Data!X34)</f>
        <v>0</v>
      </c>
      <c r="O73" s="52" t="b">
        <f>IF(Data!$C35="RXC02",Data!Y34)</f>
        <v>0</v>
      </c>
      <c r="P73" s="52" t="b">
        <f>IF(Data!$C35="RXC02",Data!AB34)</f>
        <v>0</v>
      </c>
      <c r="Q73" s="52" t="b">
        <f>IF(Data!$C35="RXC02",Data!AC34)</f>
        <v>0</v>
      </c>
    </row>
    <row r="74" spans="2:17" ht="14.25" hidden="1" customHeight="1" x14ac:dyDescent="0.25">
      <c r="B74" s="54"/>
      <c r="C74" t="str">
        <f>IF(Data!$C36="RXC02",Data!E35)</f>
        <v>James Ward CQ Inc CCU</v>
      </c>
      <c r="D74" t="str">
        <f>IF(Data!$C36="RXC02",Data!F35)</f>
        <v>320 - CARDIOLOGY - RISK MANAGED</v>
      </c>
      <c r="E74">
        <f>IF(Data!$C36="RXC02",Data!G35)</f>
        <v>0</v>
      </c>
      <c r="F74" s="67">
        <f>IF(Data!$C36="RXC02",Data!H35)</f>
        <v>2084.5</v>
      </c>
      <c r="G74" s="67">
        <f>IF(Data!$C36="RXC02",Data!I35)</f>
        <v>1534</v>
      </c>
      <c r="H74" s="67">
        <f>IF(Data!$C36="RXC02",Data!J35)</f>
        <v>1380</v>
      </c>
      <c r="I74" s="67">
        <f>IF(Data!$C36="RXC02",Data!K35)</f>
        <v>1177</v>
      </c>
      <c r="J74" s="67">
        <f>IF(Data!$C36="RXC02",Data!P35)</f>
        <v>2070</v>
      </c>
      <c r="K74" s="67">
        <f>IF(Data!$C36="RXC02",Data!Q35)</f>
        <v>1644.5</v>
      </c>
      <c r="L74" s="67">
        <f>IF(Data!$C36="RXC02",Data!R35)</f>
        <v>690</v>
      </c>
      <c r="M74" s="67">
        <f>IF(Data!$C36="RXC02",Data!S35)</f>
        <v>678.5</v>
      </c>
      <c r="N74" s="52">
        <f>IF(Data!$C36="RXC02",Data!X35)</f>
        <v>0.6616950757575758</v>
      </c>
      <c r="O74" s="52">
        <f>IF(Data!$C36="RXC02",Data!Y35)</f>
        <v>0.50310559006211175</v>
      </c>
      <c r="P74" s="52">
        <f>IF(Data!$C36="RXC02",Data!AB35)</f>
        <v>0.94021739130434778</v>
      </c>
      <c r="Q74" s="52">
        <f>IF(Data!$C36="RXC02",Data!AC35)</f>
        <v>0.5892857142857143</v>
      </c>
    </row>
    <row r="75" spans="2:17" x14ac:dyDescent="0.25">
      <c r="C75" t="b">
        <f>IF(Data!$C37="RXC02",Data!E36)</f>
        <v>0</v>
      </c>
      <c r="D75" t="b">
        <f>IF(Data!$C37="RXC02",Data!F36)</f>
        <v>0</v>
      </c>
      <c r="E75" t="b">
        <f>IF(Data!$C37="RXC02",Data!G36)</f>
        <v>0</v>
      </c>
      <c r="F75" t="b">
        <f>IF(Data!$C37="RXC02",Data!H36)</f>
        <v>0</v>
      </c>
      <c r="G75" t="b">
        <f>IF(Data!$C37="RXC02",Data!I36)</f>
        <v>0</v>
      </c>
      <c r="H75" t="b">
        <f>IF(Data!$C37="RXC02",Data!J36)</f>
        <v>0</v>
      </c>
      <c r="I75" t="b">
        <f>IF(Data!$C37="RXC02",Data!K36)</f>
        <v>0</v>
      </c>
      <c r="J75" t="b">
        <f>IF(Data!$C37="RXC02",Data!P36)</f>
        <v>0</v>
      </c>
      <c r="K75" t="b">
        <f>IF(Data!$C37="RXC02",Data!Q36)</f>
        <v>0</v>
      </c>
      <c r="L75" t="b">
        <f>IF(Data!$C37="RXC02",Data!R36)</f>
        <v>0</v>
      </c>
      <c r="M75" t="b">
        <f>IF(Data!$C37="RXC02",Data!S36)</f>
        <v>0</v>
      </c>
      <c r="N75" s="52" t="b">
        <f>IF(Data!$C37="RXC02",Data!X36)</f>
        <v>0</v>
      </c>
      <c r="O75" s="52" t="b">
        <f>IF(Data!$C37="RXC02",Data!Y36)</f>
        <v>0</v>
      </c>
      <c r="P75" s="52" t="b">
        <f>IF(Data!$C37="RXC02",Data!AB36)</f>
        <v>0</v>
      </c>
      <c r="Q75" s="52" t="b">
        <f>IF(Data!$C37="RXC02",Data!AC36)</f>
        <v>0</v>
      </c>
    </row>
    <row r="76" spans="2:17" ht="14.25" customHeight="1" x14ac:dyDescent="0.25">
      <c r="B76" s="54"/>
      <c r="C76" t="b">
        <f>IF(Data!$C38="RXC02",Data!E37)</f>
        <v>0</v>
      </c>
      <c r="D76" t="b">
        <f>IF(Data!$C38="RXC02",Data!F37)</f>
        <v>0</v>
      </c>
      <c r="E76" t="b">
        <f>IF(Data!$C38="RXC02",Data!G37)</f>
        <v>0</v>
      </c>
      <c r="F76" s="67" t="b">
        <f>IF(Data!$C38="RXC02",Data!H37)</f>
        <v>0</v>
      </c>
      <c r="G76" s="67" t="b">
        <f>IF(Data!$C38="RXC02",Data!I37)</f>
        <v>0</v>
      </c>
      <c r="H76" s="67" t="b">
        <f>IF(Data!$C38="RXC02",Data!J37)</f>
        <v>0</v>
      </c>
      <c r="I76" s="67" t="b">
        <f>IF(Data!$C38="RXC02",Data!K37)</f>
        <v>0</v>
      </c>
      <c r="J76" s="67" t="b">
        <f>IF(Data!$C38="RXC02",Data!P37)</f>
        <v>0</v>
      </c>
      <c r="K76" s="67" t="b">
        <f>IF(Data!$C38="RXC02",Data!Q37)</f>
        <v>0</v>
      </c>
      <c r="L76" s="67" t="b">
        <f>IF(Data!$C38="RXC02",Data!R37)</f>
        <v>0</v>
      </c>
      <c r="M76" s="67" t="b">
        <f>IF(Data!$C38="RXC02",Data!S37)</f>
        <v>0</v>
      </c>
      <c r="N76" s="52" t="b">
        <f>IF(Data!$C38="RXC02",Data!X37)</f>
        <v>0</v>
      </c>
      <c r="O76" s="52" t="b">
        <f>IF(Data!$C38="RXC02",Data!Y37)</f>
        <v>0</v>
      </c>
      <c r="P76" s="52" t="b">
        <f>IF(Data!$C38="RXC02",Data!AB37)</f>
        <v>0</v>
      </c>
      <c r="Q76" s="52" t="b">
        <f>IF(Data!$C38="RXC02",Data!AC37)</f>
        <v>0</v>
      </c>
    </row>
    <row r="77" spans="2:17" x14ac:dyDescent="0.25">
      <c r="C77" t="b">
        <f>IF(Data!$C39="RXC02",Data!E38)</f>
        <v>0</v>
      </c>
      <c r="D77" t="b">
        <f>IF(Data!$C39="RXC02",Data!F38)</f>
        <v>0</v>
      </c>
      <c r="E77" t="b">
        <f>IF(Data!$C39="RXC02",Data!G38)</f>
        <v>0</v>
      </c>
      <c r="F77" t="b">
        <f>IF(Data!$C39="RXC02",Data!H38)</f>
        <v>0</v>
      </c>
      <c r="G77" t="b">
        <f>IF(Data!$C39="RXC02",Data!I38)</f>
        <v>0</v>
      </c>
      <c r="H77" t="b">
        <f>IF(Data!$C39="RXC02",Data!J38)</f>
        <v>0</v>
      </c>
      <c r="I77" t="b">
        <f>IF(Data!$C39="RXC02",Data!K38)</f>
        <v>0</v>
      </c>
      <c r="J77" t="b">
        <f>IF(Data!$C39="RXC02",Data!P38)</f>
        <v>0</v>
      </c>
      <c r="K77" t="b">
        <f>IF(Data!$C39="RXC02",Data!Q38)</f>
        <v>0</v>
      </c>
      <c r="L77" t="b">
        <f>IF(Data!$C39="RXC02",Data!R38)</f>
        <v>0</v>
      </c>
      <c r="M77" t="b">
        <f>IF(Data!$C39="RXC02",Data!S38)</f>
        <v>0</v>
      </c>
      <c r="N77" s="52" t="b">
        <f>IF(Data!$C39="RXC02",Data!X38)</f>
        <v>0</v>
      </c>
      <c r="O77" s="52" t="b">
        <f>IF(Data!$C39="RXC02",Data!Y38)</f>
        <v>0</v>
      </c>
      <c r="P77" s="52" t="b">
        <f>IF(Data!$C39="RXC02",Data!AB38)</f>
        <v>0</v>
      </c>
      <c r="Q77" s="52" t="b">
        <f>IF(Data!$C39="RXC02",Data!AC38)</f>
        <v>0</v>
      </c>
    </row>
    <row r="78" spans="2:17" ht="14.25" hidden="1" customHeight="1" x14ac:dyDescent="0.25">
      <c r="B78" s="54"/>
      <c r="C78" t="str">
        <f>IF(Data!$C40="RXC02",Data!E39)</f>
        <v>Maternity Cq</v>
      </c>
      <c r="D78" t="str">
        <f>IF(Data!$C40="RXC02",Data!F39)</f>
        <v>501 - OBSTETRICS - RISK MANAGED</v>
      </c>
      <c r="E78">
        <f>IF(Data!$C40="RXC02",Data!G39)</f>
        <v>0</v>
      </c>
      <c r="F78" s="67">
        <f>IF(Data!$C40="RXC02",Data!H39)</f>
        <v>2754.25</v>
      </c>
      <c r="G78" s="67">
        <f>IF(Data!$C40="RXC02",Data!I39)</f>
        <v>2320.3333333333335</v>
      </c>
      <c r="H78" s="67">
        <f>IF(Data!$C40="RXC02",Data!J39)</f>
        <v>1712.25</v>
      </c>
      <c r="I78" s="67">
        <f>IF(Data!$C40="RXC02",Data!K39)</f>
        <v>1354.9166666666667</v>
      </c>
      <c r="J78" s="67">
        <f>IF(Data!$C40="RXC02",Data!P39)</f>
        <v>2927</v>
      </c>
      <c r="K78" s="67">
        <f>IF(Data!$C40="RXC02",Data!Q39)</f>
        <v>2389.5</v>
      </c>
      <c r="L78" s="67">
        <f>IF(Data!$C40="RXC02",Data!R39)</f>
        <v>1719.25</v>
      </c>
      <c r="M78" s="67">
        <f>IF(Data!$C40="RXC02",Data!S39)</f>
        <v>1482.75</v>
      </c>
      <c r="N78" s="52">
        <f>IF(Data!$C40="RXC02",Data!X39)</f>
        <v>1.1327467218771567</v>
      </c>
      <c r="O78" s="52">
        <f>IF(Data!$C40="RXC02",Data!Y39)</f>
        <v>0.9037707971992035</v>
      </c>
      <c r="P78" s="52">
        <f>IF(Data!$C40="RXC02",Data!AB39)</f>
        <v>1.6979813664596273</v>
      </c>
      <c r="Q78" s="52">
        <f>IF(Data!$C40="RXC02",Data!AC39)</f>
        <v>0.8571428571428571</v>
      </c>
    </row>
    <row r="79" spans="2:17" hidden="1" x14ac:dyDescent="0.25">
      <c r="C79" t="b">
        <f>IF(Data!$C41="RXC02",Data!E40)</f>
        <v>0</v>
      </c>
      <c r="D79" t="b">
        <f>IF(Data!$C41="RXC02",Data!F40)</f>
        <v>0</v>
      </c>
      <c r="E79" t="b">
        <f>IF(Data!$C41="RXC02",Data!G40)</f>
        <v>0</v>
      </c>
      <c r="F79" t="b">
        <f>IF(Data!$C41="RXC02",Data!H40)</f>
        <v>0</v>
      </c>
      <c r="G79" t="b">
        <f>IF(Data!$C41="RXC02",Data!I40)</f>
        <v>0</v>
      </c>
      <c r="H79" t="b">
        <f>IF(Data!$C41="RXC02",Data!J40)</f>
        <v>0</v>
      </c>
      <c r="I79" t="b">
        <f>IF(Data!$C41="RXC02",Data!K40)</f>
        <v>0</v>
      </c>
      <c r="J79" t="b">
        <f>IF(Data!$C41="RXC02",Data!P40)</f>
        <v>0</v>
      </c>
      <c r="K79" t="b">
        <f>IF(Data!$C41="RXC02",Data!Q40)</f>
        <v>0</v>
      </c>
      <c r="L79" t="b">
        <f>IF(Data!$C41="RXC02",Data!R40)</f>
        <v>0</v>
      </c>
      <c r="M79" t="b">
        <f>IF(Data!$C41="RXC02",Data!S40)</f>
        <v>0</v>
      </c>
      <c r="N79" s="52" t="b">
        <f>IF(Data!$C41="RXC02",Data!X40)</f>
        <v>0</v>
      </c>
      <c r="O79" s="52" t="b">
        <f>IF(Data!$C41="RXC02",Data!Y40)</f>
        <v>0</v>
      </c>
      <c r="P79" s="52" t="b">
        <f>IF(Data!$C41="RXC02",Data!AB40)</f>
        <v>0</v>
      </c>
      <c r="Q79" s="52" t="b">
        <f>IF(Data!$C41="RXC02",Data!AC40)</f>
        <v>0</v>
      </c>
    </row>
    <row r="80" spans="2:17" hidden="1" x14ac:dyDescent="0.25">
      <c r="C80" t="b">
        <f>IF(Data!$C42="RXC02",Data!E41)</f>
        <v>0</v>
      </c>
      <c r="D80" t="b">
        <f>IF(Data!$C42="RXC02",Data!F41)</f>
        <v>0</v>
      </c>
      <c r="E80" t="b">
        <f>IF(Data!$C42="RXC02",Data!G41)</f>
        <v>0</v>
      </c>
      <c r="F80" t="b">
        <f>IF(Data!$C42="RXC02",Data!H41)</f>
        <v>0</v>
      </c>
      <c r="G80" t="b">
        <f>IF(Data!$C42="RXC02",Data!I41)</f>
        <v>0</v>
      </c>
      <c r="H80" t="b">
        <f>IF(Data!$C42="RXC02",Data!J41)</f>
        <v>0</v>
      </c>
      <c r="I80" t="b">
        <f>IF(Data!$C42="RXC02",Data!K41)</f>
        <v>0</v>
      </c>
      <c r="J80" t="b">
        <f>IF(Data!$C42="RXC02",Data!P41)</f>
        <v>0</v>
      </c>
      <c r="K80" t="b">
        <f>IF(Data!$C42="RXC02",Data!Q41)</f>
        <v>0</v>
      </c>
      <c r="L80" t="b">
        <f>IF(Data!$C42="RXC02",Data!R41)</f>
        <v>0</v>
      </c>
      <c r="M80" t="b">
        <f>IF(Data!$C42="RXC02",Data!S41)</f>
        <v>0</v>
      </c>
      <c r="N80" s="52" t="b">
        <f>IF(Data!$C42="RXC02",Data!X41)</f>
        <v>0</v>
      </c>
      <c r="O80" s="52" t="b">
        <f>IF(Data!$C42="RXC02",Data!Y41)</f>
        <v>0</v>
      </c>
      <c r="P80" s="52" t="b">
        <f>IF(Data!$C42="RXC02",Data!AB41)</f>
        <v>0</v>
      </c>
      <c r="Q80" s="52" t="b">
        <f>IF(Data!$C42="RXC02",Data!AC41)</f>
        <v>0</v>
      </c>
    </row>
    <row r="81" spans="2:17" x14ac:dyDescent="0.25">
      <c r="C81" t="str">
        <f>IF(Data!$C43="RXC02",Data!E42)</f>
        <v>Newington Frailty CQ</v>
      </c>
      <c r="D81" t="str">
        <f>IF(Data!$C43="RXC02",Data!F42)</f>
        <v>300 - GENERAL MEDICINE - RISK MANAGED</v>
      </c>
      <c r="E81">
        <f>IF(Data!$C43="RXC02",Data!G42)</f>
        <v>0</v>
      </c>
      <c r="F81">
        <f>IF(Data!$C43="RXC02",Data!H42)</f>
        <v>1377.75</v>
      </c>
      <c r="G81">
        <f>IF(Data!$C43="RXC02",Data!I42)</f>
        <v>1244</v>
      </c>
      <c r="H81">
        <f>IF(Data!$C43="RXC02",Data!J42)</f>
        <v>2077.5</v>
      </c>
      <c r="I81">
        <f>IF(Data!$C43="RXC02",Data!K42)</f>
        <v>1792.5</v>
      </c>
      <c r="J81">
        <f>IF(Data!$C43="RXC02",Data!P42)</f>
        <v>1035</v>
      </c>
      <c r="K81">
        <f>IF(Data!$C43="RXC02",Data!Q42)</f>
        <v>1024</v>
      </c>
      <c r="L81">
        <f>IF(Data!$C43="RXC02",Data!R42)</f>
        <v>1380</v>
      </c>
      <c r="M81">
        <f>IF(Data!$C43="RXC02",Data!S42)</f>
        <v>1518.5</v>
      </c>
      <c r="N81" s="52">
        <f>IF(Data!$C43="RXC02",Data!X42)</f>
        <v>0.98447204968944102</v>
      </c>
      <c r="O81" s="52">
        <f>IF(Data!$C43="RXC02",Data!Y42)</f>
        <v>1.4065495207667731</v>
      </c>
      <c r="P81" s="52">
        <f>IF(Data!$C43="RXC02",Data!AB42)</f>
        <v>0.98809523809523814</v>
      </c>
      <c r="Q81" s="52">
        <f>IF(Data!$C43="RXC02",Data!AC42)</f>
        <v>1.0683229813664596</v>
      </c>
    </row>
    <row r="82" spans="2:17" ht="14.25" customHeight="1" x14ac:dyDescent="0.25">
      <c r="B82" s="54"/>
      <c r="C82" t="b">
        <f>IF(Data!$C44="RXC02",Data!E43)</f>
        <v>0</v>
      </c>
      <c r="D82" t="b">
        <f>IF(Data!$C44="RXC02",Data!F43)</f>
        <v>0</v>
      </c>
      <c r="E82" t="b">
        <f>IF(Data!$C44="RXC02",Data!G43)</f>
        <v>0</v>
      </c>
      <c r="F82" s="67" t="b">
        <f>IF(Data!$C44="RXC02",Data!H43)</f>
        <v>0</v>
      </c>
      <c r="G82" s="67" t="b">
        <f>IF(Data!$C44="RXC02",Data!I43)</f>
        <v>0</v>
      </c>
      <c r="H82" s="67" t="b">
        <f>IF(Data!$C44="RXC02",Data!J43)</f>
        <v>0</v>
      </c>
      <c r="I82" s="67" t="b">
        <f>IF(Data!$C44="RXC02",Data!K43)</f>
        <v>0</v>
      </c>
      <c r="J82" s="67" t="b">
        <f>IF(Data!$C44="RXC02",Data!P43)</f>
        <v>0</v>
      </c>
      <c r="K82" s="67" t="b">
        <f>IF(Data!$C44="RXC02",Data!Q43)</f>
        <v>0</v>
      </c>
      <c r="L82" s="67" t="b">
        <f>IF(Data!$C44="RXC02",Data!R43)</f>
        <v>0</v>
      </c>
      <c r="M82" s="67" t="b">
        <f>IF(Data!$C44="RXC02",Data!S43)</f>
        <v>0</v>
      </c>
      <c r="N82" s="52" t="b">
        <f>IF(Data!$C44="RXC02",Data!X43)</f>
        <v>0</v>
      </c>
      <c r="O82" s="52" t="b">
        <f>IF(Data!$C44="RXC02",Data!Y43)</f>
        <v>0</v>
      </c>
      <c r="P82" s="52" t="b">
        <f>IF(Data!$C44="RXC02",Data!AB43)</f>
        <v>0</v>
      </c>
      <c r="Q82" s="52" t="b">
        <f>IF(Data!$C44="RXC02",Data!AC43)</f>
        <v>0</v>
      </c>
    </row>
    <row r="83" spans="2:17" ht="14.25" hidden="1" customHeight="1" x14ac:dyDescent="0.25">
      <c r="B83" s="54"/>
      <c r="C83" t="b">
        <f>IF(Data!$C45="RXC02",Data!E44)</f>
        <v>0</v>
      </c>
      <c r="D83" t="b">
        <f>IF(Data!$C45="RXC02",Data!F44)</f>
        <v>0</v>
      </c>
      <c r="E83" t="b">
        <f>IF(Data!$C45="RXC02",Data!G44)</f>
        <v>0</v>
      </c>
      <c r="F83" s="67" t="b">
        <f>IF(Data!$C45="RXC02",Data!H44)</f>
        <v>0</v>
      </c>
      <c r="G83" s="67" t="b">
        <f>IF(Data!$C45="RXC02",Data!I44)</f>
        <v>0</v>
      </c>
      <c r="H83" s="67" t="b">
        <f>IF(Data!$C45="RXC02",Data!J44)</f>
        <v>0</v>
      </c>
      <c r="I83" s="67" t="b">
        <f>IF(Data!$C45="RXC02",Data!K44)</f>
        <v>0</v>
      </c>
      <c r="J83" s="67" t="b">
        <f>IF(Data!$C45="RXC02",Data!P44)</f>
        <v>0</v>
      </c>
      <c r="K83" s="67" t="b">
        <f>IF(Data!$C45="RXC02",Data!Q44)</f>
        <v>0</v>
      </c>
      <c r="L83" s="67" t="b">
        <f>IF(Data!$C45="RXC02",Data!R44)</f>
        <v>0</v>
      </c>
      <c r="M83" s="67" t="b">
        <f>IF(Data!$C45="RXC02",Data!S44)</f>
        <v>0</v>
      </c>
      <c r="N83" s="52" t="b">
        <f>IF(Data!$C45="RXC02",Data!X44)</f>
        <v>0</v>
      </c>
      <c r="O83" s="52" t="b">
        <f>IF(Data!$C45="RXC02",Data!Y44)</f>
        <v>0</v>
      </c>
      <c r="P83" s="52" t="b">
        <f>IF(Data!$C45="RXC02",Data!AB44)</f>
        <v>0</v>
      </c>
      <c r="Q83" s="52" t="b">
        <f>IF(Data!$C45="RXC02",Data!AC44)</f>
        <v>0</v>
      </c>
    </row>
    <row r="84" spans="2:17" hidden="1" x14ac:dyDescent="0.25">
      <c r="B84" t="s">
        <v>797</v>
      </c>
      <c r="C84" t="s">
        <v>797</v>
      </c>
      <c r="D84" t="s">
        <v>797</v>
      </c>
      <c r="E84" t="s">
        <v>797</v>
      </c>
      <c r="F84" t="s">
        <v>797</v>
      </c>
      <c r="G84" t="s">
        <v>797</v>
      </c>
      <c r="H84" t="s">
        <v>797</v>
      </c>
      <c r="I84" t="s">
        <v>797</v>
      </c>
      <c r="J84" t="s">
        <v>797</v>
      </c>
      <c r="K84" t="s">
        <v>797</v>
      </c>
      <c r="L84" t="s">
        <v>797</v>
      </c>
      <c r="M84" t="s">
        <v>797</v>
      </c>
      <c r="N84" t="s">
        <v>797</v>
      </c>
      <c r="O84" t="s">
        <v>797</v>
      </c>
      <c r="P84" t="s">
        <v>797</v>
      </c>
      <c r="Q84" t="s">
        <v>797</v>
      </c>
    </row>
    <row r="85" spans="2:17" hidden="1" x14ac:dyDescent="0.25">
      <c r="C85" t="b">
        <f>IF(Data!$C12="RXC03",Data!E12)</f>
        <v>0</v>
      </c>
      <c r="D85" t="b">
        <f>IF(Data!$C12="RXC03",Data!F12)</f>
        <v>0</v>
      </c>
      <c r="E85" t="b">
        <f>IF(Data!$C12="RXC03",Data!G12)</f>
        <v>0</v>
      </c>
      <c r="F85" t="b">
        <f>IF(Data!$C12="RXC03",Data!H12)</f>
        <v>0</v>
      </c>
      <c r="G85" t="b">
        <f>IF(Data!$C12="RXC03",Data!I12)</f>
        <v>0</v>
      </c>
      <c r="H85" t="b">
        <f>IF(Data!$C12="RXC03",Data!J12)</f>
        <v>0</v>
      </c>
      <c r="I85" t="b">
        <f>IF(Data!$C12="RXC03",Data!K12)</f>
        <v>0</v>
      </c>
      <c r="J85" t="b">
        <f>IF(Data!$C12="RXC03",Data!P12)</f>
        <v>0</v>
      </c>
      <c r="K85" t="b">
        <f>IF(Data!$C12="RXC03",Data!Q12)</f>
        <v>0</v>
      </c>
      <c r="L85" t="b">
        <f>IF(Data!$C12="RXC03",Data!R12)</f>
        <v>0</v>
      </c>
      <c r="M85" t="b">
        <f>IF(Data!$C12="RXC03",Data!S12)</f>
        <v>0</v>
      </c>
      <c r="N85" t="b">
        <f>IF(Data!$C12="RXC03",Data!X12)</f>
        <v>0</v>
      </c>
      <c r="O85" t="b">
        <f>IF(Data!$C12="RXC03",Data!Y12)</f>
        <v>0</v>
      </c>
      <c r="P85" t="b">
        <f>IF(Data!$C12="RXC03",Data!AB12)</f>
        <v>0</v>
      </c>
      <c r="Q85" t="b">
        <f>IF(Data!$C12="RXC03",Data!AC12)</f>
        <v>0</v>
      </c>
    </row>
    <row r="86" spans="2:17" hidden="1" x14ac:dyDescent="0.25">
      <c r="C86" t="b">
        <f>IF(Data!$C13="RXC03",Data!E13)</f>
        <v>0</v>
      </c>
      <c r="D86" t="b">
        <f>IF(Data!$C13="RXC03",Data!F13)</f>
        <v>0</v>
      </c>
      <c r="E86" t="b">
        <f>IF(Data!$C13="RXC03",Data!G13)</f>
        <v>0</v>
      </c>
      <c r="F86" t="b">
        <f>IF(Data!$C13="RXC03",Data!H13)</f>
        <v>0</v>
      </c>
      <c r="G86" t="b">
        <f>IF(Data!$C13="RXC03",Data!I13)</f>
        <v>0</v>
      </c>
      <c r="H86" t="b">
        <f>IF(Data!$C13="RXC03",Data!J13)</f>
        <v>0</v>
      </c>
      <c r="I86" t="b">
        <f>IF(Data!$C13="RXC03",Data!K13)</f>
        <v>0</v>
      </c>
      <c r="J86" t="b">
        <f>IF(Data!$C13="RXC03",Data!P13)</f>
        <v>0</v>
      </c>
      <c r="K86" t="b">
        <f>IF(Data!$C13="RXC03",Data!Q13)</f>
        <v>0</v>
      </c>
      <c r="L86" t="b">
        <f>IF(Data!$C13="RXC03",Data!R13)</f>
        <v>0</v>
      </c>
      <c r="M86" t="b">
        <f>IF(Data!$C13="RXC03",Data!S13)</f>
        <v>0</v>
      </c>
      <c r="N86" t="b">
        <f>IF(Data!$C13="RXC03",Data!X13)</f>
        <v>0</v>
      </c>
      <c r="O86" t="b">
        <f>IF(Data!$C13="RXC03",Data!Y13)</f>
        <v>0</v>
      </c>
      <c r="P86" t="b">
        <f>IF(Data!$C13="RXC03",Data!AB13)</f>
        <v>0</v>
      </c>
      <c r="Q86" t="b">
        <f>IF(Data!$C13="RXC03",Data!AC13)</f>
        <v>0</v>
      </c>
    </row>
    <row r="87" spans="2:17" hidden="1" x14ac:dyDescent="0.25">
      <c r="C87" t="b">
        <f>IF(Data!$C14="RXC03",Data!E14)</f>
        <v>0</v>
      </c>
      <c r="D87" t="b">
        <f>IF(Data!$C14="RXC03",Data!F14)</f>
        <v>0</v>
      </c>
      <c r="E87" t="b">
        <f>IF(Data!$C14="RXC03",Data!G14)</f>
        <v>0</v>
      </c>
      <c r="F87" t="b">
        <f>IF(Data!$C14="RXC03",Data!H14)</f>
        <v>0</v>
      </c>
      <c r="G87" t="b">
        <f>IF(Data!$C14="RXC03",Data!I14)</f>
        <v>0</v>
      </c>
      <c r="H87" t="b">
        <f>IF(Data!$C14="RXC03",Data!J14)</f>
        <v>0</v>
      </c>
      <c r="I87" t="b">
        <f>IF(Data!$C14="RXC03",Data!K14)</f>
        <v>0</v>
      </c>
      <c r="J87" t="b">
        <f>IF(Data!$C14="RXC03",Data!P14)</f>
        <v>0</v>
      </c>
      <c r="K87" t="b">
        <f>IF(Data!$C14="RXC03",Data!Q14)</f>
        <v>0</v>
      </c>
      <c r="L87" t="b">
        <f>IF(Data!$C14="RXC03",Data!R14)</f>
        <v>0</v>
      </c>
      <c r="M87" t="b">
        <f>IF(Data!$C14="RXC03",Data!S14)</f>
        <v>0</v>
      </c>
      <c r="N87" t="b">
        <f>IF(Data!$C14="RXC03",Data!X14)</f>
        <v>0</v>
      </c>
      <c r="O87" t="b">
        <f>IF(Data!$C14="RXC03",Data!Y14)</f>
        <v>0</v>
      </c>
      <c r="P87" t="b">
        <f>IF(Data!$C14="RXC03",Data!AB14)</f>
        <v>0</v>
      </c>
      <c r="Q87" t="b">
        <f>IF(Data!$C14="RXC03",Data!AC14)</f>
        <v>0</v>
      </c>
    </row>
    <row r="88" spans="2:17" hidden="1" x14ac:dyDescent="0.25">
      <c r="C88" t="b">
        <f>IF(Data!$C15="RXC03",Data!E15)</f>
        <v>0</v>
      </c>
      <c r="D88" t="b">
        <f>IF(Data!$C15="RXC03",Data!F15)</f>
        <v>0</v>
      </c>
      <c r="E88" t="b">
        <f>IF(Data!$C15="RXC03",Data!G15)</f>
        <v>0</v>
      </c>
      <c r="F88" t="b">
        <f>IF(Data!$C15="RXC03",Data!H15)</f>
        <v>0</v>
      </c>
      <c r="G88" t="b">
        <f>IF(Data!$C15="RXC03",Data!I15)</f>
        <v>0</v>
      </c>
      <c r="H88" t="b">
        <f>IF(Data!$C15="RXC03",Data!J15)</f>
        <v>0</v>
      </c>
      <c r="I88" t="b">
        <f>IF(Data!$C15="RXC03",Data!K15)</f>
        <v>0</v>
      </c>
      <c r="J88" t="b">
        <f>IF(Data!$C15="RXC03",Data!P15)</f>
        <v>0</v>
      </c>
      <c r="K88" t="b">
        <f>IF(Data!$C15="RXC03",Data!Q15)</f>
        <v>0</v>
      </c>
      <c r="L88" t="b">
        <f>IF(Data!$C15="RXC03",Data!R15)</f>
        <v>0</v>
      </c>
      <c r="M88" t="b">
        <f>IF(Data!$C15="RXC03",Data!S15)</f>
        <v>0</v>
      </c>
      <c r="N88" t="b">
        <f>IF(Data!$C15="RXC03",Data!X15)</f>
        <v>0</v>
      </c>
      <c r="O88" t="b">
        <f>IF(Data!$C15="RXC03",Data!Y15)</f>
        <v>0</v>
      </c>
      <c r="P88" t="b">
        <f>IF(Data!$C15="RXC03",Data!AB15)</f>
        <v>0</v>
      </c>
      <c r="Q88" t="b">
        <f>IF(Data!$C15="RXC03",Data!AC15)</f>
        <v>0</v>
      </c>
    </row>
    <row r="89" spans="2:17" hidden="1" x14ac:dyDescent="0.25">
      <c r="C89" t="b">
        <f>IF(Data!$C16="RXC03",Data!E16)</f>
        <v>0</v>
      </c>
      <c r="D89" t="b">
        <f>IF(Data!$C16="RXC03",Data!F16)</f>
        <v>0</v>
      </c>
      <c r="E89" t="b">
        <f>IF(Data!$C16="RXC03",Data!G16)</f>
        <v>0</v>
      </c>
      <c r="F89" t="b">
        <f>IF(Data!$C16="RXC03",Data!H16)</f>
        <v>0</v>
      </c>
      <c r="G89" t="b">
        <f>IF(Data!$C16="RXC03",Data!I16)</f>
        <v>0</v>
      </c>
      <c r="H89" t="b">
        <f>IF(Data!$C16="RXC03",Data!J16)</f>
        <v>0</v>
      </c>
      <c r="I89" t="b">
        <f>IF(Data!$C16="RXC03",Data!K16)</f>
        <v>0</v>
      </c>
      <c r="J89" t="b">
        <f>IF(Data!$C16="RXC03",Data!P16)</f>
        <v>0</v>
      </c>
      <c r="K89" t="b">
        <f>IF(Data!$C16="RXC03",Data!Q16)</f>
        <v>0</v>
      </c>
      <c r="L89" t="b">
        <f>IF(Data!$C16="RXC03",Data!R16)</f>
        <v>0</v>
      </c>
      <c r="M89" t="b">
        <f>IF(Data!$C16="RXC03",Data!S16)</f>
        <v>0</v>
      </c>
      <c r="N89" t="b">
        <f>IF(Data!$C16="RXC03",Data!X16)</f>
        <v>0</v>
      </c>
      <c r="O89" t="b">
        <f>IF(Data!$C16="RXC03",Data!Y16)</f>
        <v>0</v>
      </c>
      <c r="P89" t="b">
        <f>IF(Data!$C16="RXC03",Data!AB16)</f>
        <v>0</v>
      </c>
      <c r="Q89" t="b">
        <f>IF(Data!$C16="RXC03",Data!AC16)</f>
        <v>0</v>
      </c>
    </row>
    <row r="90" spans="2:17" hidden="1" x14ac:dyDescent="0.25">
      <c r="C90" t="b">
        <f>IF(Data!$C17="RXC03",Data!E17)</f>
        <v>0</v>
      </c>
      <c r="D90" t="b">
        <f>IF(Data!$C17="RXC03",Data!F17)</f>
        <v>0</v>
      </c>
      <c r="E90" t="b">
        <f>IF(Data!$C17="RXC03",Data!G17)</f>
        <v>0</v>
      </c>
      <c r="F90" t="b">
        <f>IF(Data!$C17="RXC03",Data!H17)</f>
        <v>0</v>
      </c>
      <c r="G90" t="b">
        <f>IF(Data!$C17="RXC03",Data!I17)</f>
        <v>0</v>
      </c>
      <c r="H90" t="b">
        <f>IF(Data!$C17="RXC03",Data!J17)</f>
        <v>0</v>
      </c>
      <c r="I90" t="b">
        <f>IF(Data!$C17="RXC03",Data!K17)</f>
        <v>0</v>
      </c>
      <c r="J90" t="b">
        <f>IF(Data!$C17="RXC03",Data!P17)</f>
        <v>0</v>
      </c>
      <c r="K90" t="b">
        <f>IF(Data!$C17="RXC03",Data!Q17)</f>
        <v>0</v>
      </c>
      <c r="L90" t="b">
        <f>IF(Data!$C17="RXC03",Data!R17)</f>
        <v>0</v>
      </c>
      <c r="M90" t="b">
        <f>IF(Data!$C17="RXC03",Data!S17)</f>
        <v>0</v>
      </c>
      <c r="N90" t="b">
        <f>IF(Data!$C17="RXC03",Data!X17)</f>
        <v>0</v>
      </c>
      <c r="O90" t="b">
        <f>IF(Data!$C17="RXC03",Data!Y17)</f>
        <v>0</v>
      </c>
      <c r="P90" t="b">
        <f>IF(Data!$C17="RXC03",Data!AB17)</f>
        <v>0</v>
      </c>
      <c r="Q90" t="b">
        <f>IF(Data!$C17="RXC03",Data!AC17)</f>
        <v>0</v>
      </c>
    </row>
    <row r="91" spans="2:17" hidden="1" x14ac:dyDescent="0.25">
      <c r="C91" t="b">
        <f>IF(Data!$C56="RXC02",Data!E56)</f>
        <v>0</v>
      </c>
      <c r="D91" t="b">
        <f>IF(Data!$C56="RXC02",Data!F56)</f>
        <v>0</v>
      </c>
      <c r="E91" t="b">
        <f>IF(Data!$C56="RXC02",Data!G56)</f>
        <v>0</v>
      </c>
      <c r="F91" t="b">
        <f>IF(Data!$C56="RXC02",Data!H56)</f>
        <v>0</v>
      </c>
      <c r="G91" t="b">
        <f>IF(Data!$C56="RXC02",Data!I56)</f>
        <v>0</v>
      </c>
      <c r="H91" t="b">
        <f>IF(Data!$C56="RXC02",Data!J56)</f>
        <v>0</v>
      </c>
      <c r="I91" t="b">
        <f>IF(Data!$C56="RXC02",Data!K56)</f>
        <v>0</v>
      </c>
      <c r="J91" t="b">
        <f>IF(Data!$C56="RXC02",Data!P56)</f>
        <v>0</v>
      </c>
      <c r="K91" t="b">
        <f>IF(Data!$C56="RXC02",Data!Q56)</f>
        <v>0</v>
      </c>
      <c r="L91" t="b">
        <f>IF(Data!$C56="RXC02",Data!R56)</f>
        <v>0</v>
      </c>
      <c r="M91" t="b">
        <f>IF(Data!$C56="RXC02",Data!S56)</f>
        <v>0</v>
      </c>
      <c r="N91" s="52" t="b">
        <f>IF(Data!$C56="RXC02",Data!X56)</f>
        <v>0</v>
      </c>
      <c r="O91" s="52" t="b">
        <f>IF(Data!$C56="RXC02",Data!Y56)</f>
        <v>0</v>
      </c>
      <c r="P91" s="52" t="b">
        <f>IF(Data!$C56="RXC02",Data!AB56)</f>
        <v>0</v>
      </c>
      <c r="Q91" s="52" t="b">
        <f>IF(Data!$C56="RXC02",Data!AC56)</f>
        <v>0</v>
      </c>
    </row>
    <row r="92" spans="2:17" hidden="1" x14ac:dyDescent="0.25">
      <c r="C92" t="b">
        <f>IF(Data!$C18="RXC03",Data!E18)</f>
        <v>0</v>
      </c>
      <c r="D92" t="b">
        <f>IF(Data!$C18="RXC03",Data!F18)</f>
        <v>0</v>
      </c>
      <c r="E92" t="b">
        <f>IF(Data!$C18="RXC03",Data!G18)</f>
        <v>0</v>
      </c>
      <c r="F92" t="b">
        <f>IF(Data!$C18="RXC03",Data!H18)</f>
        <v>0</v>
      </c>
      <c r="G92" t="b">
        <f>IF(Data!$C18="RXC03",Data!I18)</f>
        <v>0</v>
      </c>
      <c r="H92" t="b">
        <f>IF(Data!$C18="RXC03",Data!J18)</f>
        <v>0</v>
      </c>
      <c r="I92" t="b">
        <f>IF(Data!$C18="RXC03",Data!K18)</f>
        <v>0</v>
      </c>
      <c r="J92" t="b">
        <f>IF(Data!$C18="RXC03",Data!P18)</f>
        <v>0</v>
      </c>
      <c r="K92" t="b">
        <f>IF(Data!$C18="RXC03",Data!Q18)</f>
        <v>0</v>
      </c>
      <c r="L92" t="b">
        <f>IF(Data!$C18="RXC03",Data!R18)</f>
        <v>0</v>
      </c>
      <c r="M92" t="b">
        <f>IF(Data!$C18="RXC03",Data!S18)</f>
        <v>0</v>
      </c>
      <c r="N92" t="b">
        <f>IF(Data!$C18="RXC03",Data!X18)</f>
        <v>0</v>
      </c>
      <c r="O92" t="b">
        <f>IF(Data!$C18="RXC03",Data!Y18)</f>
        <v>0</v>
      </c>
      <c r="P92" t="b">
        <f>IF(Data!$C18="RXC03",Data!AB18)</f>
        <v>0</v>
      </c>
      <c r="Q92" t="b">
        <f>IF(Data!$C18="RXC03",Data!AC18)</f>
        <v>0</v>
      </c>
    </row>
    <row r="93" spans="2:17" hidden="1" x14ac:dyDescent="0.25">
      <c r="C93" t="b">
        <f>IF(Data!$C19="RXC03",Data!E19)</f>
        <v>0</v>
      </c>
      <c r="D93" t="b">
        <f>IF(Data!$C19="RXC03",Data!F19)</f>
        <v>0</v>
      </c>
      <c r="E93" t="b">
        <f>IF(Data!$C19="RXC03",Data!G19)</f>
        <v>0</v>
      </c>
      <c r="F93" t="b">
        <f>IF(Data!$C19="RXC03",Data!H19)</f>
        <v>0</v>
      </c>
      <c r="G93" t="b">
        <f>IF(Data!$C19="RXC03",Data!I19)</f>
        <v>0</v>
      </c>
      <c r="H93" t="b">
        <f>IF(Data!$C19="RXC03",Data!J19)</f>
        <v>0</v>
      </c>
      <c r="I93" t="b">
        <f>IF(Data!$C19="RXC03",Data!K19)</f>
        <v>0</v>
      </c>
      <c r="J93" t="b">
        <f>IF(Data!$C19="RXC03",Data!P19)</f>
        <v>0</v>
      </c>
      <c r="K93" t="b">
        <f>IF(Data!$C19="RXC03",Data!Q19)</f>
        <v>0</v>
      </c>
      <c r="L93" t="b">
        <f>IF(Data!$C19="RXC03",Data!R19)</f>
        <v>0</v>
      </c>
      <c r="M93" t="b">
        <f>IF(Data!$C19="RXC03",Data!S19)</f>
        <v>0</v>
      </c>
      <c r="N93" t="b">
        <f>IF(Data!$C19="RXC03",Data!X19)</f>
        <v>0</v>
      </c>
      <c r="O93" t="b">
        <f>IF(Data!$C19="RXC03",Data!Y19)</f>
        <v>0</v>
      </c>
      <c r="P93" t="b">
        <f>IF(Data!$C19="RXC03",Data!AB19)</f>
        <v>0</v>
      </c>
      <c r="Q93" t="b">
        <f>IF(Data!$C19="RXC03",Data!AC19)</f>
        <v>0</v>
      </c>
    </row>
    <row r="94" spans="2:17" hidden="1" x14ac:dyDescent="0.25">
      <c r="C94" t="b">
        <f>IF(Data!$C20="RXC03",Data!E20)</f>
        <v>0</v>
      </c>
      <c r="D94" t="b">
        <f>IF(Data!$C20="RXC03",Data!F20)</f>
        <v>0</v>
      </c>
      <c r="E94" t="b">
        <f>IF(Data!$C20="RXC03",Data!G20)</f>
        <v>0</v>
      </c>
      <c r="F94" t="b">
        <f>IF(Data!$C20="RXC03",Data!H20)</f>
        <v>0</v>
      </c>
      <c r="G94" t="b">
        <f>IF(Data!$C20="RXC03",Data!I20)</f>
        <v>0</v>
      </c>
      <c r="H94" t="b">
        <f>IF(Data!$C20="RXC03",Data!J20)</f>
        <v>0</v>
      </c>
      <c r="I94" t="b">
        <f>IF(Data!$C20="RXC03",Data!K20)</f>
        <v>0</v>
      </c>
      <c r="J94" t="b">
        <f>IF(Data!$C20="RXC03",Data!P20)</f>
        <v>0</v>
      </c>
      <c r="K94" t="b">
        <f>IF(Data!$C20="RXC03",Data!Q20)</f>
        <v>0</v>
      </c>
      <c r="L94" t="b">
        <f>IF(Data!$C20="RXC03",Data!R20)</f>
        <v>0</v>
      </c>
      <c r="M94" t="b">
        <f>IF(Data!$C20="RXC03",Data!S20)</f>
        <v>0</v>
      </c>
      <c r="N94" t="b">
        <f>IF(Data!$C20="RXC03",Data!X20)</f>
        <v>0</v>
      </c>
      <c r="O94" t="b">
        <f>IF(Data!$C20="RXC03",Data!Y20)</f>
        <v>0</v>
      </c>
      <c r="P94" t="b">
        <f>IF(Data!$C20="RXC03",Data!AB20)</f>
        <v>0</v>
      </c>
      <c r="Q94" t="b">
        <f>IF(Data!$C20="RXC03",Data!AC20)</f>
        <v>0</v>
      </c>
    </row>
    <row r="95" spans="2:17" hidden="1" x14ac:dyDescent="0.25">
      <c r="C95" t="b">
        <f>IF(Data!$C21="RXC03",Data!E21)</f>
        <v>0</v>
      </c>
      <c r="D95" t="b">
        <f>IF(Data!$C21="RXC03",Data!F21)</f>
        <v>0</v>
      </c>
      <c r="E95" t="b">
        <f>IF(Data!$C21="RXC03",Data!G21)</f>
        <v>0</v>
      </c>
      <c r="F95" t="b">
        <f>IF(Data!$C21="RXC03",Data!H21)</f>
        <v>0</v>
      </c>
      <c r="G95" t="b">
        <f>IF(Data!$C21="RXC03",Data!I21)</f>
        <v>0</v>
      </c>
      <c r="H95" t="b">
        <f>IF(Data!$C21="RXC03",Data!J21)</f>
        <v>0</v>
      </c>
      <c r="I95" t="b">
        <f>IF(Data!$C21="RXC03",Data!K21)</f>
        <v>0</v>
      </c>
      <c r="J95" t="b">
        <f>IF(Data!$C21="RXC03",Data!P21)</f>
        <v>0</v>
      </c>
      <c r="K95" t="b">
        <f>IF(Data!$C21="RXC03",Data!Q21)</f>
        <v>0</v>
      </c>
      <c r="L95" t="b">
        <f>IF(Data!$C21="RXC03",Data!R21)</f>
        <v>0</v>
      </c>
      <c r="M95" t="b">
        <f>IF(Data!$C21="RXC03",Data!S21)</f>
        <v>0</v>
      </c>
      <c r="N95" t="b">
        <f>IF(Data!$C21="RXC03",Data!X21)</f>
        <v>0</v>
      </c>
      <c r="O95" t="b">
        <f>IF(Data!$C21="RXC03",Data!Y21)</f>
        <v>0</v>
      </c>
      <c r="P95" t="b">
        <f>IF(Data!$C21="RXC03",Data!AB21)</f>
        <v>0</v>
      </c>
      <c r="Q95" t="b">
        <f>IF(Data!$C21="RXC03",Data!AC21)</f>
        <v>0</v>
      </c>
    </row>
    <row r="96" spans="2:17" hidden="1" x14ac:dyDescent="0.25">
      <c r="C96" t="b">
        <f>IF(Data!$C22="RXC03",Data!E22)</f>
        <v>0</v>
      </c>
      <c r="D96" t="b">
        <f>IF(Data!$C22="RXC03",Data!F22)</f>
        <v>0</v>
      </c>
      <c r="E96" t="b">
        <f>IF(Data!$C22="RXC03",Data!G22)</f>
        <v>0</v>
      </c>
      <c r="F96" t="b">
        <f>IF(Data!$C22="RXC03",Data!H22)</f>
        <v>0</v>
      </c>
      <c r="G96" t="b">
        <f>IF(Data!$C22="RXC03",Data!I22)</f>
        <v>0</v>
      </c>
      <c r="H96" t="b">
        <f>IF(Data!$C22="RXC03",Data!J22)</f>
        <v>0</v>
      </c>
      <c r="I96" t="b">
        <f>IF(Data!$C22="RXC03",Data!K22)</f>
        <v>0</v>
      </c>
      <c r="J96" t="b">
        <f>IF(Data!$C22="RXC03",Data!P22)</f>
        <v>0</v>
      </c>
      <c r="K96" t="b">
        <f>IF(Data!$C22="RXC03",Data!Q22)</f>
        <v>0</v>
      </c>
      <c r="L96" t="b">
        <f>IF(Data!$C22="RXC03",Data!R22)</f>
        <v>0</v>
      </c>
      <c r="M96" t="b">
        <f>IF(Data!$C22="RXC03",Data!S22)</f>
        <v>0</v>
      </c>
      <c r="N96" t="b">
        <f>IF(Data!$C22="RXC03",Data!X22)</f>
        <v>0</v>
      </c>
      <c r="O96" t="b">
        <f>IF(Data!$C22="RXC03",Data!Y22)</f>
        <v>0</v>
      </c>
      <c r="P96" t="b">
        <f>IF(Data!$C22="RXC03",Data!AB22)</f>
        <v>0</v>
      </c>
      <c r="Q96" t="b">
        <f>IF(Data!$C22="RXC03",Data!AC22)</f>
        <v>0</v>
      </c>
    </row>
    <row r="97" spans="2:17" hidden="1" x14ac:dyDescent="0.25">
      <c r="C97" t="b">
        <f>IF(Data!$C23="RXC03",Data!E23)</f>
        <v>0</v>
      </c>
      <c r="D97" t="b">
        <f>IF(Data!$C23="RXC03",Data!F23)</f>
        <v>0</v>
      </c>
      <c r="E97" t="b">
        <f>IF(Data!$C23="RXC03",Data!G23)</f>
        <v>0</v>
      </c>
      <c r="F97" t="b">
        <f>IF(Data!$C23="RXC03",Data!H23)</f>
        <v>0</v>
      </c>
      <c r="G97" t="b">
        <f>IF(Data!$C23="RXC03",Data!I23)</f>
        <v>0</v>
      </c>
      <c r="H97" t="b">
        <f>IF(Data!$C23="RXC03",Data!J23)</f>
        <v>0</v>
      </c>
      <c r="I97" t="b">
        <f>IF(Data!$C23="RXC03",Data!K23)</f>
        <v>0</v>
      </c>
      <c r="J97" t="b">
        <f>IF(Data!$C23="RXC03",Data!P23)</f>
        <v>0</v>
      </c>
      <c r="K97" t="b">
        <f>IF(Data!$C23="RXC03",Data!Q23)</f>
        <v>0</v>
      </c>
      <c r="L97" t="b">
        <f>IF(Data!$C23="RXC03",Data!R23)</f>
        <v>0</v>
      </c>
      <c r="M97" t="b">
        <f>IF(Data!$C23="RXC03",Data!S23)</f>
        <v>0</v>
      </c>
      <c r="N97" t="b">
        <f>IF(Data!$C23="RXC03",Data!X23)</f>
        <v>0</v>
      </c>
      <c r="O97" t="b">
        <f>IF(Data!$C23="RXC03",Data!Y23)</f>
        <v>0</v>
      </c>
      <c r="P97" t="b">
        <f>IF(Data!$C23="RXC03",Data!AB23)</f>
        <v>0</v>
      </c>
      <c r="Q97" t="b">
        <f>IF(Data!$C23="RXC03",Data!AC23)</f>
        <v>0</v>
      </c>
    </row>
    <row r="98" spans="2:17" hidden="1" x14ac:dyDescent="0.25">
      <c r="C98" t="b">
        <f>IF(Data!$C24="RXC03",Data!E24)</f>
        <v>0</v>
      </c>
      <c r="D98" t="b">
        <f>IF(Data!$C24="RXC03",Data!F24)</f>
        <v>0</v>
      </c>
      <c r="E98" t="b">
        <f>IF(Data!$C24="RXC03",Data!G24)</f>
        <v>0</v>
      </c>
      <c r="F98" t="b">
        <f>IF(Data!$C24="RXC03",Data!H24)</f>
        <v>0</v>
      </c>
      <c r="G98" t="b">
        <f>IF(Data!$C24="RXC03",Data!I24)</f>
        <v>0</v>
      </c>
      <c r="H98" t="b">
        <f>IF(Data!$C24="RXC03",Data!J24)</f>
        <v>0</v>
      </c>
      <c r="I98" t="b">
        <f>IF(Data!$C24="RXC03",Data!K24)</f>
        <v>0</v>
      </c>
      <c r="J98" t="b">
        <f>IF(Data!$C24="RXC03",Data!P24)</f>
        <v>0</v>
      </c>
      <c r="K98" t="b">
        <f>IF(Data!$C24="RXC03",Data!Q24)</f>
        <v>0</v>
      </c>
      <c r="L98" t="b">
        <f>IF(Data!$C24="RXC03",Data!R24)</f>
        <v>0</v>
      </c>
      <c r="M98" t="b">
        <f>IF(Data!$C24="RXC03",Data!S24)</f>
        <v>0</v>
      </c>
      <c r="N98" t="b">
        <f>IF(Data!$C24="RXC03",Data!X24)</f>
        <v>0</v>
      </c>
      <c r="O98" t="b">
        <f>IF(Data!$C24="RXC03",Data!Y24)</f>
        <v>0</v>
      </c>
      <c r="P98" t="b">
        <f>IF(Data!$C24="RXC03",Data!AB24)</f>
        <v>0</v>
      </c>
      <c r="Q98" t="b">
        <f>IF(Data!$C24="RXC03",Data!AC24)</f>
        <v>0</v>
      </c>
    </row>
    <row r="99" spans="2:17" ht="15.75" hidden="1" x14ac:dyDescent="0.25">
      <c r="B99" s="54" t="s">
        <v>796</v>
      </c>
      <c r="C99" t="b">
        <f>IF(Data!$C25="RXC03",Data!E25)</f>
        <v>0</v>
      </c>
      <c r="D99" t="b">
        <f>IF(Data!$C25="RXC03",Data!F25)</f>
        <v>0</v>
      </c>
      <c r="E99" t="b">
        <f>IF(Data!$C25="RXC03",Data!G25)</f>
        <v>0</v>
      </c>
      <c r="F99" t="b">
        <f>IF(Data!$C25="RXC03",Data!H25)</f>
        <v>0</v>
      </c>
      <c r="G99" t="b">
        <f>IF(Data!$C25="RXC03",Data!I25)</f>
        <v>0</v>
      </c>
      <c r="H99" t="b">
        <f>IF(Data!$C25="RXC03",Data!J25)</f>
        <v>0</v>
      </c>
      <c r="I99" t="b">
        <f>IF(Data!$C25="RXC03",Data!K25)</f>
        <v>0</v>
      </c>
      <c r="J99" t="b">
        <f>IF(Data!$C25="RXC03",Data!P25)</f>
        <v>0</v>
      </c>
      <c r="K99" t="b">
        <f>IF(Data!$C25="RXC03",Data!Q25)</f>
        <v>0</v>
      </c>
      <c r="L99" t="b">
        <f>IF(Data!$C25="RXC03",Data!R25)</f>
        <v>0</v>
      </c>
      <c r="M99" t="b">
        <f>IF(Data!$C25="RXC03",Data!S25)</f>
        <v>0</v>
      </c>
      <c r="N99" t="b">
        <f>IF(Data!$C25="RXC03",Data!X25)</f>
        <v>0</v>
      </c>
      <c r="O99" t="b">
        <f>IF(Data!$C25="RXC03",Data!Y25)</f>
        <v>0</v>
      </c>
      <c r="P99" t="b">
        <f>IF(Data!$C25="RXC03",Data!AB25)</f>
        <v>0</v>
      </c>
      <c r="Q99" t="b">
        <f>IF(Data!$C25="RXC03",Data!AC25)</f>
        <v>0</v>
      </c>
    </row>
    <row r="100" spans="2:17" ht="15.75" customHeight="1" x14ac:dyDescent="0.25">
      <c r="C100" t="b">
        <f>IF(Data!$C26="RXC03",Data!E26)</f>
        <v>0</v>
      </c>
      <c r="D100" t="b">
        <f>IF(Data!$C26="RXC03",Data!F26)</f>
        <v>0</v>
      </c>
      <c r="E100" t="b">
        <f>IF(Data!$C26="RXC03",Data!G26)</f>
        <v>0</v>
      </c>
      <c r="F100" s="67" t="b">
        <f>IF(Data!$C26="RXC03",Data!H26)</f>
        <v>0</v>
      </c>
      <c r="G100" s="67" t="b">
        <f>IF(Data!$C26="RXC03",Data!I26)</f>
        <v>0</v>
      </c>
      <c r="H100" s="67" t="b">
        <f>IF(Data!$C26="RXC03",Data!J26)</f>
        <v>0</v>
      </c>
      <c r="I100" s="67" t="b">
        <f>IF(Data!$C26="RXC03",Data!K26)</f>
        <v>0</v>
      </c>
      <c r="J100" s="67" t="b">
        <f>IF(Data!$C26="RXC03",Data!P26)</f>
        <v>0</v>
      </c>
      <c r="K100" s="67" t="b">
        <f>IF(Data!$C26="RXC03",Data!Q26)</f>
        <v>0</v>
      </c>
      <c r="L100" s="67" t="b">
        <f>IF(Data!$C26="RXC03",Data!R26)</f>
        <v>0</v>
      </c>
      <c r="M100" s="67" t="b">
        <f>IF(Data!$C26="RXC03",Data!S26)</f>
        <v>0</v>
      </c>
      <c r="N100" s="52" t="b">
        <f>IF(Data!$C26="RXC03",Data!X26)</f>
        <v>0</v>
      </c>
      <c r="O100" s="52" t="b">
        <f>IF(Data!$C26="RXC03",Data!Y26)</f>
        <v>0</v>
      </c>
      <c r="P100" s="52" t="b">
        <f>IF(Data!$C26="RXC03",Data!AB26)</f>
        <v>0</v>
      </c>
      <c r="Q100" s="52" t="b">
        <f>IF(Data!$C26="RXC03",Data!AC26)</f>
        <v>0</v>
      </c>
    </row>
    <row r="101" spans="2:17" hidden="1" x14ac:dyDescent="0.25">
      <c r="C101" t="b">
        <f>IF(Data!$C27="RXC03",Data!E27)</f>
        <v>0</v>
      </c>
      <c r="D101" t="b">
        <f>IF(Data!$C27="RXC03",Data!F27)</f>
        <v>0</v>
      </c>
      <c r="E101" t="b">
        <f>IF(Data!$C27="RXC03",Data!G27)</f>
        <v>0</v>
      </c>
      <c r="F101" t="b">
        <f>IF(Data!$C27="RXC03",Data!H27)</f>
        <v>0</v>
      </c>
      <c r="G101" t="b">
        <f>IF(Data!$C27="RXC03",Data!I27)</f>
        <v>0</v>
      </c>
      <c r="H101" t="b">
        <f>IF(Data!$C27="RXC03",Data!J27)</f>
        <v>0</v>
      </c>
      <c r="I101" t="b">
        <f>IF(Data!$C27="RXC03",Data!K27)</f>
        <v>0</v>
      </c>
      <c r="J101" t="b">
        <f>IF(Data!$C27="RXC03",Data!P27)</f>
        <v>0</v>
      </c>
      <c r="K101" t="b">
        <f>IF(Data!$C27="RXC03",Data!Q27)</f>
        <v>0</v>
      </c>
      <c r="L101" t="b">
        <f>IF(Data!$C27="RXC03",Data!R27)</f>
        <v>0</v>
      </c>
      <c r="M101" t="b">
        <f>IF(Data!$C27="RXC03",Data!S27)</f>
        <v>0</v>
      </c>
      <c r="N101" s="52" t="b">
        <f>IF(Data!$C27="RXC03",Data!X27)</f>
        <v>0</v>
      </c>
      <c r="O101" s="52" t="b">
        <f>IF(Data!$C27="RXC03",Data!Y27)</f>
        <v>0</v>
      </c>
      <c r="P101" s="52" t="b">
        <f>IF(Data!$C27="RXC03",Data!AB27)</f>
        <v>0</v>
      </c>
      <c r="Q101" s="52" t="b">
        <f>IF(Data!$C27="RXC03",Data!AC27)</f>
        <v>0</v>
      </c>
    </row>
    <row r="102" spans="2:17" hidden="1" x14ac:dyDescent="0.25">
      <c r="C102" t="b">
        <f>IF(Data!$C28="RXC03",Data!E28)</f>
        <v>0</v>
      </c>
      <c r="D102" t="b">
        <f>IF(Data!$C28="RXC03",Data!F28)</f>
        <v>0</v>
      </c>
      <c r="E102" t="b">
        <f>IF(Data!$C28="RXC03",Data!G28)</f>
        <v>0</v>
      </c>
      <c r="F102" t="b">
        <f>IF(Data!$C28="RXC03",Data!H28)</f>
        <v>0</v>
      </c>
      <c r="G102" t="b">
        <f>IF(Data!$C28="RXC03",Data!I28)</f>
        <v>0</v>
      </c>
      <c r="H102" t="b">
        <f>IF(Data!$C28="RXC03",Data!J28)</f>
        <v>0</v>
      </c>
      <c r="I102" t="b">
        <f>IF(Data!$C28="RXC03",Data!K28)</f>
        <v>0</v>
      </c>
      <c r="J102" t="b">
        <f>IF(Data!$C28="RXC03",Data!P28)</f>
        <v>0</v>
      </c>
      <c r="K102" t="b">
        <f>IF(Data!$C28="RXC03",Data!Q28)</f>
        <v>0</v>
      </c>
      <c r="L102" t="b">
        <f>IF(Data!$C28="RXC03",Data!R28)</f>
        <v>0</v>
      </c>
      <c r="M102" t="b">
        <f>IF(Data!$C28="RXC03",Data!S28)</f>
        <v>0</v>
      </c>
      <c r="N102" s="52" t="b">
        <f>IF(Data!$C28="RXC03",Data!X28)</f>
        <v>0</v>
      </c>
      <c r="O102" s="52" t="b">
        <f>IF(Data!$C28="RXC03",Data!Y28)</f>
        <v>0</v>
      </c>
      <c r="P102" s="52" t="b">
        <f>IF(Data!$C28="RXC03",Data!AB28)</f>
        <v>0</v>
      </c>
      <c r="Q102" s="52" t="b">
        <f>IF(Data!$C28="RXC03",Data!AC28)</f>
        <v>0</v>
      </c>
    </row>
    <row r="103" spans="2:17" hidden="1" x14ac:dyDescent="0.25">
      <c r="C103" t="b">
        <f>IF(Data!$C29="RXC03",Data!E29)</f>
        <v>0</v>
      </c>
      <c r="D103" t="b">
        <f>IF(Data!$C29="RXC03",Data!F29)</f>
        <v>0</v>
      </c>
      <c r="E103" t="b">
        <f>IF(Data!$C29="RXC03",Data!G29)</f>
        <v>0</v>
      </c>
      <c r="F103" t="b">
        <f>IF(Data!$C29="RXC03",Data!H29)</f>
        <v>0</v>
      </c>
      <c r="G103" t="b">
        <f>IF(Data!$C29="RXC03",Data!I29)</f>
        <v>0</v>
      </c>
      <c r="H103" t="b">
        <f>IF(Data!$C29="RXC03",Data!J29)</f>
        <v>0</v>
      </c>
      <c r="I103" t="b">
        <f>IF(Data!$C29="RXC03",Data!K29)</f>
        <v>0</v>
      </c>
      <c r="J103" t="b">
        <f>IF(Data!$C29="RXC03",Data!P29)</f>
        <v>0</v>
      </c>
      <c r="K103" t="b">
        <f>IF(Data!$C29="RXC03",Data!Q29)</f>
        <v>0</v>
      </c>
      <c r="L103" t="b">
        <f>IF(Data!$C29="RXC03",Data!R29)</f>
        <v>0</v>
      </c>
      <c r="M103" t="b">
        <f>IF(Data!$C29="RXC03",Data!S29)</f>
        <v>0</v>
      </c>
      <c r="N103" s="52" t="b">
        <f>IF(Data!$C29="RXC03",Data!X29)</f>
        <v>0</v>
      </c>
      <c r="O103" s="52" t="b">
        <f>IF(Data!$C29="RXC03",Data!Y29)</f>
        <v>0</v>
      </c>
      <c r="P103" s="52" t="b">
        <f>IF(Data!$C29="RXC03",Data!AB29)</f>
        <v>0</v>
      </c>
      <c r="Q103" s="52" t="b">
        <f>IF(Data!$C29="RXC03",Data!AC29)</f>
        <v>0</v>
      </c>
    </row>
    <row r="104" spans="2:17" hidden="1" x14ac:dyDescent="0.25">
      <c r="C104" t="b">
        <f>IF(Data!$C30="RXC03",Data!E30)</f>
        <v>0</v>
      </c>
      <c r="D104" t="b">
        <f>IF(Data!$C30="RXC03",Data!F30)</f>
        <v>0</v>
      </c>
      <c r="E104" t="b">
        <f>IF(Data!$C30="RXC03",Data!G30)</f>
        <v>0</v>
      </c>
      <c r="F104" t="b">
        <f>IF(Data!$C30="RXC03",Data!H30)</f>
        <v>0</v>
      </c>
      <c r="G104" t="b">
        <f>IF(Data!$C30="RXC03",Data!I30)</f>
        <v>0</v>
      </c>
      <c r="H104" t="b">
        <f>IF(Data!$C30="RXC03",Data!J30)</f>
        <v>0</v>
      </c>
      <c r="I104" t="b">
        <f>IF(Data!$C30="RXC03",Data!K30)</f>
        <v>0</v>
      </c>
      <c r="J104" t="b">
        <f>IF(Data!$C30="RXC03",Data!P30)</f>
        <v>0</v>
      </c>
      <c r="K104" t="b">
        <f>IF(Data!$C30="RXC03",Data!Q30)</f>
        <v>0</v>
      </c>
      <c r="L104" t="b">
        <f>IF(Data!$C30="RXC03",Data!R30)</f>
        <v>0</v>
      </c>
      <c r="M104" t="b">
        <f>IF(Data!$C30="RXC03",Data!S30)</f>
        <v>0</v>
      </c>
      <c r="N104" s="52" t="b">
        <f>IF(Data!$C30="RXC03",Data!X30)</f>
        <v>0</v>
      </c>
      <c r="O104" s="52" t="b">
        <f>IF(Data!$C30="RXC03",Data!Y30)</f>
        <v>0</v>
      </c>
      <c r="P104" s="52" t="b">
        <f>IF(Data!$C30="RXC03",Data!AB30)</f>
        <v>0</v>
      </c>
      <c r="Q104" s="52" t="b">
        <f>IF(Data!$C30="RXC03",Data!AC30)</f>
        <v>0</v>
      </c>
    </row>
    <row r="105" spans="2:17" hidden="1" x14ac:dyDescent="0.25">
      <c r="C105" t="b">
        <f>IF(Data!$C31="RXC03",Data!E31)</f>
        <v>0</v>
      </c>
      <c r="D105" t="b">
        <f>IF(Data!$C31="RXC03",Data!F31)</f>
        <v>0</v>
      </c>
      <c r="E105" t="b">
        <f>IF(Data!$C31="RXC03",Data!G31)</f>
        <v>0</v>
      </c>
      <c r="F105" t="b">
        <f>IF(Data!$C31="RXC03",Data!H31)</f>
        <v>0</v>
      </c>
      <c r="G105" t="b">
        <f>IF(Data!$C31="RXC03",Data!I31)</f>
        <v>0</v>
      </c>
      <c r="H105" t="b">
        <f>IF(Data!$C31="RXC03",Data!J31)</f>
        <v>0</v>
      </c>
      <c r="I105" t="b">
        <f>IF(Data!$C31="RXC03",Data!K31)</f>
        <v>0</v>
      </c>
      <c r="J105" t="b">
        <f>IF(Data!$C31="RXC03",Data!P31)</f>
        <v>0</v>
      </c>
      <c r="K105" t="b">
        <f>IF(Data!$C31="RXC03",Data!Q31)</f>
        <v>0</v>
      </c>
      <c r="L105" t="b">
        <f>IF(Data!$C31="RXC03",Data!R31)</f>
        <v>0</v>
      </c>
      <c r="M105" t="b">
        <f>IF(Data!$C31="RXC03",Data!S31)</f>
        <v>0</v>
      </c>
      <c r="N105" s="52" t="b">
        <f>IF(Data!$C31="RXC03",Data!X31)</f>
        <v>0</v>
      </c>
      <c r="O105" s="52" t="b">
        <f>IF(Data!$C31="RXC03",Data!Y31)</f>
        <v>0</v>
      </c>
      <c r="P105" s="52" t="b">
        <f>IF(Data!$C31="RXC03",Data!AB31)</f>
        <v>0</v>
      </c>
      <c r="Q105" s="52" t="b">
        <f>IF(Data!$C31="RXC03",Data!AC31)</f>
        <v>0</v>
      </c>
    </row>
    <row r="106" spans="2:17" hidden="1" x14ac:dyDescent="0.25">
      <c r="B106" t="s">
        <v>797</v>
      </c>
      <c r="C106" t="s">
        <v>797</v>
      </c>
      <c r="D106" t="s">
        <v>797</v>
      </c>
      <c r="E106" t="s">
        <v>797</v>
      </c>
      <c r="F106" t="s">
        <v>797</v>
      </c>
      <c r="G106" t="s">
        <v>797</v>
      </c>
      <c r="H106" t="s">
        <v>797</v>
      </c>
      <c r="I106" t="s">
        <v>797</v>
      </c>
      <c r="J106" t="s">
        <v>797</v>
      </c>
      <c r="K106" t="s">
        <v>797</v>
      </c>
      <c r="L106" t="s">
        <v>797</v>
      </c>
      <c r="M106" t="s">
        <v>797</v>
      </c>
      <c r="N106" s="52" t="s">
        <v>797</v>
      </c>
      <c r="O106" s="52" t="s">
        <v>797</v>
      </c>
      <c r="P106" s="52" t="s">
        <v>797</v>
      </c>
      <c r="Q106" s="52" t="s">
        <v>797</v>
      </c>
    </row>
    <row r="107" spans="2:17" hidden="1" x14ac:dyDescent="0.25">
      <c r="C107" t="b">
        <f>IF(Data!$C12="RXC14",Data!E12)</f>
        <v>0</v>
      </c>
      <c r="D107" t="b">
        <f>IF(Data!$C12="RXC14",Data!F12)</f>
        <v>0</v>
      </c>
      <c r="E107" t="b">
        <f>IF(Data!$C12="RXC14",Data!G12)</f>
        <v>0</v>
      </c>
      <c r="F107" t="b">
        <f>IF(Data!$C12="RXC14",Data!H12)</f>
        <v>0</v>
      </c>
      <c r="G107" t="b">
        <f>IF(Data!$C12="RXC14",Data!I12)</f>
        <v>0</v>
      </c>
      <c r="H107" t="b">
        <f>IF(Data!$C12="RXC14",Data!J12)</f>
        <v>0</v>
      </c>
      <c r="I107" t="b">
        <f>IF(Data!$C12="RXC14",Data!K12)</f>
        <v>0</v>
      </c>
      <c r="J107" t="b">
        <f>IF(Data!$C12="RXC14",Data!P12)</f>
        <v>0</v>
      </c>
      <c r="K107" t="b">
        <f>IF(Data!$C12="RXC14",Data!Q12)</f>
        <v>0</v>
      </c>
      <c r="L107" t="b">
        <f>IF(Data!$C12="RXC14",Data!R12)</f>
        <v>0</v>
      </c>
      <c r="M107" t="b">
        <f>IF(Data!$C12="RXC14",Data!S12)</f>
        <v>0</v>
      </c>
      <c r="N107" s="52" t="b">
        <f>IF(Data!$C12="RXC14",Data!X12)</f>
        <v>0</v>
      </c>
      <c r="O107" s="52" t="b">
        <f>IF(Data!$C12="RXC14",Data!Y12)</f>
        <v>0</v>
      </c>
      <c r="P107" s="52" t="b">
        <f>IF(Data!$C12="RXC14",Data!AB12)</f>
        <v>0</v>
      </c>
      <c r="Q107" s="52" t="b">
        <f>IF(Data!$C12="RXC14",Data!AC12)</f>
        <v>0</v>
      </c>
    </row>
    <row r="108" spans="2:17" hidden="1" x14ac:dyDescent="0.25">
      <c r="C108" t="b">
        <f>IF(Data!$C13="RXC14",Data!E13)</f>
        <v>0</v>
      </c>
      <c r="D108" t="b">
        <f>IF(Data!$C13="RXC14",Data!F13)</f>
        <v>0</v>
      </c>
      <c r="E108" t="b">
        <f>IF(Data!$C13="RXC14",Data!G13)</f>
        <v>0</v>
      </c>
      <c r="F108" t="b">
        <f>IF(Data!$C13="RXC14",Data!H13)</f>
        <v>0</v>
      </c>
      <c r="G108" t="b">
        <f>IF(Data!$C13="RXC14",Data!I13)</f>
        <v>0</v>
      </c>
      <c r="H108" t="b">
        <f>IF(Data!$C13="RXC14",Data!J13)</f>
        <v>0</v>
      </c>
      <c r="I108" t="b">
        <f>IF(Data!$C13="RXC14",Data!K13)</f>
        <v>0</v>
      </c>
      <c r="J108" t="b">
        <f>IF(Data!$C13="RXC14",Data!P13)</f>
        <v>0</v>
      </c>
      <c r="K108" t="b">
        <f>IF(Data!$C13="RXC14",Data!Q13)</f>
        <v>0</v>
      </c>
      <c r="L108" t="b">
        <f>IF(Data!$C13="RXC14",Data!R13)</f>
        <v>0</v>
      </c>
      <c r="M108" t="b">
        <f>IF(Data!$C13="RXC14",Data!S13)</f>
        <v>0</v>
      </c>
      <c r="N108" s="52" t="b">
        <f>IF(Data!$C13="RXC14",Data!X13)</f>
        <v>0</v>
      </c>
      <c r="O108" s="52" t="b">
        <f>IF(Data!$C13="RXC14",Data!Y13)</f>
        <v>0</v>
      </c>
      <c r="P108" s="52" t="b">
        <f>IF(Data!$C13="RXC14",Data!AB13)</f>
        <v>0</v>
      </c>
      <c r="Q108" s="52" t="b">
        <f>IF(Data!$C13="RXC14",Data!AC13)</f>
        <v>0</v>
      </c>
    </row>
    <row r="109" spans="2:17" hidden="1" x14ac:dyDescent="0.25">
      <c r="C109" t="b">
        <f>IF(Data!$C14="RXC14",Data!E14)</f>
        <v>0</v>
      </c>
      <c r="D109" t="b">
        <f>IF(Data!$C14="RXC14",Data!F14)</f>
        <v>0</v>
      </c>
      <c r="E109" t="b">
        <f>IF(Data!$C14="RXC14",Data!G14)</f>
        <v>0</v>
      </c>
      <c r="F109" t="b">
        <f>IF(Data!$C14="RXC14",Data!H14)</f>
        <v>0</v>
      </c>
      <c r="G109" t="b">
        <f>IF(Data!$C14="RXC14",Data!I14)</f>
        <v>0</v>
      </c>
      <c r="H109" t="b">
        <f>IF(Data!$C14="RXC14",Data!J14)</f>
        <v>0</v>
      </c>
      <c r="I109" t="b">
        <f>IF(Data!$C14="RXC14",Data!K14)</f>
        <v>0</v>
      </c>
      <c r="J109" t="b">
        <f>IF(Data!$C14="RXC14",Data!P14)</f>
        <v>0</v>
      </c>
      <c r="K109" t="b">
        <f>IF(Data!$C14="RXC14",Data!Q14)</f>
        <v>0</v>
      </c>
      <c r="L109" t="b">
        <f>IF(Data!$C14="RXC14",Data!R14)</f>
        <v>0</v>
      </c>
      <c r="M109" t="b">
        <f>IF(Data!$C14="RXC14",Data!S14)</f>
        <v>0</v>
      </c>
      <c r="N109" s="52" t="b">
        <f>IF(Data!$C14="RXC14",Data!X14)</f>
        <v>0</v>
      </c>
      <c r="O109" s="52" t="b">
        <f>IF(Data!$C14="RXC14",Data!Y14)</f>
        <v>0</v>
      </c>
      <c r="P109" s="52" t="b">
        <f>IF(Data!$C14="RXC14",Data!AB14)</f>
        <v>0</v>
      </c>
      <c r="Q109" s="52" t="b">
        <f>IF(Data!$C14="RXC14",Data!AC14)</f>
        <v>0</v>
      </c>
    </row>
    <row r="110" spans="2:17" hidden="1" x14ac:dyDescent="0.25">
      <c r="C110" t="b">
        <f>IF(Data!$C15="RXC14",Data!E15)</f>
        <v>0</v>
      </c>
      <c r="D110" t="b">
        <f>IF(Data!$C15="RXC14",Data!F15)</f>
        <v>0</v>
      </c>
      <c r="E110" t="b">
        <f>IF(Data!$C15="RXC14",Data!G15)</f>
        <v>0</v>
      </c>
      <c r="F110" t="b">
        <f>IF(Data!$C15="RXC14",Data!H15)</f>
        <v>0</v>
      </c>
      <c r="G110" t="b">
        <f>IF(Data!$C15="RXC14",Data!I15)</f>
        <v>0</v>
      </c>
      <c r="H110" t="b">
        <f>IF(Data!$C15="RXC14",Data!J15)</f>
        <v>0</v>
      </c>
      <c r="I110" t="b">
        <f>IF(Data!$C15="RXC14",Data!K15)</f>
        <v>0</v>
      </c>
      <c r="J110" t="b">
        <f>IF(Data!$C15="RXC14",Data!P15)</f>
        <v>0</v>
      </c>
      <c r="K110" t="b">
        <f>IF(Data!$C15="RXC14",Data!Q15)</f>
        <v>0</v>
      </c>
      <c r="L110" t="b">
        <f>IF(Data!$C15="RXC14",Data!R15)</f>
        <v>0</v>
      </c>
      <c r="M110" t="b">
        <f>IF(Data!$C15="RXC14",Data!S15)</f>
        <v>0</v>
      </c>
      <c r="N110" s="52" t="b">
        <f>IF(Data!$C15="RXC14",Data!X15)</f>
        <v>0</v>
      </c>
      <c r="O110" s="52" t="b">
        <f>IF(Data!$C15="RXC14",Data!Y15)</f>
        <v>0</v>
      </c>
      <c r="P110" s="52" t="b">
        <f>IF(Data!$C15="RXC14",Data!AB15)</f>
        <v>0</v>
      </c>
      <c r="Q110" s="52" t="b">
        <f>IF(Data!$C15="RXC14",Data!AC15)</f>
        <v>0</v>
      </c>
    </row>
    <row r="111" spans="2:17" hidden="1" x14ac:dyDescent="0.25">
      <c r="C111" t="b">
        <f>IF(Data!$C16="RXC14",Data!E16)</f>
        <v>0</v>
      </c>
      <c r="D111" t="b">
        <f>IF(Data!$C16="RXC14",Data!F16)</f>
        <v>0</v>
      </c>
      <c r="E111" t="b">
        <f>IF(Data!$C16="RXC14",Data!G16)</f>
        <v>0</v>
      </c>
      <c r="F111" t="b">
        <f>IF(Data!$C16="RXC14",Data!H16)</f>
        <v>0</v>
      </c>
      <c r="G111" t="b">
        <f>IF(Data!$C16="RXC14",Data!I16)</f>
        <v>0</v>
      </c>
      <c r="H111" t="b">
        <f>IF(Data!$C16="RXC14",Data!J16)</f>
        <v>0</v>
      </c>
      <c r="I111" t="b">
        <f>IF(Data!$C16="RXC14",Data!K16)</f>
        <v>0</v>
      </c>
      <c r="J111" t="b">
        <f>IF(Data!$C16="RXC14",Data!P16)</f>
        <v>0</v>
      </c>
      <c r="K111" t="b">
        <f>IF(Data!$C16="RXC14",Data!Q16)</f>
        <v>0</v>
      </c>
      <c r="L111" t="b">
        <f>IF(Data!$C16="RXC14",Data!R16)</f>
        <v>0</v>
      </c>
      <c r="M111" t="b">
        <f>IF(Data!$C16="RXC14",Data!S16)</f>
        <v>0</v>
      </c>
      <c r="N111" s="52" t="b">
        <f>IF(Data!$C16="RXC14",Data!X16)</f>
        <v>0</v>
      </c>
      <c r="O111" s="52" t="b">
        <f>IF(Data!$C16="RXC14",Data!Y16)</f>
        <v>0</v>
      </c>
      <c r="P111" s="52" t="b">
        <f>IF(Data!$C16="RXC14",Data!AB16)</f>
        <v>0</v>
      </c>
      <c r="Q111" s="52" t="b">
        <f>IF(Data!$C16="RXC14",Data!AC16)</f>
        <v>0</v>
      </c>
    </row>
    <row r="112" spans="2:17" hidden="1" x14ac:dyDescent="0.25">
      <c r="C112" t="b">
        <f>IF(Data!$C17="RXC14",Data!E17)</f>
        <v>0</v>
      </c>
      <c r="D112" t="b">
        <f>IF(Data!$C17="RXC14",Data!F17)</f>
        <v>0</v>
      </c>
      <c r="E112" t="b">
        <f>IF(Data!$C17="RXC14",Data!G17)</f>
        <v>0</v>
      </c>
      <c r="F112" t="b">
        <f>IF(Data!$C17="RXC14",Data!H17)</f>
        <v>0</v>
      </c>
      <c r="G112" t="b">
        <f>IF(Data!$C17="RXC14",Data!I17)</f>
        <v>0</v>
      </c>
      <c r="H112" t="b">
        <f>IF(Data!$C17="RXC14",Data!J17)</f>
        <v>0</v>
      </c>
      <c r="I112" t="b">
        <f>IF(Data!$C17="RXC14",Data!K17)</f>
        <v>0</v>
      </c>
      <c r="J112" t="b">
        <f>IF(Data!$C17="RXC14",Data!P17)</f>
        <v>0</v>
      </c>
      <c r="K112" t="b">
        <f>IF(Data!$C17="RXC14",Data!Q17)</f>
        <v>0</v>
      </c>
      <c r="L112" t="b">
        <f>IF(Data!$C17="RXC14",Data!R17)</f>
        <v>0</v>
      </c>
      <c r="M112" t="b">
        <f>IF(Data!$C17="RXC14",Data!S17)</f>
        <v>0</v>
      </c>
      <c r="N112" s="52" t="b">
        <f>IF(Data!$C17="RXC14",Data!X17)</f>
        <v>0</v>
      </c>
      <c r="O112" s="52" t="b">
        <f>IF(Data!$C17="RXC14",Data!Y17)</f>
        <v>0</v>
      </c>
      <c r="P112" s="52" t="b">
        <f>IF(Data!$C17="RXC14",Data!AB17)</f>
        <v>0</v>
      </c>
      <c r="Q112" s="52" t="b">
        <f>IF(Data!$C17="RXC14",Data!AC17)</f>
        <v>0</v>
      </c>
    </row>
    <row r="113" spans="2:17" ht="14.25" hidden="1" customHeight="1" x14ac:dyDescent="0.25">
      <c r="C113" t="b">
        <f>IF(Data!$C18="RXC14",Data!E18)</f>
        <v>0</v>
      </c>
      <c r="D113" t="b">
        <f>IF(Data!$C18="RXC14",Data!F18)</f>
        <v>0</v>
      </c>
      <c r="E113" t="b">
        <f>IF(Data!$C18="RXC14",Data!G18)</f>
        <v>0</v>
      </c>
      <c r="F113" s="67" t="b">
        <f>IF(Data!$C18="RXC14",Data!H18)</f>
        <v>0</v>
      </c>
      <c r="G113" s="67" t="b">
        <f>IF(Data!$C18="RXC14",Data!I18)</f>
        <v>0</v>
      </c>
      <c r="H113" s="67" t="b">
        <f>IF(Data!$C18="RXC14",Data!J18)</f>
        <v>0</v>
      </c>
      <c r="I113" s="67" t="b">
        <f>IF(Data!$C18="RXC14",Data!K18)</f>
        <v>0</v>
      </c>
      <c r="J113" s="67" t="b">
        <f>IF(Data!$C18="RXC14",Data!P18)</f>
        <v>0</v>
      </c>
      <c r="K113" s="67" t="b">
        <f>IF(Data!$C18="RXC14",Data!Q18)</f>
        <v>0</v>
      </c>
      <c r="L113" s="67" t="b">
        <f>IF(Data!$C18="RXC14",Data!R18)</f>
        <v>0</v>
      </c>
      <c r="M113" s="67" t="b">
        <f>IF(Data!$C18="RXC14",Data!S18)</f>
        <v>0</v>
      </c>
      <c r="N113" s="52" t="b">
        <f>IF(Data!$C18="RXC14",Data!X18)</f>
        <v>0</v>
      </c>
      <c r="O113" s="52" t="b">
        <f>IF(Data!$C18="RXC14",Data!Y18)</f>
        <v>0</v>
      </c>
      <c r="P113" s="52" t="b">
        <f>IF(Data!$C18="RXC14",Data!AB18)</f>
        <v>0</v>
      </c>
      <c r="Q113" s="52" t="b">
        <f>IF(Data!$C18="RXC14",Data!AC18)</f>
        <v>0</v>
      </c>
    </row>
    <row r="114" spans="2:17" hidden="1" x14ac:dyDescent="0.25">
      <c r="C114" t="b">
        <f>IF(Data!$C19="RXC14",Data!E19)</f>
        <v>0</v>
      </c>
      <c r="D114" t="b">
        <f>IF(Data!$C19="RXC14",Data!F19)</f>
        <v>0</v>
      </c>
      <c r="E114" t="b">
        <f>IF(Data!$C19="RXC14",Data!G19)</f>
        <v>0</v>
      </c>
      <c r="F114" t="b">
        <f>IF(Data!$C19="RXC14",Data!H19)</f>
        <v>0</v>
      </c>
      <c r="G114" t="b">
        <f>IF(Data!$C19="RXC14",Data!I19)</f>
        <v>0</v>
      </c>
      <c r="H114" t="b">
        <f>IF(Data!$C19="RXC14",Data!J19)</f>
        <v>0</v>
      </c>
      <c r="I114" t="b">
        <f>IF(Data!$C19="RXC14",Data!K19)</f>
        <v>0</v>
      </c>
      <c r="J114" t="b">
        <f>IF(Data!$C19="RXC14",Data!P19)</f>
        <v>0</v>
      </c>
      <c r="K114" t="b">
        <f>IF(Data!$C19="RXC14",Data!Q19)</f>
        <v>0</v>
      </c>
      <c r="L114" t="b">
        <f>IF(Data!$C19="RXC14",Data!R19)</f>
        <v>0</v>
      </c>
      <c r="M114" t="b">
        <f>IF(Data!$C19="RXC14",Data!S19)</f>
        <v>0</v>
      </c>
      <c r="N114" t="b">
        <f>IF(Data!$C19="RXC14",Data!X19)</f>
        <v>0</v>
      </c>
      <c r="O114" t="b">
        <f>IF(Data!$C19="RXC14",Data!Y19)</f>
        <v>0</v>
      </c>
      <c r="P114" t="b">
        <f>IF(Data!$C19="RXC14",Data!AB19)</f>
        <v>0</v>
      </c>
      <c r="Q114" t="b">
        <f>IF(Data!$C19="RXC14",Data!AC19)</f>
        <v>0</v>
      </c>
    </row>
    <row r="115" spans="2:17" hidden="1" x14ac:dyDescent="0.25">
      <c r="C115" t="b">
        <f>IF(Data!$C20="RXC14",Data!E20)</f>
        <v>0</v>
      </c>
      <c r="D115" t="b">
        <f>IF(Data!$C20="RXC14",Data!F20)</f>
        <v>0</v>
      </c>
      <c r="E115" t="b">
        <f>IF(Data!$C20="RXC14",Data!G20)</f>
        <v>0</v>
      </c>
      <c r="F115" t="b">
        <f>IF(Data!$C20="RXC14",Data!H20)</f>
        <v>0</v>
      </c>
      <c r="G115" t="b">
        <f>IF(Data!$C20="RXC14",Data!I20)</f>
        <v>0</v>
      </c>
      <c r="H115" t="b">
        <f>IF(Data!$C20="RXC14",Data!J20)</f>
        <v>0</v>
      </c>
      <c r="I115" t="b">
        <f>IF(Data!$C20="RXC14",Data!K20)</f>
        <v>0</v>
      </c>
      <c r="J115" t="b">
        <f>IF(Data!$C20="RXC14",Data!P20)</f>
        <v>0</v>
      </c>
      <c r="K115" t="b">
        <f>IF(Data!$C20="RXC14",Data!Q20)</f>
        <v>0</v>
      </c>
      <c r="L115" t="b">
        <f>IF(Data!$C20="RXC14",Data!R20)</f>
        <v>0</v>
      </c>
      <c r="M115" t="b">
        <f>IF(Data!$C20="RXC14",Data!S20)</f>
        <v>0</v>
      </c>
      <c r="N115" t="b">
        <f>IF(Data!$C20="RXC14",Data!X20)</f>
        <v>0</v>
      </c>
      <c r="O115" t="b">
        <f>IF(Data!$C20="RXC14",Data!Y20)</f>
        <v>0</v>
      </c>
      <c r="P115" t="b">
        <f>IF(Data!$C20="RXC14",Data!AB20)</f>
        <v>0</v>
      </c>
      <c r="Q115" t="b">
        <f>IF(Data!$C20="RXC14",Data!AC20)</f>
        <v>0</v>
      </c>
    </row>
    <row r="116" spans="2:17" hidden="1" x14ac:dyDescent="0.25">
      <c r="C116" t="b">
        <f>IF(Data!$C21="RXC14",Data!E21)</f>
        <v>0</v>
      </c>
      <c r="D116" t="b">
        <f>IF(Data!$C21="RXC14",Data!F21)</f>
        <v>0</v>
      </c>
      <c r="E116" t="b">
        <f>IF(Data!$C21="RXC14",Data!G21)</f>
        <v>0</v>
      </c>
      <c r="F116" t="b">
        <f>IF(Data!$C21="RXC14",Data!H21)</f>
        <v>0</v>
      </c>
      <c r="G116" t="b">
        <f>IF(Data!$C21="RXC14",Data!I21)</f>
        <v>0</v>
      </c>
      <c r="H116" t="b">
        <f>IF(Data!$C21="RXC14",Data!J21)</f>
        <v>0</v>
      </c>
      <c r="I116" t="b">
        <f>IF(Data!$C21="RXC14",Data!K21)</f>
        <v>0</v>
      </c>
      <c r="J116" t="b">
        <f>IF(Data!$C21="RXC14",Data!P21)</f>
        <v>0</v>
      </c>
      <c r="K116" t="b">
        <f>IF(Data!$C21="RXC14",Data!Q21)</f>
        <v>0</v>
      </c>
      <c r="L116" t="b">
        <f>IF(Data!$C21="RXC14",Data!R21)</f>
        <v>0</v>
      </c>
      <c r="M116" t="b">
        <f>IF(Data!$C21="RXC14",Data!S21)</f>
        <v>0</v>
      </c>
      <c r="N116" t="b">
        <f>IF(Data!$C21="RXC14",Data!X21)</f>
        <v>0</v>
      </c>
      <c r="O116" t="b">
        <f>IF(Data!$C21="RXC14",Data!Y21)</f>
        <v>0</v>
      </c>
      <c r="P116" t="b">
        <f>IF(Data!$C21="RXC14",Data!AB21)</f>
        <v>0</v>
      </c>
      <c r="Q116" t="b">
        <f>IF(Data!$C21="RXC14",Data!AC21)</f>
        <v>0</v>
      </c>
    </row>
    <row r="117" spans="2:17" hidden="1" x14ac:dyDescent="0.25">
      <c r="C117" t="b">
        <f>IF(Data!$C22="RXC14",Data!E22)</f>
        <v>0</v>
      </c>
      <c r="D117" t="b">
        <f>IF(Data!$C22="RXC14",Data!F22)</f>
        <v>0</v>
      </c>
      <c r="E117" t="b">
        <f>IF(Data!$C22="RXC14",Data!G22)</f>
        <v>0</v>
      </c>
      <c r="F117" t="b">
        <f>IF(Data!$C22="RXC14",Data!H22)</f>
        <v>0</v>
      </c>
      <c r="G117" t="b">
        <f>IF(Data!$C22="RXC14",Data!I22)</f>
        <v>0</v>
      </c>
      <c r="H117" t="b">
        <f>IF(Data!$C22="RXC14",Data!J22)</f>
        <v>0</v>
      </c>
      <c r="I117" t="b">
        <f>IF(Data!$C22="RXC14",Data!K22)</f>
        <v>0</v>
      </c>
      <c r="J117" t="b">
        <f>IF(Data!$C22="RXC14",Data!P22)</f>
        <v>0</v>
      </c>
      <c r="K117" t="b">
        <f>IF(Data!$C22="RXC14",Data!Q22)</f>
        <v>0</v>
      </c>
      <c r="L117" t="b">
        <f>IF(Data!$C22="RXC14",Data!R22)</f>
        <v>0</v>
      </c>
      <c r="M117" t="b">
        <f>IF(Data!$C22="RXC14",Data!S22)</f>
        <v>0</v>
      </c>
      <c r="N117" t="b">
        <f>IF(Data!$C22="RXC14",Data!X22)</f>
        <v>0</v>
      </c>
      <c r="O117" t="b">
        <f>IF(Data!$C22="RXC14",Data!Y22)</f>
        <v>0</v>
      </c>
      <c r="P117" t="b">
        <f>IF(Data!$C22="RXC14",Data!AB22)</f>
        <v>0</v>
      </c>
      <c r="Q117" t="b">
        <f>IF(Data!$C22="RXC14",Data!AC22)</f>
        <v>0</v>
      </c>
    </row>
    <row r="118" spans="2:17" hidden="1" x14ac:dyDescent="0.25">
      <c r="C118" t="b">
        <f>IF(Data!$C23="RXC14",Data!E23)</f>
        <v>0</v>
      </c>
      <c r="D118" t="b">
        <f>IF(Data!$C23="RXC14",Data!F23)</f>
        <v>0</v>
      </c>
      <c r="E118" t="b">
        <f>IF(Data!$C23="RXC14",Data!G23)</f>
        <v>0</v>
      </c>
      <c r="F118" t="b">
        <f>IF(Data!$C23="RXC14",Data!H23)</f>
        <v>0</v>
      </c>
      <c r="G118" t="b">
        <f>IF(Data!$C23="RXC14",Data!I23)</f>
        <v>0</v>
      </c>
      <c r="H118" t="b">
        <f>IF(Data!$C23="RXC14",Data!J23)</f>
        <v>0</v>
      </c>
      <c r="I118" t="b">
        <f>IF(Data!$C23="RXC14",Data!K23)</f>
        <v>0</v>
      </c>
      <c r="J118" t="b">
        <f>IF(Data!$C23="RXC14",Data!P23)</f>
        <v>0</v>
      </c>
      <c r="K118" t="b">
        <f>IF(Data!$C23="RXC14",Data!Q23)</f>
        <v>0</v>
      </c>
      <c r="L118" t="b">
        <f>IF(Data!$C23="RXC14",Data!R23)</f>
        <v>0</v>
      </c>
      <c r="M118" t="b">
        <f>IF(Data!$C23="RXC14",Data!S23)</f>
        <v>0</v>
      </c>
      <c r="N118" t="b">
        <f>IF(Data!$C23="RXC14",Data!X23)</f>
        <v>0</v>
      </c>
      <c r="O118" t="b">
        <f>IF(Data!$C23="RXC14",Data!Y23)</f>
        <v>0</v>
      </c>
      <c r="P118" t="b">
        <f>IF(Data!$C23="RXC14",Data!AB23)</f>
        <v>0</v>
      </c>
      <c r="Q118" t="b">
        <f>IF(Data!$C23="RXC14",Data!AC23)</f>
        <v>0</v>
      </c>
    </row>
    <row r="119" spans="2:17" hidden="1" x14ac:dyDescent="0.25">
      <c r="C119" t="b">
        <f>IF(Data!$C24="RXC14",Data!E24)</f>
        <v>0</v>
      </c>
      <c r="D119" t="b">
        <f>IF(Data!$C24="RXC14",Data!F24)</f>
        <v>0</v>
      </c>
      <c r="E119" t="b">
        <f>IF(Data!$C24="RXC14",Data!G24)</f>
        <v>0</v>
      </c>
      <c r="F119" t="b">
        <f>IF(Data!$C24="RXC14",Data!H24)</f>
        <v>0</v>
      </c>
      <c r="G119" t="b">
        <f>IF(Data!$C24="RXC14",Data!I24)</f>
        <v>0</v>
      </c>
      <c r="H119" t="b">
        <f>IF(Data!$C24="RXC14",Data!J24)</f>
        <v>0</v>
      </c>
      <c r="I119" t="b">
        <f>IF(Data!$C24="RXC14",Data!K24)</f>
        <v>0</v>
      </c>
      <c r="J119" t="b">
        <f>IF(Data!$C24="RXC14",Data!P24)</f>
        <v>0</v>
      </c>
      <c r="K119" t="b">
        <f>IF(Data!$C24="RXC14",Data!Q24)</f>
        <v>0</v>
      </c>
      <c r="L119" t="b">
        <f>IF(Data!$C24="RXC14",Data!R24)</f>
        <v>0</v>
      </c>
      <c r="M119" t="b">
        <f>IF(Data!$C24="RXC14",Data!S24)</f>
        <v>0</v>
      </c>
      <c r="N119" t="b">
        <f>IF(Data!$C24="RXC14",Data!X24)</f>
        <v>0</v>
      </c>
      <c r="O119" t="b">
        <f>IF(Data!$C24="RXC14",Data!Y24)</f>
        <v>0</v>
      </c>
      <c r="P119" t="b">
        <f>IF(Data!$C24="RXC14",Data!AB24)</f>
        <v>0</v>
      </c>
      <c r="Q119" t="b">
        <f>IF(Data!$C24="RXC14",Data!AC24)</f>
        <v>0</v>
      </c>
    </row>
    <row r="120" spans="2:17" hidden="1" x14ac:dyDescent="0.25">
      <c r="C120" t="b">
        <f>IF(Data!$C25="RXC14",Data!E25)</f>
        <v>0</v>
      </c>
      <c r="D120" t="b">
        <f>IF(Data!$C25="RXC14",Data!F25)</f>
        <v>0</v>
      </c>
      <c r="E120" t="b">
        <f>IF(Data!$C25="RXC14",Data!G25)</f>
        <v>0</v>
      </c>
      <c r="F120" t="b">
        <f>IF(Data!$C25="RXC14",Data!H25)</f>
        <v>0</v>
      </c>
      <c r="G120" t="b">
        <f>IF(Data!$C25="RXC14",Data!I25)</f>
        <v>0</v>
      </c>
      <c r="H120" t="b">
        <f>IF(Data!$C25="RXC14",Data!J25)</f>
        <v>0</v>
      </c>
      <c r="I120" t="b">
        <f>IF(Data!$C25="RXC14",Data!K25)</f>
        <v>0</v>
      </c>
      <c r="J120" t="b">
        <f>IF(Data!$C25="RXC14",Data!P25)</f>
        <v>0</v>
      </c>
      <c r="K120" t="b">
        <f>IF(Data!$C25="RXC14",Data!Q25)</f>
        <v>0</v>
      </c>
      <c r="L120" t="b">
        <f>IF(Data!$C25="RXC14",Data!R25)</f>
        <v>0</v>
      </c>
      <c r="M120" t="b">
        <f>IF(Data!$C25="RXC14",Data!S25)</f>
        <v>0</v>
      </c>
      <c r="N120" t="b">
        <f>IF(Data!$C25="RXC14",Data!X25)</f>
        <v>0</v>
      </c>
      <c r="O120" t="b">
        <f>IF(Data!$C25="RXC14",Data!Y25)</f>
        <v>0</v>
      </c>
      <c r="P120" t="b">
        <f>IF(Data!$C25="RXC14",Data!AB25)</f>
        <v>0</v>
      </c>
      <c r="Q120" t="b">
        <f>IF(Data!$C25="RXC14",Data!AC25)</f>
        <v>0</v>
      </c>
    </row>
    <row r="121" spans="2:17" hidden="1" x14ac:dyDescent="0.25">
      <c r="C121" t="b">
        <f>IF(Data!$C26="RXC14",Data!E26)</f>
        <v>0</v>
      </c>
      <c r="D121" t="b">
        <f>IF(Data!$C26="RXC14",Data!F26)</f>
        <v>0</v>
      </c>
      <c r="E121" t="b">
        <f>IF(Data!$C26="RXC14",Data!G26)</f>
        <v>0</v>
      </c>
      <c r="F121" t="b">
        <f>IF(Data!$C26="RXC14",Data!H26)</f>
        <v>0</v>
      </c>
      <c r="G121" t="b">
        <f>IF(Data!$C26="RXC14",Data!I26)</f>
        <v>0</v>
      </c>
      <c r="H121" t="b">
        <f>IF(Data!$C26="RXC14",Data!J26)</f>
        <v>0</v>
      </c>
      <c r="I121" t="b">
        <f>IF(Data!$C26="RXC14",Data!K26)</f>
        <v>0</v>
      </c>
      <c r="J121" t="b">
        <f>IF(Data!$C26="RXC14",Data!P26)</f>
        <v>0</v>
      </c>
      <c r="K121" t="b">
        <f>IF(Data!$C26="RXC14",Data!Q26)</f>
        <v>0</v>
      </c>
      <c r="L121" t="b">
        <f>IF(Data!$C26="RXC14",Data!R26)</f>
        <v>0</v>
      </c>
      <c r="M121" t="b">
        <f>IF(Data!$C26="RXC14",Data!S26)</f>
        <v>0</v>
      </c>
      <c r="N121" t="b">
        <f>IF(Data!$C26="RXC14",Data!X26)</f>
        <v>0</v>
      </c>
      <c r="O121" t="b">
        <f>IF(Data!$C26="RXC14",Data!Y26)</f>
        <v>0</v>
      </c>
      <c r="P121" t="b">
        <f>IF(Data!$C26="RXC14",Data!AB26)</f>
        <v>0</v>
      </c>
      <c r="Q121" t="b">
        <f>IF(Data!$C26="RXC14",Data!AC26)</f>
        <v>0</v>
      </c>
    </row>
    <row r="122" spans="2:17" hidden="1" x14ac:dyDescent="0.25">
      <c r="C122" t="b">
        <f>IF(Data!$C27="RXC14",Data!E27)</f>
        <v>0</v>
      </c>
      <c r="D122" t="b">
        <f>IF(Data!$C27="RXC14",Data!F27)</f>
        <v>0</v>
      </c>
      <c r="E122" t="b">
        <f>IF(Data!$C27="RXC14",Data!G27)</f>
        <v>0</v>
      </c>
      <c r="F122" t="b">
        <f>IF(Data!$C27="RXC14",Data!H27)</f>
        <v>0</v>
      </c>
      <c r="G122" t="b">
        <f>IF(Data!$C27="RXC14",Data!I27)</f>
        <v>0</v>
      </c>
      <c r="H122" t="b">
        <f>IF(Data!$C27="RXC14",Data!J27)</f>
        <v>0</v>
      </c>
      <c r="I122" t="b">
        <f>IF(Data!$C27="RXC14",Data!K27)</f>
        <v>0</v>
      </c>
      <c r="J122" t="b">
        <f>IF(Data!$C27="RXC14",Data!P27)</f>
        <v>0</v>
      </c>
      <c r="K122" t="b">
        <f>IF(Data!$C27="RXC14",Data!Q27)</f>
        <v>0</v>
      </c>
      <c r="L122" t="b">
        <f>IF(Data!$C27="RXC14",Data!R27)</f>
        <v>0</v>
      </c>
      <c r="M122" t="b">
        <f>IF(Data!$C27="RXC14",Data!S27)</f>
        <v>0</v>
      </c>
      <c r="N122" t="b">
        <f>IF(Data!$C27="RXC14",Data!X27)</f>
        <v>0</v>
      </c>
      <c r="O122" t="b">
        <f>IF(Data!$C27="RXC14",Data!Y27)</f>
        <v>0</v>
      </c>
      <c r="P122" t="b">
        <f>IF(Data!$C27="RXC14",Data!AB27)</f>
        <v>0</v>
      </c>
      <c r="Q122" t="b">
        <f>IF(Data!$C27="RXC14",Data!AC27)</f>
        <v>0</v>
      </c>
    </row>
    <row r="123" spans="2:17" hidden="1" x14ac:dyDescent="0.25">
      <c r="C123" t="b">
        <f>IF(Data!$C28="RXC14",Data!E28)</f>
        <v>0</v>
      </c>
      <c r="D123" t="b">
        <f>IF(Data!$C28="RXC14",Data!F28)</f>
        <v>0</v>
      </c>
      <c r="E123" t="b">
        <f>IF(Data!$C28="RXC14",Data!G28)</f>
        <v>0</v>
      </c>
      <c r="F123" t="b">
        <f>IF(Data!$C28="RXC14",Data!H28)</f>
        <v>0</v>
      </c>
      <c r="G123" t="b">
        <f>IF(Data!$C28="RXC14",Data!I28)</f>
        <v>0</v>
      </c>
      <c r="H123" t="b">
        <f>IF(Data!$C28="RXC14",Data!J28)</f>
        <v>0</v>
      </c>
      <c r="I123" t="b">
        <f>IF(Data!$C28="RXC14",Data!K28)</f>
        <v>0</v>
      </c>
      <c r="J123" t="b">
        <f>IF(Data!$C28="RXC14",Data!P28)</f>
        <v>0</v>
      </c>
      <c r="K123" t="b">
        <f>IF(Data!$C28="RXC14",Data!Q28)</f>
        <v>0</v>
      </c>
      <c r="L123" t="b">
        <f>IF(Data!$C28="RXC14",Data!R28)</f>
        <v>0</v>
      </c>
      <c r="M123" t="b">
        <f>IF(Data!$C28="RXC14",Data!S28)</f>
        <v>0</v>
      </c>
      <c r="N123" t="b">
        <f>IF(Data!$C28="RXC14",Data!X28)</f>
        <v>0</v>
      </c>
      <c r="O123" t="b">
        <f>IF(Data!$C28="RXC14",Data!Y28)</f>
        <v>0</v>
      </c>
      <c r="P123" t="b">
        <f>IF(Data!$C28="RXC14",Data!AB28)</f>
        <v>0</v>
      </c>
      <c r="Q123" t="b">
        <f>IF(Data!$C28="RXC14",Data!AC28)</f>
        <v>0</v>
      </c>
    </row>
    <row r="124" spans="2:17" ht="15.75" hidden="1" customHeight="1" x14ac:dyDescent="0.25">
      <c r="B124" s="54" t="s">
        <v>15208</v>
      </c>
      <c r="C124" t="str">
        <f>IF(Data!$C39="RXC01",Data!E38)</f>
        <v>MacDonald Ward CQ</v>
      </c>
      <c r="D124" t="str">
        <f>IF(Data!$C39="RXC01",Data!F38)</f>
        <v>430 - GERIATRIC MEDICINE - RISK MANAGED</v>
      </c>
      <c r="E124" t="str">
        <f>IF(Data!$C39="RXC01",Data!G38)</f>
        <v>300 - GENERAL MEDICINE - RISK MANAGED</v>
      </c>
      <c r="F124" s="67">
        <f>IF(Data!$C39="RXC01",Data!H38)</f>
        <v>1380.8833333333334</v>
      </c>
      <c r="G124" s="67">
        <f>IF(Data!$C39="RXC01",Data!I38)</f>
        <v>1298</v>
      </c>
      <c r="H124" s="67">
        <f>IF(Data!$C39="RXC01",Data!J38)</f>
        <v>2080.5</v>
      </c>
      <c r="I124" s="67">
        <f>IF(Data!$C39="RXC01",Data!K38)</f>
        <v>1799.5</v>
      </c>
      <c r="J124" s="67">
        <f>IF(Data!$C39="RXC01",Data!P38)</f>
        <v>1035</v>
      </c>
      <c r="K124" s="67">
        <f>IF(Data!$C39="RXC01",Data!Q38)</f>
        <v>1034.5</v>
      </c>
      <c r="L124" s="67">
        <f>IF(Data!$C39="RXC01",Data!R38)</f>
        <v>1380</v>
      </c>
      <c r="M124" s="67">
        <f>IF(Data!$C39="RXC01",Data!S38)</f>
        <v>1564</v>
      </c>
      <c r="N124" s="52">
        <f>IF(Data!$C39="RXC01",Data!X38)</f>
        <v>0.88604266095256645</v>
      </c>
      <c r="O124" s="52">
        <f>IF(Data!$C39="RXC01",Data!Y38)</f>
        <v>0.8647774327122153</v>
      </c>
      <c r="P124" s="52">
        <f>IF(Data!$C39="RXC01",Data!AB38)</f>
        <v>0.75896481215857514</v>
      </c>
      <c r="Q124" s="52">
        <f>IF(Data!$C39="RXC01",Data!AC38)</f>
        <v>0.89052795031055898</v>
      </c>
    </row>
    <row r="125" spans="2:17" ht="15.75" hidden="1" customHeight="1" x14ac:dyDescent="0.25">
      <c r="N125" s="67"/>
      <c r="O125" s="67"/>
      <c r="P125" s="67"/>
      <c r="Q125" s="67"/>
    </row>
    <row r="126" spans="2:17" ht="14.25" customHeight="1" x14ac:dyDescent="0.25"/>
    <row r="127" spans="2:17" ht="14.25" customHeight="1" x14ac:dyDescent="0.25">
      <c r="F127" s="67">
        <f t="shared" ref="F127:Q127" si="0">SUM(F13:F125)</f>
        <v>57270.149999999994</v>
      </c>
      <c r="G127" s="67">
        <f t="shared" si="0"/>
        <v>50911.183333333334</v>
      </c>
      <c r="H127" s="67">
        <f t="shared" si="0"/>
        <v>56444</v>
      </c>
      <c r="I127" s="67">
        <f t="shared" si="0"/>
        <v>48506.7</v>
      </c>
      <c r="J127" s="67">
        <f t="shared" si="0"/>
        <v>46690</v>
      </c>
      <c r="K127" s="67">
        <f t="shared" si="0"/>
        <v>44308.416666666664</v>
      </c>
      <c r="L127" s="67">
        <f t="shared" si="0"/>
        <v>42654.25</v>
      </c>
      <c r="M127" s="67">
        <f t="shared" si="0"/>
        <v>41374.583333333336</v>
      </c>
      <c r="N127" s="93">
        <f t="shared" si="0"/>
        <v>29.035431272706571</v>
      </c>
      <c r="O127" s="93">
        <f t="shared" si="0"/>
        <v>28.720241607126116</v>
      </c>
      <c r="P127" s="93">
        <f t="shared" si="0"/>
        <v>32.743143866798782</v>
      </c>
      <c r="Q127" s="93">
        <f t="shared" si="0"/>
        <v>29.563166533092907</v>
      </c>
    </row>
    <row r="128" spans="2:17" ht="14.25" customHeight="1" x14ac:dyDescent="0.25">
      <c r="F128" s="67">
        <v>54898.92</v>
      </c>
      <c r="G128" s="67">
        <v>48882.38</v>
      </c>
      <c r="H128" s="67">
        <v>46053.25</v>
      </c>
      <c r="I128" s="67">
        <v>47005.640000000007</v>
      </c>
      <c r="J128" s="67">
        <v>46345.020000000004</v>
      </c>
      <c r="K128" s="67">
        <v>39817.589999999997</v>
      </c>
      <c r="L128" s="67">
        <v>36006.5</v>
      </c>
      <c r="M128" s="67">
        <v>38594.5</v>
      </c>
      <c r="N128" s="92">
        <v>30.496999999999993</v>
      </c>
      <c r="O128" s="92">
        <v>33.900999999999996</v>
      </c>
      <c r="P128" s="92">
        <v>29.687999999999999</v>
      </c>
      <c r="Q128" s="92">
        <v>34.915000000000006</v>
      </c>
    </row>
    <row r="129" spans="6:17" x14ac:dyDescent="0.25">
      <c r="F129" s="67">
        <f>SUM(F127-F128)</f>
        <v>2371.2299999999959</v>
      </c>
      <c r="G129" s="67">
        <f t="shared" ref="G129:M129" si="1">SUM(G127-G128)</f>
        <v>2028.8033333333369</v>
      </c>
      <c r="H129" s="67">
        <f t="shared" si="1"/>
        <v>10390.75</v>
      </c>
      <c r="I129" s="67">
        <f t="shared" si="1"/>
        <v>1501.0599999999904</v>
      </c>
      <c r="J129" s="67">
        <f t="shared" si="1"/>
        <v>344.97999999999593</v>
      </c>
      <c r="K129" s="67">
        <f t="shared" si="1"/>
        <v>4490.8266666666677</v>
      </c>
      <c r="L129" s="67">
        <f t="shared" si="1"/>
        <v>6647.75</v>
      </c>
      <c r="M129" s="67">
        <f t="shared" si="1"/>
        <v>2780.0833333333358</v>
      </c>
    </row>
    <row r="132" spans="6:17" x14ac:dyDescent="0.25">
      <c r="N132" s="64"/>
      <c r="O132" s="64"/>
      <c r="P132" s="64"/>
      <c r="Q132" s="64"/>
    </row>
  </sheetData>
  <autoFilter ref="B12:U125">
    <filterColumn colId="1">
      <filters>
        <filter val="AAU"/>
        <filter val="Baird MAU"/>
        <filter val="Benson Trauma"/>
        <filter val="Berwick"/>
        <filter val="Cookson Devas Elective"/>
        <filter val="Cuckmere"/>
        <filter val="De Cham"/>
        <filter val="EDGH AMU"/>
        <filter val="EDGH CCU"/>
        <filter val="Egerton Trauma"/>
        <filter val="EMU"/>
        <filter val="Folkington"/>
        <filter val="Frank Shaw"/>
        <filter val="Gardner"/>
        <filter val="Hailsham 4 - Urology"/>
        <filter val="Irvine Unit"/>
        <filter val="ITU / HDU (conq)"/>
        <filter val="ITU / HDU (EDGH)"/>
        <filter val="James/CCU"/>
        <filter val="Jevington"/>
        <filter val="Kipling"/>
        <filter val="MacDonald Complex Elderly"/>
        <filter val="Michelham"/>
        <filter val="Mirrlees"/>
        <filter val="MSSU SF3"/>
        <filter val="Newington"/>
        <filter val="Pevensey"/>
        <filter val="RTU SAU"/>
        <filter val="Rye Intermediate Care Beds"/>
        <filter val="SCBU"/>
        <filter val="Seaford 4"/>
        <filter val="Stroke Unit EDGH"/>
        <filter val="Tressell Ward"/>
        <filter val="Wellington"/>
      </filters>
    </filterColumn>
  </autoFilter>
  <mergeCells count="13">
    <mergeCell ref="O11:O12"/>
    <mergeCell ref="P11:P12"/>
    <mergeCell ref="Q11:Q12"/>
    <mergeCell ref="F10:I10"/>
    <mergeCell ref="J10:M10"/>
    <mergeCell ref="N10:O10"/>
    <mergeCell ref="P10:Q10"/>
    <mergeCell ref="L11:M11"/>
    <mergeCell ref="D11:E11"/>
    <mergeCell ref="F11:G11"/>
    <mergeCell ref="H11:I11"/>
    <mergeCell ref="J11:K11"/>
    <mergeCell ref="N11:N12"/>
  </mergeCells>
  <phoneticPr fontId="28" type="noConversion"/>
  <dataValidations count="1">
    <dataValidation type="decimal" operator="greaterThanOrEqual" allowBlank="1" showInputMessage="1" showErrorMessage="1" sqref="F128:M128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48"/>
  <sheetViews>
    <sheetView topLeftCell="A33" zoomScale="85" zoomScaleNormal="85" workbookViewId="0">
      <selection activeCell="E41" sqref="E41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42578125" style="1" customWidth="1"/>
    <col min="6" max="6" width="23.5703125" style="1" customWidth="1"/>
    <col min="7" max="7" width="24.42578125" style="1" customWidth="1"/>
    <col min="8" max="23" width="12.5703125" style="1" customWidth="1"/>
    <col min="24" max="26" width="13.5703125" style="1" customWidth="1"/>
    <col min="27" max="27" width="13.5703125" style="104" customWidth="1"/>
    <col min="28" max="28" width="13.5703125" style="1" customWidth="1"/>
    <col min="29" max="29" width="13.42578125" style="1" customWidth="1"/>
    <col min="30" max="30" width="14.42578125" style="1" customWidth="1"/>
    <col min="31" max="31" width="25.5703125" style="1" customWidth="1"/>
    <col min="32" max="32" width="16.42578125" style="1" customWidth="1"/>
    <col min="33" max="33" width="32.85546875" style="1" customWidth="1"/>
    <col min="34" max="35" width="7.5703125" style="1" bestFit="1" customWidth="1"/>
    <col min="36" max="36" width="8" style="1" bestFit="1" customWidth="1"/>
    <col min="37" max="37" width="7.5703125" style="1" bestFit="1" customWidth="1"/>
    <col min="38" max="40" width="8" style="1" bestFit="1" customWidth="1"/>
    <col min="41" max="41" width="7.5703125" style="1" bestFit="1" customWidth="1"/>
    <col min="42" max="42" width="8" style="1" bestFit="1" customWidth="1"/>
    <col min="43" max="43" width="7.5703125" style="1" bestFit="1" customWidth="1"/>
    <col min="44" max="45" width="8" style="1" bestFit="1" customWidth="1"/>
    <col min="46" max="46" width="6.140625" style="1" bestFit="1" customWidth="1"/>
    <col min="47" max="47" width="10.42578125" style="1" bestFit="1" customWidth="1"/>
    <col min="48" max="48" width="5.140625" style="1" customWidth="1"/>
    <col min="49" max="50" width="9.140625" style="1"/>
    <col min="51" max="51" width="51.5703125" hidden="1" customWidth="1"/>
    <col min="52" max="52" width="10.42578125" style="4" hidden="1" customWidth="1"/>
    <col min="53" max="53" width="76.140625" style="4" hidden="1" customWidth="1"/>
    <col min="54" max="54" width="10.42578125" style="4" hidden="1" customWidth="1"/>
    <col min="55" max="55" width="68.140625" style="4" hidden="1" customWidth="1"/>
    <col min="56" max="56" width="10.42578125" style="4" hidden="1" customWidth="1"/>
    <col min="57" max="57" width="30.5703125" style="4" hidden="1" customWidth="1"/>
    <col min="58" max="16384" width="9.140625" style="1"/>
  </cols>
  <sheetData>
    <row r="1" spans="1:57" ht="27.75" customHeight="1" x14ac:dyDescent="0.5">
      <c r="G1" s="2" t="s">
        <v>13928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Y1" s="4" t="s">
        <v>13929</v>
      </c>
      <c r="AZ1" s="4" t="s">
        <v>13930</v>
      </c>
      <c r="BA1" s="4" t="s">
        <v>13931</v>
      </c>
      <c r="BB1" s="4" t="s">
        <v>13932</v>
      </c>
      <c r="BC1" s="4" t="s">
        <v>13933</v>
      </c>
      <c r="BD1" s="4" t="s">
        <v>13934</v>
      </c>
    </row>
    <row r="2" spans="1:57" ht="26.25" customHeight="1" x14ac:dyDescent="0.5">
      <c r="A2" s="5" t="s">
        <v>13935</v>
      </c>
      <c r="B2" s="6" t="s">
        <v>14004</v>
      </c>
      <c r="C2" s="7" t="s">
        <v>798</v>
      </c>
      <c r="D2" s="7"/>
      <c r="E2" s="7"/>
      <c r="F2" s="8" t="s">
        <v>13936</v>
      </c>
      <c r="G2" s="9"/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10"/>
      <c r="Y2" s="10"/>
      <c r="Z2" s="10"/>
      <c r="AA2" s="105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Y2" t="s">
        <v>13937</v>
      </c>
      <c r="AZ2" s="4" t="s">
        <v>13938</v>
      </c>
      <c r="BA2" s="4" t="s">
        <v>13939</v>
      </c>
      <c r="BB2" s="4" t="s">
        <v>13938</v>
      </c>
      <c r="BC2" s="4" t="s">
        <v>13939</v>
      </c>
      <c r="BD2" s="4" t="s">
        <v>13940</v>
      </c>
    </row>
    <row r="3" spans="1:57" ht="18" customHeight="1" x14ac:dyDescent="0.25">
      <c r="A3" s="5" t="s">
        <v>13941</v>
      </c>
      <c r="B3" s="174" t="s">
        <v>15281</v>
      </c>
      <c r="C3" s="174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3"/>
      <c r="U3" s="3"/>
      <c r="V3" s="3"/>
      <c r="W3" s="3"/>
      <c r="AY3" t="s">
        <v>13942</v>
      </c>
      <c r="AZ3" s="4" t="s">
        <v>13943</v>
      </c>
      <c r="BA3" s="4" t="s">
        <v>13944</v>
      </c>
      <c r="BB3" s="4" t="s">
        <v>13943</v>
      </c>
      <c r="BC3" s="4" t="s">
        <v>13944</v>
      </c>
      <c r="BD3" s="4" t="s">
        <v>13940</v>
      </c>
    </row>
    <row r="4" spans="1:57" x14ac:dyDescent="0.25">
      <c r="AY4" t="s">
        <v>13945</v>
      </c>
      <c r="AZ4" s="4" t="s">
        <v>13946</v>
      </c>
      <c r="BA4" s="4" t="s">
        <v>13947</v>
      </c>
      <c r="BB4" s="4" t="s">
        <v>13946</v>
      </c>
      <c r="BC4" s="4" t="s">
        <v>13947</v>
      </c>
      <c r="BD4" s="4" t="s">
        <v>13940</v>
      </c>
    </row>
    <row r="5" spans="1:57" ht="24.75" customHeight="1" x14ac:dyDescent="0.4">
      <c r="A5" s="10"/>
      <c r="B5" s="10"/>
      <c r="C5" s="10"/>
      <c r="D5" s="10"/>
      <c r="E5" s="168" t="s">
        <v>13948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0"/>
      <c r="S5" s="10"/>
      <c r="T5" s="10"/>
      <c r="U5" s="10"/>
      <c r="V5" s="10"/>
      <c r="W5" s="10"/>
      <c r="X5" s="10"/>
      <c r="Y5" s="10"/>
      <c r="Z5" s="10"/>
      <c r="AA5" s="105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Y5" t="s">
        <v>13949</v>
      </c>
      <c r="AZ5" s="4" t="s">
        <v>13950</v>
      </c>
      <c r="BA5" s="4" t="s">
        <v>13951</v>
      </c>
      <c r="BB5" s="4" t="s">
        <v>13950</v>
      </c>
      <c r="BC5" s="4" t="s">
        <v>13951</v>
      </c>
      <c r="BD5" s="4" t="s">
        <v>13940</v>
      </c>
    </row>
    <row r="6" spans="1:57" ht="17.25" customHeight="1" thickBot="1" x14ac:dyDescent="0.45">
      <c r="A6" s="10"/>
      <c r="B6" s="10"/>
      <c r="C6" s="10"/>
      <c r="D6" s="10"/>
      <c r="E6" s="11" t="s">
        <v>13952</v>
      </c>
      <c r="F6" s="12"/>
      <c r="G6" s="12"/>
      <c r="H6" s="12"/>
      <c r="I6" s="12"/>
      <c r="J6" s="12"/>
      <c r="K6" s="12"/>
      <c r="L6" s="12"/>
      <c r="M6" s="12"/>
      <c r="N6" s="12"/>
      <c r="O6" s="12"/>
      <c r="R6" s="10"/>
      <c r="S6" s="13"/>
      <c r="T6" s="13"/>
      <c r="U6" s="13"/>
      <c r="V6" s="13"/>
      <c r="W6" s="13"/>
      <c r="X6" s="10"/>
      <c r="Y6" s="10"/>
      <c r="Z6" s="10"/>
      <c r="AA6" s="105"/>
      <c r="AB6" s="10"/>
      <c r="AC6" s="10"/>
      <c r="AD6" s="10"/>
      <c r="AE6" s="10"/>
      <c r="AF6" s="10"/>
      <c r="AY6" t="s">
        <v>13953</v>
      </c>
      <c r="AZ6" s="4" t="s">
        <v>13954</v>
      </c>
      <c r="BA6" s="4" t="s">
        <v>13955</v>
      </c>
      <c r="BB6" s="4" t="s">
        <v>13954</v>
      </c>
      <c r="BC6" s="4" t="s">
        <v>13955</v>
      </c>
      <c r="BD6" s="4" t="s">
        <v>13940</v>
      </c>
    </row>
    <row r="7" spans="1:57" ht="59.25" customHeight="1" thickBot="1" x14ac:dyDescent="0.45">
      <c r="A7" s="10"/>
      <c r="B7" s="10"/>
      <c r="C7" s="175" t="s">
        <v>15232</v>
      </c>
      <c r="D7" s="176"/>
      <c r="E7" s="169" t="s">
        <v>13956</v>
      </c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1"/>
      <c r="R7" s="10"/>
      <c r="S7" s="14"/>
      <c r="T7" s="14"/>
      <c r="U7" s="14"/>
      <c r="V7" s="14"/>
      <c r="W7" s="14"/>
      <c r="X7" s="10"/>
      <c r="Y7" s="10"/>
      <c r="Z7" s="10"/>
      <c r="AA7" s="105"/>
      <c r="AB7" s="10"/>
      <c r="AC7" s="10"/>
      <c r="AD7" s="10"/>
      <c r="AE7" s="10"/>
      <c r="AF7" s="10"/>
      <c r="AY7" t="s">
        <v>13957</v>
      </c>
      <c r="AZ7" s="4" t="s">
        <v>13958</v>
      </c>
      <c r="BA7" s="4" t="s">
        <v>13959</v>
      </c>
      <c r="BB7" s="4" t="s">
        <v>13958</v>
      </c>
      <c r="BC7" s="4" t="s">
        <v>13959</v>
      </c>
      <c r="BD7" s="4" t="s">
        <v>13960</v>
      </c>
    </row>
    <row r="8" spans="1:57" ht="36.75" customHeight="1" x14ac:dyDescent="0.25">
      <c r="A8" s="15">
        <f>IF(D12="",1,0)</f>
        <v>0</v>
      </c>
      <c r="C8" s="172" t="s">
        <v>15254</v>
      </c>
      <c r="D8" s="173"/>
      <c r="E8" s="16"/>
      <c r="F8" s="17" t="str">
        <f>IF(I411=1,"Invalid Specialty 1 selection","")</f>
        <v/>
      </c>
      <c r="G8" s="17" t="str">
        <f>IF(J411=1,"Invalid Specialty 2 selection","")</f>
        <v/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AY8" t="s">
        <v>13961</v>
      </c>
      <c r="AZ8" s="4" t="s">
        <v>13962</v>
      </c>
      <c r="BA8" s="4" t="s">
        <v>13963</v>
      </c>
      <c r="BB8" s="4" t="s">
        <v>13962</v>
      </c>
      <c r="BC8" s="4" t="s">
        <v>13963</v>
      </c>
      <c r="BD8" s="4" t="s">
        <v>13960</v>
      </c>
    </row>
    <row r="9" spans="1:57" ht="40.5" customHeight="1" x14ac:dyDescent="0.25">
      <c r="C9" s="175" t="s">
        <v>15272</v>
      </c>
      <c r="D9" s="176"/>
      <c r="E9" s="18" t="s">
        <v>13965</v>
      </c>
      <c r="F9" s="20"/>
      <c r="G9" s="20"/>
      <c r="H9" s="177" t="s">
        <v>13966</v>
      </c>
      <c r="I9" s="178"/>
      <c r="J9" s="178"/>
      <c r="K9" s="178"/>
      <c r="L9" s="178"/>
      <c r="M9" s="178"/>
      <c r="N9" s="178"/>
      <c r="O9" s="179"/>
      <c r="P9" s="177" t="s">
        <v>13967</v>
      </c>
      <c r="Q9" s="178"/>
      <c r="R9" s="178"/>
      <c r="S9" s="178"/>
      <c r="T9" s="178"/>
      <c r="U9" s="178"/>
      <c r="V9" s="178"/>
      <c r="W9" s="179"/>
      <c r="X9" s="137" t="s">
        <v>13966</v>
      </c>
      <c r="Y9" s="166"/>
      <c r="Z9" s="166"/>
      <c r="AA9" s="138"/>
      <c r="AB9" s="137" t="s">
        <v>13967</v>
      </c>
      <c r="AC9" s="166"/>
      <c r="AD9" s="166"/>
      <c r="AE9" s="138"/>
      <c r="AF9" s="98"/>
      <c r="AY9" t="s">
        <v>13968</v>
      </c>
      <c r="AZ9" s="4" t="s">
        <v>13969</v>
      </c>
      <c r="BA9" s="4" t="s">
        <v>13970</v>
      </c>
      <c r="BB9" s="4" t="s">
        <v>13969</v>
      </c>
      <c r="BC9" s="4" t="s">
        <v>13970</v>
      </c>
      <c r="BD9" s="4" t="s">
        <v>13960</v>
      </c>
    </row>
    <row r="10" spans="1:57" ht="46.5" customHeight="1" x14ac:dyDescent="0.25">
      <c r="C10" s="57" t="s">
        <v>13971</v>
      </c>
      <c r="D10" s="58"/>
      <c r="E10" s="59" t="s">
        <v>13972</v>
      </c>
      <c r="F10" s="55" t="s">
        <v>13973</v>
      </c>
      <c r="G10" s="56"/>
      <c r="H10" s="57" t="s">
        <v>13974</v>
      </c>
      <c r="I10" s="58"/>
      <c r="J10" s="57" t="s">
        <v>13975</v>
      </c>
      <c r="K10" s="58"/>
      <c r="L10" s="137" t="s">
        <v>15234</v>
      </c>
      <c r="M10" s="138"/>
      <c r="N10" s="137" t="s">
        <v>15235</v>
      </c>
      <c r="O10" s="138"/>
      <c r="P10" s="57" t="s">
        <v>13974</v>
      </c>
      <c r="Q10" s="58"/>
      <c r="R10" s="57" t="s">
        <v>13975</v>
      </c>
      <c r="S10" s="58"/>
      <c r="T10" s="137" t="s">
        <v>15234</v>
      </c>
      <c r="U10" s="138"/>
      <c r="V10" s="137" t="s">
        <v>15235</v>
      </c>
      <c r="W10" s="138"/>
      <c r="X10" s="23" t="s">
        <v>13976</v>
      </c>
      <c r="Y10" s="23" t="s">
        <v>13977</v>
      </c>
      <c r="Z10" s="23" t="s">
        <v>15236</v>
      </c>
      <c r="AA10" s="100" t="s">
        <v>15237</v>
      </c>
      <c r="AB10" s="23" t="s">
        <v>13976</v>
      </c>
      <c r="AC10" s="23" t="s">
        <v>13977</v>
      </c>
      <c r="AD10" s="23" t="s">
        <v>15236</v>
      </c>
      <c r="AE10" s="100" t="s">
        <v>15237</v>
      </c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1"/>
      <c r="AQ10" s="21"/>
      <c r="AY10" t="s">
        <v>13978</v>
      </c>
      <c r="AZ10" s="4" t="s">
        <v>13979</v>
      </c>
      <c r="BA10" s="4" t="s">
        <v>13980</v>
      </c>
      <c r="BB10" s="4" t="s">
        <v>13979</v>
      </c>
      <c r="BC10" s="4" t="s">
        <v>13980</v>
      </c>
      <c r="BD10" s="4" t="s">
        <v>13960</v>
      </c>
    </row>
    <row r="11" spans="1:57" ht="76.5" customHeight="1" thickBot="1" x14ac:dyDescent="0.3">
      <c r="A11" s="180" t="s">
        <v>13981</v>
      </c>
      <c r="B11" s="181"/>
      <c r="C11" s="23" t="s">
        <v>13982</v>
      </c>
      <c r="D11" s="23" t="s">
        <v>13983</v>
      </c>
      <c r="E11" s="60"/>
      <c r="F11" s="24" t="s">
        <v>13984</v>
      </c>
      <c r="G11" s="24" t="s">
        <v>13985</v>
      </c>
      <c r="H11" s="25" t="s">
        <v>13986</v>
      </c>
      <c r="I11" s="25" t="s">
        <v>13987</v>
      </c>
      <c r="J11" s="26" t="s">
        <v>13986</v>
      </c>
      <c r="K11" s="26" t="s">
        <v>13987</v>
      </c>
      <c r="L11" s="26" t="s">
        <v>13986</v>
      </c>
      <c r="M11" s="26" t="s">
        <v>13987</v>
      </c>
      <c r="N11" s="26" t="s">
        <v>13986</v>
      </c>
      <c r="O11" s="26" t="s">
        <v>13987</v>
      </c>
      <c r="P11" s="26" t="s">
        <v>13986</v>
      </c>
      <c r="Q11" s="26" t="s">
        <v>13987</v>
      </c>
      <c r="R11" s="26" t="s">
        <v>13986</v>
      </c>
      <c r="S11" s="26" t="s">
        <v>13987</v>
      </c>
      <c r="T11" s="26" t="s">
        <v>13986</v>
      </c>
      <c r="U11" s="26" t="s">
        <v>13987</v>
      </c>
      <c r="V11" s="26" t="s">
        <v>13986</v>
      </c>
      <c r="W11" s="26" t="s">
        <v>13987</v>
      </c>
      <c r="X11" s="61"/>
      <c r="Y11" s="61"/>
      <c r="Z11" s="61"/>
      <c r="AA11" s="99"/>
      <c r="AB11" s="61"/>
      <c r="AC11" s="61"/>
      <c r="AD11" s="21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1"/>
      <c r="AQ11" s="21"/>
      <c r="AY11" t="s">
        <v>13988</v>
      </c>
      <c r="AZ11" s="4" t="s">
        <v>13989</v>
      </c>
      <c r="BA11" s="4" t="s">
        <v>13990</v>
      </c>
      <c r="BB11" s="4" t="s">
        <v>13989</v>
      </c>
      <c r="BC11" s="4" t="s">
        <v>13990</v>
      </c>
      <c r="BD11" s="4" t="s">
        <v>13960</v>
      </c>
      <c r="BE11" s="27"/>
    </row>
    <row r="12" spans="1:57" ht="20.25" customHeight="1" x14ac:dyDescent="0.25">
      <c r="A12" s="1" t="str">
        <f t="shared" ref="A12:A17" si="0">IF(P211=1,"No Site Selected","")</f>
        <v/>
      </c>
      <c r="B12" s="28">
        <v>2</v>
      </c>
      <c r="C12" s="88" t="s">
        <v>14591</v>
      </c>
      <c r="D12" s="113" t="s">
        <v>4711</v>
      </c>
      <c r="E12" s="106" t="s">
        <v>15212</v>
      </c>
      <c r="F12" s="114" t="s">
        <v>15238</v>
      </c>
      <c r="G12" s="115"/>
      <c r="H12" s="107">
        <v>1725</v>
      </c>
      <c r="I12" s="119">
        <v>1588</v>
      </c>
      <c r="J12" s="119">
        <v>1380</v>
      </c>
      <c r="K12" s="119">
        <v>1241.75</v>
      </c>
      <c r="L12" s="107">
        <v>0</v>
      </c>
      <c r="M12" s="107">
        <v>0</v>
      </c>
      <c r="N12" s="107"/>
      <c r="O12" s="107"/>
      <c r="P12" s="119">
        <v>1380</v>
      </c>
      <c r="Q12" s="119">
        <v>1380</v>
      </c>
      <c r="R12" s="107">
        <v>1035</v>
      </c>
      <c r="S12" s="119">
        <v>1046.5</v>
      </c>
      <c r="T12" s="107">
        <v>0</v>
      </c>
      <c r="U12" s="107">
        <v>0</v>
      </c>
      <c r="V12" s="107"/>
      <c r="W12" s="107"/>
      <c r="X12" s="101">
        <v>0.79230848861283643</v>
      </c>
      <c r="Y12" s="101">
        <v>0.86927164333851747</v>
      </c>
      <c r="Z12" s="127" t="s">
        <v>15277</v>
      </c>
      <c r="AA12" s="128" t="s">
        <v>15277</v>
      </c>
      <c r="AB12" s="91">
        <v>0.9642857142857143</v>
      </c>
      <c r="AC12" s="91">
        <v>1.025879917184265</v>
      </c>
      <c r="AD12" s="130" t="s">
        <v>15277</v>
      </c>
      <c r="AE12" s="131" t="s">
        <v>15277</v>
      </c>
      <c r="AF12" s="75" t="s">
        <v>15277</v>
      </c>
      <c r="AG12" s="37" t="s">
        <v>15277</v>
      </c>
      <c r="AI12" s="22"/>
      <c r="AJ12" s="22"/>
      <c r="AK12" s="22"/>
      <c r="AL12" s="22"/>
      <c r="AM12" s="22"/>
      <c r="AN12" s="22"/>
      <c r="AO12" s="22"/>
      <c r="AP12" s="21"/>
      <c r="AQ12" s="21"/>
      <c r="AY12" t="s">
        <v>13991</v>
      </c>
      <c r="AZ12" s="4" t="s">
        <v>13992</v>
      </c>
      <c r="BA12" s="4" t="s">
        <v>13993</v>
      </c>
      <c r="BB12" s="4" t="s">
        <v>13992</v>
      </c>
      <c r="BC12" s="4" t="s">
        <v>13993</v>
      </c>
      <c r="BD12" s="4" t="s">
        <v>13960</v>
      </c>
    </row>
    <row r="13" spans="1:57" ht="45" x14ac:dyDescent="0.25">
      <c r="A13" s="1" t="str">
        <f t="shared" si="0"/>
        <v/>
      </c>
      <c r="B13" s="28">
        <v>0</v>
      </c>
      <c r="C13" s="88" t="s">
        <v>14591</v>
      </c>
      <c r="D13" s="113" t="s">
        <v>4711</v>
      </c>
      <c r="E13" s="106" t="s">
        <v>15213</v>
      </c>
      <c r="F13" s="114" t="s">
        <v>15238</v>
      </c>
      <c r="G13" s="116" t="s">
        <v>15239</v>
      </c>
      <c r="H13" s="106">
        <v>1399.8833333333334</v>
      </c>
      <c r="I13" s="120">
        <v>1566.75</v>
      </c>
      <c r="J13" s="120">
        <v>1769.15</v>
      </c>
      <c r="K13" s="120">
        <v>1527.8166666666666</v>
      </c>
      <c r="L13" s="106">
        <v>0</v>
      </c>
      <c r="M13" s="106">
        <v>0</v>
      </c>
      <c r="N13" s="106"/>
      <c r="O13" s="106"/>
      <c r="P13" s="120">
        <v>1046.5</v>
      </c>
      <c r="Q13" s="118">
        <v>1368.5</v>
      </c>
      <c r="R13" s="120">
        <v>1380</v>
      </c>
      <c r="S13" s="118">
        <v>1357</v>
      </c>
      <c r="T13" s="108">
        <v>0</v>
      </c>
      <c r="U13" s="109">
        <v>0</v>
      </c>
      <c r="V13" s="109"/>
      <c r="W13" s="109"/>
      <c r="X13" s="101">
        <v>1.0412364522542166</v>
      </c>
      <c r="Y13" s="101">
        <v>0.84167942930839912</v>
      </c>
      <c r="Z13" s="127" t="s">
        <v>15277</v>
      </c>
      <c r="AA13" s="128" t="s">
        <v>15277</v>
      </c>
      <c r="AB13" s="91">
        <v>1.2507763975155279</v>
      </c>
      <c r="AC13" s="91">
        <v>0.99572981366459623</v>
      </c>
      <c r="AD13" s="130" t="s">
        <v>15277</v>
      </c>
      <c r="AE13" s="131" t="s">
        <v>15277</v>
      </c>
      <c r="AF13" s="22" t="s">
        <v>15277</v>
      </c>
      <c r="AG13" s="37" t="s">
        <v>15277</v>
      </c>
      <c r="AI13" s="22"/>
      <c r="AJ13" s="22"/>
      <c r="AK13" s="22"/>
      <c r="AL13" s="22"/>
      <c r="AM13" s="22"/>
      <c r="AN13" s="22"/>
      <c r="AO13" s="22"/>
      <c r="AP13" s="21"/>
      <c r="AQ13" s="21"/>
      <c r="AY13" t="s">
        <v>13994</v>
      </c>
      <c r="AZ13" s="4" t="s">
        <v>13995</v>
      </c>
      <c r="BA13" s="4" t="s">
        <v>13996</v>
      </c>
      <c r="BB13" s="4" t="s">
        <v>13995</v>
      </c>
      <c r="BC13" s="4" t="s">
        <v>13996</v>
      </c>
      <c r="BD13" s="4" t="s">
        <v>13960</v>
      </c>
    </row>
    <row r="14" spans="1:57" ht="45" x14ac:dyDescent="0.25">
      <c r="A14" s="1" t="str">
        <f t="shared" si="0"/>
        <v/>
      </c>
      <c r="B14" s="28">
        <v>2</v>
      </c>
      <c r="C14" s="88" t="s">
        <v>14591</v>
      </c>
      <c r="D14" s="113" t="s">
        <v>4711</v>
      </c>
      <c r="E14" s="106" t="s">
        <v>15214</v>
      </c>
      <c r="F14" s="114" t="s">
        <v>15240</v>
      </c>
      <c r="G14" s="116" t="s">
        <v>15238</v>
      </c>
      <c r="H14" s="107">
        <v>1392.5</v>
      </c>
      <c r="I14" s="118">
        <v>1420</v>
      </c>
      <c r="J14" s="118">
        <v>1978</v>
      </c>
      <c r="K14" s="118">
        <v>1675.75</v>
      </c>
      <c r="L14" s="108">
        <v>0</v>
      </c>
      <c r="M14" s="108">
        <v>0</v>
      </c>
      <c r="N14" s="108"/>
      <c r="O14" s="108"/>
      <c r="P14" s="118">
        <v>1035</v>
      </c>
      <c r="Q14" s="108">
        <v>1056</v>
      </c>
      <c r="R14" s="118">
        <v>1380</v>
      </c>
      <c r="S14" s="118">
        <v>1552.5</v>
      </c>
      <c r="T14" s="108">
        <v>0</v>
      </c>
      <c r="U14" s="109">
        <v>0</v>
      </c>
      <c r="V14" s="109"/>
      <c r="W14" s="109"/>
      <c r="X14" s="101">
        <v>0.8354037267080745</v>
      </c>
      <c r="Y14" s="101">
        <v>0.85706514347885221</v>
      </c>
      <c r="Z14" s="127" t="s">
        <v>15277</v>
      </c>
      <c r="AA14" s="128" t="s">
        <v>15277</v>
      </c>
      <c r="AB14" s="91">
        <v>1</v>
      </c>
      <c r="AC14" s="91">
        <v>1.0073757763975155</v>
      </c>
      <c r="AD14" s="130" t="s">
        <v>15277</v>
      </c>
      <c r="AE14" s="131" t="s">
        <v>15277</v>
      </c>
      <c r="AF14" s="22" t="s">
        <v>15277</v>
      </c>
      <c r="AG14" s="37" t="s">
        <v>15277</v>
      </c>
      <c r="AI14" s="22"/>
      <c r="AJ14" s="22"/>
      <c r="AK14" s="22"/>
      <c r="AL14" s="22"/>
      <c r="AM14" s="22"/>
      <c r="AN14" s="22"/>
      <c r="AO14" s="22"/>
      <c r="AP14" s="21"/>
      <c r="AQ14" s="21"/>
      <c r="AY14" t="s">
        <v>13997</v>
      </c>
      <c r="AZ14" s="4" t="s">
        <v>13998</v>
      </c>
      <c r="BA14" s="4" t="s">
        <v>13999</v>
      </c>
      <c r="BB14" s="4" t="s">
        <v>13998</v>
      </c>
      <c r="BC14" s="4" t="s">
        <v>13999</v>
      </c>
      <c r="BD14" s="4" t="s">
        <v>13960</v>
      </c>
      <c r="BE14" s="4" t="s">
        <v>14000</v>
      </c>
    </row>
    <row r="15" spans="1:57" ht="30" x14ac:dyDescent="0.25">
      <c r="A15" s="1" t="str">
        <f t="shared" si="0"/>
        <v/>
      </c>
      <c r="B15" s="28">
        <v>2</v>
      </c>
      <c r="C15" s="88" t="s">
        <v>14601</v>
      </c>
      <c r="D15" s="112" t="s">
        <v>13275</v>
      </c>
      <c r="E15" s="117" t="s">
        <v>15215</v>
      </c>
      <c r="F15" s="114" t="s">
        <v>15246</v>
      </c>
      <c r="G15" s="116" t="s">
        <v>15238</v>
      </c>
      <c r="H15" s="107">
        <v>1374.25</v>
      </c>
      <c r="I15" s="118">
        <v>1355</v>
      </c>
      <c r="J15" s="118">
        <v>1851.5</v>
      </c>
      <c r="K15" s="118">
        <v>1825.8666666666666</v>
      </c>
      <c r="L15" s="108">
        <v>218.5</v>
      </c>
      <c r="M15" s="108">
        <v>0</v>
      </c>
      <c r="N15" s="108"/>
      <c r="O15" s="108"/>
      <c r="P15" s="118">
        <v>1039</v>
      </c>
      <c r="Q15" s="118">
        <v>1040.5</v>
      </c>
      <c r="R15" s="118">
        <v>1368.5</v>
      </c>
      <c r="S15" s="118">
        <v>1670.5</v>
      </c>
      <c r="T15" s="108">
        <v>0</v>
      </c>
      <c r="U15" s="109">
        <v>0</v>
      </c>
      <c r="V15" s="109"/>
      <c r="W15" s="109"/>
      <c r="X15" s="101">
        <v>0.8711180124223602</v>
      </c>
      <c r="Y15" s="101">
        <v>0.82655279503105594</v>
      </c>
      <c r="Z15" s="127" t="s">
        <v>15277</v>
      </c>
      <c r="AA15" s="128" t="s">
        <v>15277</v>
      </c>
      <c r="AB15" s="91">
        <v>1</v>
      </c>
      <c r="AC15" s="91">
        <v>1</v>
      </c>
      <c r="AD15" s="130" t="s">
        <v>15277</v>
      </c>
      <c r="AE15" s="131" t="s">
        <v>15277</v>
      </c>
      <c r="AF15" s="22" t="s">
        <v>15277</v>
      </c>
      <c r="AG15" s="1" t="s">
        <v>15277</v>
      </c>
      <c r="AI15" s="22"/>
      <c r="AJ15" s="22"/>
      <c r="AK15" s="22"/>
      <c r="AL15" s="22"/>
      <c r="AM15" s="22"/>
      <c r="AN15" s="22"/>
      <c r="AO15" s="22"/>
      <c r="AP15" s="21"/>
      <c r="AQ15" s="21"/>
      <c r="AY15" t="s">
        <v>14001</v>
      </c>
      <c r="AZ15" s="4" t="s">
        <v>14002</v>
      </c>
      <c r="BA15" s="4" t="s">
        <v>14003</v>
      </c>
      <c r="BB15" s="4" t="s">
        <v>14002</v>
      </c>
      <c r="BC15" s="4" t="s">
        <v>14003</v>
      </c>
      <c r="BD15" s="4" t="s">
        <v>13960</v>
      </c>
      <c r="BE15" s="4" t="s">
        <v>14004</v>
      </c>
    </row>
    <row r="16" spans="1:57" ht="30" x14ac:dyDescent="0.25">
      <c r="A16" s="1" t="str">
        <f t="shared" si="0"/>
        <v/>
      </c>
      <c r="B16" s="28">
        <v>2</v>
      </c>
      <c r="C16" s="88" t="s">
        <v>14591</v>
      </c>
      <c r="D16" s="110" t="s">
        <v>4711</v>
      </c>
      <c r="E16" s="106" t="s">
        <v>15269</v>
      </c>
      <c r="F16" s="114" t="s">
        <v>15251</v>
      </c>
      <c r="G16" s="116"/>
      <c r="H16" s="107">
        <v>1023.25</v>
      </c>
      <c r="I16" s="118">
        <v>950.25</v>
      </c>
      <c r="J16" s="118">
        <v>690</v>
      </c>
      <c r="K16" s="118">
        <v>698</v>
      </c>
      <c r="L16" s="108">
        <v>0</v>
      </c>
      <c r="M16" s="108">
        <v>0</v>
      </c>
      <c r="N16" s="108"/>
      <c r="O16" s="108"/>
      <c r="P16" s="118">
        <v>1035</v>
      </c>
      <c r="Q16" s="118">
        <v>925.5</v>
      </c>
      <c r="R16" s="118">
        <v>690</v>
      </c>
      <c r="S16" s="118">
        <v>679.5</v>
      </c>
      <c r="T16" s="108">
        <v>0</v>
      </c>
      <c r="U16" s="109">
        <v>0</v>
      </c>
      <c r="V16" s="109"/>
      <c r="W16" s="109"/>
      <c r="X16" s="101">
        <v>0.84328358208955223</v>
      </c>
      <c r="Y16" s="101">
        <v>1.0734957425462404</v>
      </c>
      <c r="Z16" s="127" t="s">
        <v>15277</v>
      </c>
      <c r="AA16" s="128" t="s">
        <v>15277</v>
      </c>
      <c r="AB16" s="91">
        <v>0.75</v>
      </c>
      <c r="AC16" s="91">
        <v>1.0357142857142858</v>
      </c>
      <c r="AD16" s="130" t="s">
        <v>15277</v>
      </c>
      <c r="AE16" s="131" t="s">
        <v>15277</v>
      </c>
      <c r="AF16" s="22" t="s">
        <v>15277</v>
      </c>
      <c r="AG16" s="37" t="s">
        <v>15277</v>
      </c>
      <c r="AI16" s="22"/>
      <c r="AJ16" s="22"/>
      <c r="AK16" s="22"/>
      <c r="AL16" s="22"/>
      <c r="AM16" s="22"/>
      <c r="AN16" s="22"/>
      <c r="AO16" s="22"/>
      <c r="AP16" s="21"/>
      <c r="AQ16" s="21"/>
      <c r="AY16" t="s">
        <v>14005</v>
      </c>
      <c r="AZ16" s="4" t="s">
        <v>14006</v>
      </c>
      <c r="BA16" s="4" t="s">
        <v>14007</v>
      </c>
      <c r="BB16" s="4" t="s">
        <v>14006</v>
      </c>
      <c r="BC16" s="4" t="s">
        <v>14007</v>
      </c>
      <c r="BD16" s="4" t="s">
        <v>13960</v>
      </c>
    </row>
    <row r="17" spans="1:57" ht="30" x14ac:dyDescent="0.25">
      <c r="A17" s="1" t="str">
        <f t="shared" si="0"/>
        <v/>
      </c>
      <c r="B17" s="28">
        <v>2</v>
      </c>
      <c r="C17" s="88" t="s">
        <v>14601</v>
      </c>
      <c r="D17" s="110" t="s">
        <v>13275</v>
      </c>
      <c r="E17" s="106" t="s">
        <v>15256</v>
      </c>
      <c r="F17" s="114" t="s">
        <v>15241</v>
      </c>
      <c r="G17" s="116"/>
      <c r="H17" s="107">
        <v>2323.5</v>
      </c>
      <c r="I17" s="118">
        <v>2019.5</v>
      </c>
      <c r="J17" s="118">
        <v>356.75</v>
      </c>
      <c r="K17" s="118">
        <v>203.25</v>
      </c>
      <c r="L17" s="108">
        <v>0</v>
      </c>
      <c r="M17" s="108">
        <v>0</v>
      </c>
      <c r="N17" s="108"/>
      <c r="O17" s="108"/>
      <c r="P17" s="118">
        <v>2073</v>
      </c>
      <c r="Q17" s="118">
        <v>1948.5</v>
      </c>
      <c r="R17" s="118">
        <v>0</v>
      </c>
      <c r="S17" s="118">
        <v>34.5</v>
      </c>
      <c r="T17" s="108">
        <v>0</v>
      </c>
      <c r="U17" s="109">
        <v>0</v>
      </c>
      <c r="V17" s="109"/>
      <c r="W17" s="109"/>
      <c r="X17" s="101">
        <v>0.94061866125760651</v>
      </c>
      <c r="Y17" s="101">
        <v>0.59980237154150196</v>
      </c>
      <c r="Z17" s="127" t="s">
        <v>15277</v>
      </c>
      <c r="AA17" s="128" t="s">
        <v>15277</v>
      </c>
      <c r="AB17" s="91">
        <v>0.82738095238095233</v>
      </c>
      <c r="AC17" s="91" t="s">
        <v>15277</v>
      </c>
      <c r="AD17" s="130" t="s">
        <v>15277</v>
      </c>
      <c r="AE17" s="131" t="s">
        <v>15277</v>
      </c>
      <c r="AF17" s="22" t="s">
        <v>15277</v>
      </c>
      <c r="AG17" s="22" t="s">
        <v>15277</v>
      </c>
      <c r="AI17" s="22"/>
      <c r="AJ17" s="22"/>
      <c r="AK17" s="22"/>
      <c r="AL17" s="22"/>
      <c r="AM17" s="22"/>
      <c r="AN17" s="22"/>
      <c r="AO17" s="22"/>
      <c r="AP17" s="21"/>
      <c r="AQ17" s="21"/>
      <c r="AY17" t="s">
        <v>14008</v>
      </c>
      <c r="AZ17" s="4" t="s">
        <v>14009</v>
      </c>
      <c r="BA17" s="4" t="s">
        <v>14010</v>
      </c>
      <c r="BB17" s="4" t="s">
        <v>14009</v>
      </c>
      <c r="BC17" s="4" t="s">
        <v>14010</v>
      </c>
      <c r="BD17" s="4" t="s">
        <v>13960</v>
      </c>
      <c r="BE17" s="4" t="s">
        <v>14011</v>
      </c>
    </row>
    <row r="18" spans="1:57" ht="45" x14ac:dyDescent="0.25">
      <c r="A18" s="1" t="str">
        <f t="shared" ref="A18:A24" si="1">IF(P218=1,"No Site Selected","")</f>
        <v/>
      </c>
      <c r="B18" s="28">
        <v>2</v>
      </c>
      <c r="C18" s="88" t="s">
        <v>14591</v>
      </c>
      <c r="D18" s="111" t="s">
        <v>4711</v>
      </c>
      <c r="E18" s="106" t="s">
        <v>15221</v>
      </c>
      <c r="F18" s="114" t="s">
        <v>15245</v>
      </c>
      <c r="G18" s="116"/>
      <c r="H18" s="107">
        <v>3450</v>
      </c>
      <c r="I18" s="118">
        <v>3204.5</v>
      </c>
      <c r="J18" s="118">
        <v>1035</v>
      </c>
      <c r="K18" s="118">
        <v>707</v>
      </c>
      <c r="L18" s="108">
        <v>0</v>
      </c>
      <c r="M18" s="108">
        <v>0</v>
      </c>
      <c r="N18" s="108"/>
      <c r="O18" s="108"/>
      <c r="P18" s="118">
        <v>3450</v>
      </c>
      <c r="Q18" s="118">
        <v>3258.4166666666665</v>
      </c>
      <c r="R18" s="118">
        <v>690</v>
      </c>
      <c r="S18" s="118">
        <v>646.5</v>
      </c>
      <c r="T18" s="108">
        <v>0</v>
      </c>
      <c r="U18" s="109">
        <v>0</v>
      </c>
      <c r="V18" s="109"/>
      <c r="W18" s="109"/>
      <c r="X18" s="101">
        <v>0.72865104572421646</v>
      </c>
      <c r="Y18" s="101">
        <v>0.72939346811819594</v>
      </c>
      <c r="Z18" s="127" t="s">
        <v>15277</v>
      </c>
      <c r="AA18" s="128" t="s">
        <v>15277</v>
      </c>
      <c r="AB18" s="91">
        <v>0.72993311036789299</v>
      </c>
      <c r="AC18" s="91">
        <v>0.54149413388543832</v>
      </c>
      <c r="AD18" s="130" t="s">
        <v>15277</v>
      </c>
      <c r="AE18" s="131" t="s">
        <v>15277</v>
      </c>
      <c r="AF18" s="22" t="s">
        <v>15277</v>
      </c>
      <c r="AG18" s="22" t="s">
        <v>15277</v>
      </c>
      <c r="AI18" s="22"/>
      <c r="AJ18" s="22"/>
      <c r="AK18" s="22"/>
      <c r="AL18" s="22"/>
      <c r="AM18" s="22"/>
      <c r="AN18" s="22"/>
      <c r="AO18" s="22"/>
      <c r="AP18" s="21"/>
      <c r="AQ18" s="21"/>
      <c r="AY18" t="s">
        <v>14013</v>
      </c>
      <c r="AZ18" s="4" t="s">
        <v>14014</v>
      </c>
      <c r="BA18" s="4" t="s">
        <v>14015</v>
      </c>
      <c r="BB18" s="4" t="s">
        <v>14014</v>
      </c>
      <c r="BC18" s="4" t="s">
        <v>14015</v>
      </c>
      <c r="BD18" s="4" t="s">
        <v>14012</v>
      </c>
      <c r="BE18" s="4" t="s">
        <v>14016</v>
      </c>
    </row>
    <row r="19" spans="1:57" ht="45" x14ac:dyDescent="0.25">
      <c r="A19" s="1" t="str">
        <f t="shared" si="1"/>
        <v/>
      </c>
      <c r="B19" s="28">
        <v>2</v>
      </c>
      <c r="C19" s="88" t="s">
        <v>14601</v>
      </c>
      <c r="D19" s="111" t="s">
        <v>13275</v>
      </c>
      <c r="E19" s="106" t="s">
        <v>15257</v>
      </c>
      <c r="F19" s="114" t="s">
        <v>15245</v>
      </c>
      <c r="G19" s="116"/>
      <c r="H19" s="107">
        <v>2772.25</v>
      </c>
      <c r="I19" s="118">
        <v>2008.3333333333333</v>
      </c>
      <c r="J19" s="118">
        <v>345</v>
      </c>
      <c r="K19" s="118">
        <v>264.5</v>
      </c>
      <c r="L19" s="108">
        <v>0</v>
      </c>
      <c r="M19" s="108">
        <v>0</v>
      </c>
      <c r="N19" s="108"/>
      <c r="O19" s="108"/>
      <c r="P19" s="118">
        <v>2748.5</v>
      </c>
      <c r="Q19" s="118">
        <v>1926.25</v>
      </c>
      <c r="R19" s="108">
        <v>345</v>
      </c>
      <c r="S19" s="118">
        <v>253</v>
      </c>
      <c r="T19" s="108">
        <v>0</v>
      </c>
      <c r="U19" s="109">
        <v>0</v>
      </c>
      <c r="V19" s="109"/>
      <c r="W19" s="109"/>
      <c r="X19" s="101">
        <v>0.68047321892875712</v>
      </c>
      <c r="Y19" s="101">
        <v>0.51264167393199656</v>
      </c>
      <c r="Z19" s="127" t="s">
        <v>15277</v>
      </c>
      <c r="AA19" s="128" t="s">
        <v>15277</v>
      </c>
      <c r="AB19" s="91">
        <v>0.68720675633406314</v>
      </c>
      <c r="AC19" s="91">
        <v>0.46</v>
      </c>
      <c r="AD19" s="130" t="s">
        <v>15277</v>
      </c>
      <c r="AE19" s="131" t="s">
        <v>15277</v>
      </c>
      <c r="AF19" s="22" t="s">
        <v>15277</v>
      </c>
      <c r="AG19" s="22" t="s">
        <v>15277</v>
      </c>
      <c r="AI19" s="22"/>
      <c r="AJ19" s="22"/>
      <c r="AK19" s="22"/>
      <c r="AL19" s="22"/>
      <c r="AM19" s="22"/>
      <c r="AN19" s="22"/>
      <c r="AO19" s="22"/>
      <c r="AP19" s="21"/>
      <c r="AQ19" s="21"/>
      <c r="AY19" t="s">
        <v>14017</v>
      </c>
      <c r="AZ19" s="4" t="s">
        <v>14018</v>
      </c>
      <c r="BA19" s="4" t="s">
        <v>14019</v>
      </c>
      <c r="BB19" s="4" t="s">
        <v>14018</v>
      </c>
      <c r="BC19" s="4" t="s">
        <v>14019</v>
      </c>
      <c r="BD19" s="4" t="s">
        <v>14012</v>
      </c>
      <c r="BE19" s="4">
        <v>3854</v>
      </c>
    </row>
    <row r="20" spans="1:57" ht="45" x14ac:dyDescent="0.25">
      <c r="A20" s="1" t="str">
        <f t="shared" si="1"/>
        <v/>
      </c>
      <c r="B20" s="28">
        <v>2</v>
      </c>
      <c r="C20" s="88" t="s">
        <v>14601</v>
      </c>
      <c r="D20" s="111" t="s">
        <v>13275</v>
      </c>
      <c r="E20" s="106" t="s">
        <v>15216</v>
      </c>
      <c r="F20" s="114" t="s">
        <v>15268</v>
      </c>
      <c r="G20" s="116" t="s">
        <v>15238</v>
      </c>
      <c r="H20" s="107">
        <v>1380</v>
      </c>
      <c r="I20" s="118">
        <v>1185</v>
      </c>
      <c r="J20" s="118">
        <v>1380</v>
      </c>
      <c r="K20" s="118">
        <v>1454.25</v>
      </c>
      <c r="L20" s="108">
        <v>0</v>
      </c>
      <c r="M20" s="108">
        <v>0</v>
      </c>
      <c r="N20" s="108"/>
      <c r="O20" s="108"/>
      <c r="P20" s="118">
        <v>1035</v>
      </c>
      <c r="Q20" s="108">
        <v>1036</v>
      </c>
      <c r="R20" s="118">
        <v>1023.5</v>
      </c>
      <c r="S20" s="118">
        <v>1242</v>
      </c>
      <c r="T20" s="108">
        <v>0</v>
      </c>
      <c r="U20" s="109">
        <v>0</v>
      </c>
      <c r="V20" s="109"/>
      <c r="W20" s="109"/>
      <c r="X20" s="101">
        <v>0.77853260869565222</v>
      </c>
      <c r="Y20" s="101">
        <v>0.90152467979157569</v>
      </c>
      <c r="Z20" s="127" t="s">
        <v>15277</v>
      </c>
      <c r="AA20" s="128" t="s">
        <v>15277</v>
      </c>
      <c r="AB20" s="91">
        <v>0.94151138716356109</v>
      </c>
      <c r="AC20" s="91">
        <v>1.2023809523809523</v>
      </c>
      <c r="AD20" s="130" t="s">
        <v>15277</v>
      </c>
      <c r="AE20" s="131" t="s">
        <v>15277</v>
      </c>
      <c r="AF20" s="22" t="s">
        <v>15277</v>
      </c>
      <c r="AG20" s="22" t="s">
        <v>15277</v>
      </c>
      <c r="AI20" s="22"/>
      <c r="AJ20" s="22"/>
      <c r="AK20" s="22"/>
      <c r="AL20" s="22"/>
      <c r="AM20" s="22"/>
      <c r="AN20" s="22"/>
      <c r="AO20" s="22"/>
      <c r="AP20" s="21"/>
      <c r="AQ20" s="21"/>
      <c r="AY20" t="s">
        <v>14020</v>
      </c>
      <c r="AZ20" s="4" t="s">
        <v>14021</v>
      </c>
      <c r="BA20" s="4" t="s">
        <v>14022</v>
      </c>
      <c r="BB20" s="4" t="s">
        <v>14021</v>
      </c>
      <c r="BC20" s="4" t="s">
        <v>14022</v>
      </c>
      <c r="BD20" s="4" t="s">
        <v>14012</v>
      </c>
      <c r="BE20" s="4" t="s">
        <v>14023</v>
      </c>
    </row>
    <row r="21" spans="1:57" ht="30" x14ac:dyDescent="0.25">
      <c r="A21" s="1" t="str">
        <f t="shared" si="1"/>
        <v/>
      </c>
      <c r="B21" s="28">
        <v>2</v>
      </c>
      <c r="C21" s="88" t="s">
        <v>14591</v>
      </c>
      <c r="D21" s="111" t="s">
        <v>4711</v>
      </c>
      <c r="E21" s="106" t="s">
        <v>15217</v>
      </c>
      <c r="F21" s="114" t="s">
        <v>15238</v>
      </c>
      <c r="G21" s="116"/>
      <c r="H21" s="107">
        <v>1376.5</v>
      </c>
      <c r="I21" s="118">
        <v>1314.1666666666667</v>
      </c>
      <c r="J21" s="118">
        <v>2070.25</v>
      </c>
      <c r="K21" s="118">
        <v>1801.5</v>
      </c>
      <c r="L21" s="108">
        <v>0</v>
      </c>
      <c r="M21" s="108">
        <v>0</v>
      </c>
      <c r="N21" s="108"/>
      <c r="O21" s="108"/>
      <c r="P21" s="108">
        <v>1034.75</v>
      </c>
      <c r="Q21" s="108">
        <v>1040.5</v>
      </c>
      <c r="R21" s="118">
        <v>1380</v>
      </c>
      <c r="S21" s="118">
        <v>1610</v>
      </c>
      <c r="T21" s="108">
        <v>0</v>
      </c>
      <c r="U21" s="109">
        <v>0</v>
      </c>
      <c r="V21" s="109"/>
      <c r="W21" s="109"/>
      <c r="X21" s="101">
        <v>0.82951261799267961</v>
      </c>
      <c r="Y21" s="101">
        <v>0.84005707614476588</v>
      </c>
      <c r="Z21" s="127">
        <v>1</v>
      </c>
      <c r="AA21" s="128" t="s">
        <v>15277</v>
      </c>
      <c r="AB21" s="91">
        <v>0.9285714285714286</v>
      </c>
      <c r="AC21" s="91">
        <v>0.95714285714285718</v>
      </c>
      <c r="AD21" s="130" t="s">
        <v>15277</v>
      </c>
      <c r="AE21" s="131" t="s">
        <v>15277</v>
      </c>
      <c r="AF21" s="22" t="s">
        <v>15277</v>
      </c>
      <c r="AG21" s="22" t="s">
        <v>15277</v>
      </c>
      <c r="AY21" t="s">
        <v>14024</v>
      </c>
      <c r="AZ21" s="4" t="s">
        <v>14025</v>
      </c>
      <c r="BA21" s="4" t="s">
        <v>14026</v>
      </c>
      <c r="BB21" s="4" t="s">
        <v>14025</v>
      </c>
      <c r="BC21" s="4" t="s">
        <v>14026</v>
      </c>
      <c r="BD21" s="4" t="s">
        <v>14012</v>
      </c>
      <c r="BE21" s="4" t="s">
        <v>14027</v>
      </c>
    </row>
    <row r="22" spans="1:57" ht="30" x14ac:dyDescent="0.25">
      <c r="A22" s="1" t="str">
        <f t="shared" si="1"/>
        <v/>
      </c>
      <c r="B22" s="28">
        <v>2</v>
      </c>
      <c r="C22" s="88" t="s">
        <v>14601</v>
      </c>
      <c r="D22" s="111" t="s">
        <v>13275</v>
      </c>
      <c r="E22" s="106" t="s">
        <v>15266</v>
      </c>
      <c r="F22" s="114" t="s">
        <v>15238</v>
      </c>
      <c r="G22" s="116"/>
      <c r="H22" s="107">
        <v>2757.25</v>
      </c>
      <c r="I22" s="118">
        <v>2601.5</v>
      </c>
      <c r="J22" s="118">
        <v>2758.75</v>
      </c>
      <c r="K22" s="118">
        <v>2242.5</v>
      </c>
      <c r="L22" s="108">
        <v>0</v>
      </c>
      <c r="M22" s="108">
        <v>0</v>
      </c>
      <c r="N22" s="108"/>
      <c r="O22" s="108"/>
      <c r="P22" s="118">
        <v>2070</v>
      </c>
      <c r="Q22" s="118">
        <v>2392</v>
      </c>
      <c r="R22" s="118">
        <v>2070</v>
      </c>
      <c r="S22" s="118">
        <v>1863</v>
      </c>
      <c r="T22" s="108">
        <v>0</v>
      </c>
      <c r="U22" s="109">
        <v>0</v>
      </c>
      <c r="V22" s="109"/>
      <c r="W22" s="109"/>
      <c r="X22" s="101">
        <v>0.85762810559006208</v>
      </c>
      <c r="Y22" s="101">
        <v>0.90943146760687532</v>
      </c>
      <c r="Z22" s="127" t="s">
        <v>15277</v>
      </c>
      <c r="AA22" s="128" t="s">
        <v>15277</v>
      </c>
      <c r="AB22" s="91">
        <v>0.97959183673469385</v>
      </c>
      <c r="AC22" s="91">
        <v>0.93245341614906829</v>
      </c>
      <c r="AD22" s="130" t="s">
        <v>15277</v>
      </c>
      <c r="AE22" s="131" t="s">
        <v>15277</v>
      </c>
      <c r="AF22" s="22" t="s">
        <v>15277</v>
      </c>
      <c r="AG22" s="22" t="s">
        <v>15277</v>
      </c>
      <c r="AY22" t="s">
        <v>14028</v>
      </c>
      <c r="AZ22" s="4" t="s">
        <v>14029</v>
      </c>
      <c r="BA22" s="4" t="s">
        <v>14030</v>
      </c>
      <c r="BB22" s="4" t="s">
        <v>14029</v>
      </c>
      <c r="BC22" s="4" t="s">
        <v>14030</v>
      </c>
      <c r="BD22" s="4" t="s">
        <v>14012</v>
      </c>
      <c r="BE22" s="4" t="s">
        <v>14031</v>
      </c>
    </row>
    <row r="23" spans="1:57" ht="30" x14ac:dyDescent="0.25">
      <c r="A23" s="1" t="str">
        <f t="shared" si="1"/>
        <v/>
      </c>
      <c r="B23" s="28">
        <v>0</v>
      </c>
      <c r="C23" s="88" t="s">
        <v>14601</v>
      </c>
      <c r="D23" s="111" t="s">
        <v>13275</v>
      </c>
      <c r="E23" s="106" t="s">
        <v>15282</v>
      </c>
      <c r="F23" s="114" t="s">
        <v>15283</v>
      </c>
      <c r="G23" s="116"/>
      <c r="H23" s="107">
        <v>1380</v>
      </c>
      <c r="I23" s="118">
        <v>1242.0833333333333</v>
      </c>
      <c r="J23" s="118">
        <v>2070</v>
      </c>
      <c r="K23" s="118">
        <v>1944.75</v>
      </c>
      <c r="L23" s="108">
        <v>0</v>
      </c>
      <c r="M23" s="108">
        <v>0</v>
      </c>
      <c r="N23" s="108"/>
      <c r="O23" s="108"/>
      <c r="P23" s="118">
        <v>1035</v>
      </c>
      <c r="Q23" s="118">
        <v>1012</v>
      </c>
      <c r="R23" s="118">
        <v>1725</v>
      </c>
      <c r="S23" s="118">
        <v>1736.5</v>
      </c>
      <c r="T23" s="108">
        <v>0</v>
      </c>
      <c r="U23" s="109">
        <v>0</v>
      </c>
      <c r="V23" s="109"/>
      <c r="W23" s="109"/>
      <c r="X23" s="101">
        <v>0.67739463601532568</v>
      </c>
      <c r="Y23" s="101">
        <v>0.5383022774327122</v>
      </c>
      <c r="Z23" s="127" t="s">
        <v>15277</v>
      </c>
      <c r="AA23" s="128" t="s">
        <v>15277</v>
      </c>
      <c r="AB23" s="91">
        <v>0.8928571428571429</v>
      </c>
      <c r="AC23" s="91">
        <v>0.3392857142857143</v>
      </c>
      <c r="AD23" s="130" t="s">
        <v>15277</v>
      </c>
      <c r="AE23" s="131" t="s">
        <v>15277</v>
      </c>
      <c r="AF23" s="22" t="s">
        <v>15277</v>
      </c>
      <c r="AG23" s="22" t="s">
        <v>15277</v>
      </c>
      <c r="AY23" t="s">
        <v>14032</v>
      </c>
      <c r="AZ23" s="4" t="s">
        <v>14033</v>
      </c>
      <c r="BA23" s="4" t="s">
        <v>14034</v>
      </c>
      <c r="BB23" s="4" t="s">
        <v>14033</v>
      </c>
      <c r="BC23" s="4" t="s">
        <v>14034</v>
      </c>
      <c r="BD23" s="4" t="s">
        <v>14012</v>
      </c>
    </row>
    <row r="24" spans="1:57" ht="45" x14ac:dyDescent="0.25">
      <c r="A24" s="1" t="str">
        <f t="shared" si="1"/>
        <v/>
      </c>
      <c r="B24" s="28">
        <v>2</v>
      </c>
      <c r="C24" s="88" t="s">
        <v>14601</v>
      </c>
      <c r="D24" s="111" t="s">
        <v>13275</v>
      </c>
      <c r="E24" s="106" t="s">
        <v>15267</v>
      </c>
      <c r="F24" s="114" t="s">
        <v>15265</v>
      </c>
      <c r="G24" s="116"/>
      <c r="H24" s="107">
        <v>1044.75</v>
      </c>
      <c r="I24" s="118">
        <v>827</v>
      </c>
      <c r="J24" s="118">
        <v>1037.3833333333334</v>
      </c>
      <c r="K24" s="118">
        <v>478</v>
      </c>
      <c r="L24" s="108">
        <v>0</v>
      </c>
      <c r="M24" s="108">
        <v>0</v>
      </c>
      <c r="N24" s="108"/>
      <c r="O24" s="108"/>
      <c r="P24" s="118">
        <v>690</v>
      </c>
      <c r="Q24" s="118">
        <v>690</v>
      </c>
      <c r="R24" s="118">
        <v>690</v>
      </c>
      <c r="S24" s="118">
        <v>215</v>
      </c>
      <c r="T24" s="108">
        <v>0</v>
      </c>
      <c r="U24" s="109">
        <v>0</v>
      </c>
      <c r="V24" s="109"/>
      <c r="W24" s="109"/>
      <c r="X24" s="101">
        <v>0.9083673073189672</v>
      </c>
      <c r="Y24" s="101">
        <v>1.0670650730411686</v>
      </c>
      <c r="Z24" s="127" t="s">
        <v>15277</v>
      </c>
      <c r="AA24" s="128" t="s">
        <v>15277</v>
      </c>
      <c r="AB24" s="91">
        <v>0.93452380952380953</v>
      </c>
      <c r="AC24" s="91">
        <v>1.2928571428571429</v>
      </c>
      <c r="AD24" s="130" t="s">
        <v>15277</v>
      </c>
      <c r="AE24" s="131" t="s">
        <v>15277</v>
      </c>
      <c r="AF24" s="22" t="s">
        <v>15277</v>
      </c>
      <c r="AG24" s="22" t="s">
        <v>15277</v>
      </c>
      <c r="AY24" t="s">
        <v>14035</v>
      </c>
      <c r="AZ24" s="4" t="s">
        <v>14036</v>
      </c>
      <c r="BA24" s="4" t="s">
        <v>14037</v>
      </c>
      <c r="BB24" s="4" t="s">
        <v>14036</v>
      </c>
      <c r="BC24" s="4" t="s">
        <v>14037</v>
      </c>
      <c r="BD24" s="4" t="s">
        <v>14038</v>
      </c>
      <c r="BE24" s="4" t="s">
        <v>14039</v>
      </c>
    </row>
    <row r="25" spans="1:57" ht="30" x14ac:dyDescent="0.25">
      <c r="A25" s="1" t="str">
        <f t="shared" ref="A25:A43" si="2">IF(P227=1,"No Site Selected","")</f>
        <v/>
      </c>
      <c r="B25" s="28">
        <v>2</v>
      </c>
      <c r="C25" s="88" t="s">
        <v>14601</v>
      </c>
      <c r="D25" s="111" t="s">
        <v>13275</v>
      </c>
      <c r="E25" s="106" t="s">
        <v>15228</v>
      </c>
      <c r="F25" s="114" t="s">
        <v>15252</v>
      </c>
      <c r="G25" s="116" t="s">
        <v>15253</v>
      </c>
      <c r="H25" s="107">
        <v>2771</v>
      </c>
      <c r="I25" s="118">
        <v>2609</v>
      </c>
      <c r="J25" s="118">
        <v>2415</v>
      </c>
      <c r="K25" s="118">
        <v>2473.25</v>
      </c>
      <c r="L25" s="108">
        <v>0</v>
      </c>
      <c r="M25" s="108">
        <v>0</v>
      </c>
      <c r="N25" s="108"/>
      <c r="O25" s="108"/>
      <c r="P25" s="118">
        <v>2070</v>
      </c>
      <c r="Q25" s="118">
        <v>2058.5</v>
      </c>
      <c r="R25" s="118">
        <v>2415</v>
      </c>
      <c r="S25" s="118">
        <v>2235</v>
      </c>
      <c r="T25" s="108">
        <v>0</v>
      </c>
      <c r="U25" s="109">
        <v>0</v>
      </c>
      <c r="V25" s="109"/>
      <c r="W25" s="109"/>
      <c r="X25" s="101">
        <v>0.84335790971413793</v>
      </c>
      <c r="Y25" s="101">
        <v>0.79153532594744991</v>
      </c>
      <c r="Z25" s="127">
        <v>0.27065217391304347</v>
      </c>
      <c r="AA25" s="128" t="s">
        <v>15277</v>
      </c>
      <c r="AB25" s="91">
        <v>0.98999309868875085</v>
      </c>
      <c r="AC25" s="91">
        <v>0.93633540372670809</v>
      </c>
      <c r="AD25" s="130" t="s">
        <v>15277</v>
      </c>
      <c r="AE25" s="131" t="s">
        <v>15277</v>
      </c>
      <c r="AF25" s="22" t="s">
        <v>15277</v>
      </c>
      <c r="AG25" s="22" t="s">
        <v>15277</v>
      </c>
      <c r="AY25" t="s">
        <v>14040</v>
      </c>
      <c r="AZ25" s="4" t="s">
        <v>14041</v>
      </c>
      <c r="BA25" s="4" t="s">
        <v>14042</v>
      </c>
      <c r="BB25" s="4" t="s">
        <v>14041</v>
      </c>
      <c r="BC25" s="4" t="s">
        <v>14042</v>
      </c>
      <c r="BD25" s="4" t="s">
        <v>14038</v>
      </c>
    </row>
    <row r="26" spans="1:57" ht="45" x14ac:dyDescent="0.25">
      <c r="A26" s="1" t="str">
        <f t="shared" si="2"/>
        <v/>
      </c>
      <c r="B26" s="28">
        <v>2</v>
      </c>
      <c r="C26" s="88" t="s">
        <v>14591</v>
      </c>
      <c r="D26" s="111" t="s">
        <v>4711</v>
      </c>
      <c r="E26" s="106" t="s">
        <v>15218</v>
      </c>
      <c r="F26" s="114" t="s">
        <v>15240</v>
      </c>
      <c r="G26" s="116"/>
      <c r="H26" s="107">
        <v>1390.75</v>
      </c>
      <c r="I26" s="118">
        <v>1334.4166666666667</v>
      </c>
      <c r="J26" s="118">
        <v>1729.3333333333333</v>
      </c>
      <c r="K26" s="118">
        <v>1525</v>
      </c>
      <c r="L26" s="108">
        <v>251</v>
      </c>
      <c r="M26" s="108">
        <v>115</v>
      </c>
      <c r="N26" s="108"/>
      <c r="O26" s="108"/>
      <c r="P26" s="118">
        <v>1035</v>
      </c>
      <c r="Q26" s="118">
        <v>1036.5</v>
      </c>
      <c r="R26" s="118">
        <v>1380</v>
      </c>
      <c r="S26" s="118">
        <v>1328.5833333333333</v>
      </c>
      <c r="T26" s="108">
        <v>0</v>
      </c>
      <c r="U26" s="109">
        <v>0</v>
      </c>
      <c r="V26" s="109"/>
      <c r="W26" s="109"/>
      <c r="X26" s="101">
        <v>0.83764172335600906</v>
      </c>
      <c r="Y26" s="101">
        <v>0.82097791798107256</v>
      </c>
      <c r="Z26" s="127" t="s">
        <v>15277</v>
      </c>
      <c r="AA26" s="128" t="s">
        <v>15277</v>
      </c>
      <c r="AB26" s="91">
        <v>0.5357142857142857</v>
      </c>
      <c r="AC26" s="91">
        <v>0.75</v>
      </c>
      <c r="AD26" s="130" t="s">
        <v>15277</v>
      </c>
      <c r="AE26" s="131" t="s">
        <v>15277</v>
      </c>
      <c r="AF26" s="22" t="s">
        <v>15277</v>
      </c>
      <c r="AG26" s="22" t="s">
        <v>15277</v>
      </c>
      <c r="AY26" t="s">
        <v>14043</v>
      </c>
      <c r="AZ26" s="4" t="s">
        <v>14044</v>
      </c>
      <c r="BA26" s="4" t="s">
        <v>14045</v>
      </c>
      <c r="BB26" s="4" t="s">
        <v>14044</v>
      </c>
      <c r="BC26" s="4" t="s">
        <v>14045</v>
      </c>
      <c r="BD26" s="4" t="s">
        <v>14038</v>
      </c>
    </row>
    <row r="27" spans="1:57" ht="30" x14ac:dyDescent="0.25">
      <c r="A27" s="1" t="str">
        <f t="shared" si="2"/>
        <v/>
      </c>
      <c r="B27" s="28">
        <v>2</v>
      </c>
      <c r="C27" s="88" t="s">
        <v>14601</v>
      </c>
      <c r="D27" s="111" t="s">
        <v>13275</v>
      </c>
      <c r="E27" s="106" t="s">
        <v>15278</v>
      </c>
      <c r="F27" s="114" t="s">
        <v>15242</v>
      </c>
      <c r="G27" s="116"/>
      <c r="H27" s="107">
        <v>792.5</v>
      </c>
      <c r="I27" s="118">
        <v>578.25</v>
      </c>
      <c r="J27" s="108">
        <v>348.25</v>
      </c>
      <c r="K27" s="108">
        <v>277.5</v>
      </c>
      <c r="L27" s="108">
        <v>0</v>
      </c>
      <c r="M27" s="108">
        <v>0</v>
      </c>
      <c r="N27" s="108"/>
      <c r="O27" s="108"/>
      <c r="P27" s="118">
        <v>690</v>
      </c>
      <c r="Q27" s="118">
        <v>403.5</v>
      </c>
      <c r="R27" s="108">
        <v>345</v>
      </c>
      <c r="S27" s="108">
        <v>288.5</v>
      </c>
      <c r="T27" s="108">
        <v>0</v>
      </c>
      <c r="U27" s="109">
        <v>0</v>
      </c>
      <c r="V27" s="109"/>
      <c r="W27" s="109"/>
      <c r="X27" s="101">
        <v>0.88693580580773945</v>
      </c>
      <c r="Y27" s="101">
        <v>0.93930296756383713</v>
      </c>
      <c r="Z27" s="127" t="s">
        <v>15277</v>
      </c>
      <c r="AA27" s="128" t="s">
        <v>15277</v>
      </c>
      <c r="AB27" s="91">
        <v>1</v>
      </c>
      <c r="AC27" s="91">
        <v>0.98571428571428577</v>
      </c>
      <c r="AD27" s="130" t="s">
        <v>15277</v>
      </c>
      <c r="AE27" s="131" t="s">
        <v>15277</v>
      </c>
      <c r="AF27" s="22" t="s">
        <v>15277</v>
      </c>
      <c r="AG27" s="22" t="s">
        <v>15277</v>
      </c>
      <c r="AY27" t="s">
        <v>14046</v>
      </c>
      <c r="AZ27" s="4" t="s">
        <v>14047</v>
      </c>
      <c r="BA27" s="4" t="s">
        <v>14048</v>
      </c>
      <c r="BB27" s="4" t="s">
        <v>14047</v>
      </c>
      <c r="BC27" s="4" t="s">
        <v>14048</v>
      </c>
      <c r="BD27" s="4" t="s">
        <v>14038</v>
      </c>
    </row>
    <row r="28" spans="1:57" ht="30" x14ac:dyDescent="0.25">
      <c r="A28" s="1" t="str">
        <f t="shared" si="2"/>
        <v/>
      </c>
      <c r="B28" s="28" t="e">
        <v>#DIV/0!</v>
      </c>
      <c r="C28" s="88" t="s">
        <v>14601</v>
      </c>
      <c r="D28" s="111" t="s">
        <v>13275</v>
      </c>
      <c r="E28" s="106" t="s">
        <v>15260</v>
      </c>
      <c r="F28" s="114" t="s">
        <v>15238</v>
      </c>
      <c r="G28" s="116" t="s">
        <v>15253</v>
      </c>
      <c r="H28" s="107">
        <v>1633</v>
      </c>
      <c r="I28" s="118">
        <v>1368.6666666666667</v>
      </c>
      <c r="J28" s="108">
        <v>2323</v>
      </c>
      <c r="K28" s="118">
        <v>2085.1</v>
      </c>
      <c r="L28" s="108">
        <v>0</v>
      </c>
      <c r="M28" s="108">
        <v>0</v>
      </c>
      <c r="N28" s="108"/>
      <c r="O28" s="108"/>
      <c r="P28" s="118">
        <v>1035</v>
      </c>
      <c r="Q28" s="118">
        <v>1035</v>
      </c>
      <c r="R28" s="108">
        <v>1380</v>
      </c>
      <c r="S28" s="108">
        <v>1725</v>
      </c>
      <c r="T28" s="108">
        <v>0</v>
      </c>
      <c r="U28" s="109">
        <v>0</v>
      </c>
      <c r="V28" s="109"/>
      <c r="W28" s="109"/>
      <c r="X28" s="101">
        <v>0.72928748964374479</v>
      </c>
      <c r="Y28" s="101">
        <v>0.62657784011220197</v>
      </c>
      <c r="Z28" s="127" t="s">
        <v>15277</v>
      </c>
      <c r="AA28" s="128" t="s">
        <v>15277</v>
      </c>
      <c r="AB28" s="91">
        <v>0.74856845393024463</v>
      </c>
      <c r="AC28" s="91">
        <v>0.59782608695652173</v>
      </c>
      <c r="AD28" s="130" t="s">
        <v>15277</v>
      </c>
      <c r="AE28" s="131" t="s">
        <v>15277</v>
      </c>
      <c r="AF28" s="22" t="s">
        <v>15277</v>
      </c>
      <c r="AG28" s="22" t="s">
        <v>15277</v>
      </c>
      <c r="AY28" t="s">
        <v>14049</v>
      </c>
      <c r="AZ28" s="4" t="s">
        <v>14050</v>
      </c>
      <c r="BA28" s="4" t="s">
        <v>14051</v>
      </c>
      <c r="BB28" s="4" t="s">
        <v>14050</v>
      </c>
      <c r="BC28" s="4" t="s">
        <v>14051</v>
      </c>
      <c r="BD28" s="4" t="s">
        <v>14038</v>
      </c>
    </row>
    <row r="29" spans="1:57" ht="30" x14ac:dyDescent="0.25">
      <c r="A29" s="1" t="str">
        <f t="shared" si="2"/>
        <v/>
      </c>
      <c r="B29" s="28">
        <v>2</v>
      </c>
      <c r="C29" s="88" t="s">
        <v>14591</v>
      </c>
      <c r="D29" s="111" t="s">
        <v>4711</v>
      </c>
      <c r="E29" s="106" t="s">
        <v>15284</v>
      </c>
      <c r="F29" s="114" t="s">
        <v>15283</v>
      </c>
      <c r="G29" s="116"/>
      <c r="H29" s="107">
        <v>1380</v>
      </c>
      <c r="I29" s="118">
        <v>1156.5</v>
      </c>
      <c r="J29" s="118">
        <v>2070</v>
      </c>
      <c r="K29" s="118">
        <v>1724.75</v>
      </c>
      <c r="L29" s="108">
        <v>0</v>
      </c>
      <c r="M29" s="108">
        <v>0</v>
      </c>
      <c r="N29" s="108"/>
      <c r="O29" s="108"/>
      <c r="P29" s="118">
        <v>1035</v>
      </c>
      <c r="Q29" s="118">
        <v>1000.5</v>
      </c>
      <c r="R29" s="118">
        <v>1759.5</v>
      </c>
      <c r="S29" s="118">
        <v>1744</v>
      </c>
      <c r="T29" s="108">
        <v>0</v>
      </c>
      <c r="U29" s="109">
        <v>0</v>
      </c>
      <c r="V29" s="109"/>
      <c r="W29" s="109"/>
      <c r="X29" s="101">
        <v>0.80805298708112006</v>
      </c>
      <c r="Y29" s="101">
        <v>1.0753390875462392</v>
      </c>
      <c r="Z29" s="127" t="s">
        <v>15277</v>
      </c>
      <c r="AA29" s="128" t="s">
        <v>15277</v>
      </c>
      <c r="AB29" s="91">
        <v>0.99223602484472051</v>
      </c>
      <c r="AC29" s="91">
        <v>1.0214285714285714</v>
      </c>
      <c r="AD29" s="130" t="s">
        <v>15277</v>
      </c>
      <c r="AE29" s="131" t="s">
        <v>15277</v>
      </c>
      <c r="AF29" s="22" t="s">
        <v>15277</v>
      </c>
      <c r="AG29" s="22" t="s">
        <v>15277</v>
      </c>
      <c r="AY29" t="s">
        <v>14052</v>
      </c>
      <c r="AZ29" s="4" t="s">
        <v>14053</v>
      </c>
      <c r="BA29" s="4" t="s">
        <v>14054</v>
      </c>
      <c r="BB29" s="4" t="s">
        <v>14053</v>
      </c>
      <c r="BC29" s="4" t="s">
        <v>14054</v>
      </c>
      <c r="BD29" s="4" t="s">
        <v>14038</v>
      </c>
    </row>
    <row r="30" spans="1:57" ht="30" x14ac:dyDescent="0.25">
      <c r="A30" s="1" t="str">
        <f t="shared" si="2"/>
        <v/>
      </c>
      <c r="B30" s="28">
        <v>2</v>
      </c>
      <c r="C30" s="88" t="s">
        <v>14591</v>
      </c>
      <c r="D30" s="111" t="s">
        <v>4711</v>
      </c>
      <c r="E30" s="106" t="s">
        <v>15219</v>
      </c>
      <c r="F30" s="114" t="s">
        <v>15243</v>
      </c>
      <c r="G30" s="116"/>
      <c r="H30" s="107">
        <v>1288</v>
      </c>
      <c r="I30" s="118">
        <v>869.25</v>
      </c>
      <c r="J30" s="118">
        <v>1541</v>
      </c>
      <c r="K30" s="118">
        <v>976</v>
      </c>
      <c r="L30" s="108">
        <v>0</v>
      </c>
      <c r="M30" s="108">
        <v>0</v>
      </c>
      <c r="N30" s="108"/>
      <c r="O30" s="108"/>
      <c r="P30" s="118">
        <v>1035</v>
      </c>
      <c r="Q30" s="118">
        <v>770.5</v>
      </c>
      <c r="R30" s="118">
        <v>1035</v>
      </c>
      <c r="S30" s="118">
        <v>454.5</v>
      </c>
      <c r="T30" s="108">
        <v>0</v>
      </c>
      <c r="U30" s="109">
        <v>0</v>
      </c>
      <c r="V30" s="109"/>
      <c r="W30" s="109"/>
      <c r="X30" s="101">
        <v>0.76208911018085568</v>
      </c>
      <c r="Y30" s="101">
        <v>0.79639551875304426</v>
      </c>
      <c r="Z30" s="127">
        <v>6.2111801242236024E-2</v>
      </c>
      <c r="AA30" s="128" t="s">
        <v>15277</v>
      </c>
      <c r="AB30" s="91">
        <v>1.1118012422360248</v>
      </c>
      <c r="AC30" s="91">
        <v>0.69668737060041408</v>
      </c>
      <c r="AD30" s="130" t="s">
        <v>15277</v>
      </c>
      <c r="AE30" s="131" t="s">
        <v>15277</v>
      </c>
      <c r="AF30" s="22" t="s">
        <v>15277</v>
      </c>
      <c r="AG30" s="22" t="s">
        <v>15277</v>
      </c>
      <c r="AY30" t="s">
        <v>14055</v>
      </c>
      <c r="AZ30" s="4" t="s">
        <v>14056</v>
      </c>
      <c r="BA30" s="4" t="s">
        <v>14057</v>
      </c>
      <c r="BB30" s="4" t="s">
        <v>14056</v>
      </c>
      <c r="BC30" s="4" t="s">
        <v>14057</v>
      </c>
      <c r="BD30" s="4" t="s">
        <v>14038</v>
      </c>
    </row>
    <row r="31" spans="1:57" ht="30" x14ac:dyDescent="0.25">
      <c r="A31" s="1" t="str">
        <f t="shared" si="2"/>
        <v/>
      </c>
      <c r="B31" s="28">
        <v>0</v>
      </c>
      <c r="C31" s="88" t="s">
        <v>14601</v>
      </c>
      <c r="D31" s="111" t="s">
        <v>13275</v>
      </c>
      <c r="E31" s="106" t="s">
        <v>15270</v>
      </c>
      <c r="F31" s="114" t="s">
        <v>15238</v>
      </c>
      <c r="G31" s="116"/>
      <c r="H31" s="107">
        <v>1368.5</v>
      </c>
      <c r="I31" s="118">
        <v>1255</v>
      </c>
      <c r="J31" s="118">
        <v>1725</v>
      </c>
      <c r="K31" s="118">
        <v>1679</v>
      </c>
      <c r="L31" s="108">
        <v>0</v>
      </c>
      <c r="M31" s="108">
        <v>0</v>
      </c>
      <c r="N31" s="108"/>
      <c r="O31" s="108"/>
      <c r="P31" s="118">
        <v>1023.5</v>
      </c>
      <c r="Q31" s="118">
        <v>1043.5</v>
      </c>
      <c r="R31" s="118">
        <v>1380</v>
      </c>
      <c r="S31" s="118">
        <v>1615.5</v>
      </c>
      <c r="T31" s="108">
        <v>0</v>
      </c>
      <c r="U31" s="109">
        <v>0</v>
      </c>
      <c r="V31" s="109"/>
      <c r="W31" s="109"/>
      <c r="X31" s="101">
        <v>0.75422705314009664</v>
      </c>
      <c r="Y31" s="101">
        <v>0.69119917653113738</v>
      </c>
      <c r="Z31" s="127">
        <v>0.26242236024844723</v>
      </c>
      <c r="AA31" s="128" t="s">
        <v>15277</v>
      </c>
      <c r="AB31" s="91">
        <v>1</v>
      </c>
      <c r="AC31" s="91">
        <v>0.45238095238095238</v>
      </c>
      <c r="AD31" s="130" t="s">
        <v>15277</v>
      </c>
      <c r="AE31" s="131" t="s">
        <v>15277</v>
      </c>
      <c r="AF31" s="22" t="s">
        <v>15277</v>
      </c>
      <c r="AG31" s="22" t="s">
        <v>15277</v>
      </c>
      <c r="AY31" t="s">
        <v>14058</v>
      </c>
      <c r="AZ31" s="4" t="s">
        <v>14059</v>
      </c>
      <c r="BA31" s="4" t="s">
        <v>14060</v>
      </c>
      <c r="BB31" s="4" t="s">
        <v>14059</v>
      </c>
      <c r="BC31" s="4" t="s">
        <v>14060</v>
      </c>
      <c r="BD31" s="4" t="s">
        <v>14038</v>
      </c>
    </row>
    <row r="32" spans="1:57" ht="30" x14ac:dyDescent="0.25">
      <c r="A32" s="1" t="str">
        <f t="shared" si="2"/>
        <v/>
      </c>
      <c r="B32" s="28">
        <v>0</v>
      </c>
      <c r="C32" s="88" t="s">
        <v>14601</v>
      </c>
      <c r="D32" s="111" t="s">
        <v>13275</v>
      </c>
      <c r="E32" s="106" t="s">
        <v>15233</v>
      </c>
      <c r="F32" s="114" t="s">
        <v>15251</v>
      </c>
      <c r="G32" s="116"/>
      <c r="H32" s="107">
        <v>1543.75</v>
      </c>
      <c r="I32" s="118">
        <v>1302.9833333333333</v>
      </c>
      <c r="J32" s="118">
        <v>1512.1333333333334</v>
      </c>
      <c r="K32" s="118">
        <v>1367</v>
      </c>
      <c r="L32" s="108">
        <v>345</v>
      </c>
      <c r="M32" s="108">
        <v>0</v>
      </c>
      <c r="N32" s="108"/>
      <c r="O32" s="108"/>
      <c r="P32" s="118">
        <v>690</v>
      </c>
      <c r="Q32" s="118">
        <v>770.5</v>
      </c>
      <c r="R32" s="118">
        <v>1035</v>
      </c>
      <c r="S32" s="118">
        <v>602</v>
      </c>
      <c r="T32" s="108">
        <v>0</v>
      </c>
      <c r="U32" s="109">
        <v>0</v>
      </c>
      <c r="V32" s="109"/>
      <c r="W32" s="109"/>
      <c r="X32" s="101">
        <v>0.79788058929956063</v>
      </c>
      <c r="Y32" s="101">
        <v>0.78107746721877158</v>
      </c>
      <c r="Z32" s="127" t="s">
        <v>15277</v>
      </c>
      <c r="AA32" s="128" t="s">
        <v>15277</v>
      </c>
      <c r="AB32" s="91">
        <v>0.96677018633540368</v>
      </c>
      <c r="AC32" s="91">
        <v>0.96359558316080052</v>
      </c>
      <c r="AD32" s="130" t="s">
        <v>15277</v>
      </c>
      <c r="AE32" s="131" t="s">
        <v>15277</v>
      </c>
      <c r="AF32" s="22" t="s">
        <v>15277</v>
      </c>
      <c r="AG32" s="22" t="s">
        <v>15277</v>
      </c>
      <c r="AY32" t="s">
        <v>14062</v>
      </c>
      <c r="AZ32" s="4" t="s">
        <v>14063</v>
      </c>
      <c r="BA32" s="4" t="s">
        <v>14064</v>
      </c>
      <c r="BB32" s="4" t="s">
        <v>14063</v>
      </c>
      <c r="BC32" s="4" t="s">
        <v>14064</v>
      </c>
      <c r="BD32" s="4" t="s">
        <v>14038</v>
      </c>
    </row>
    <row r="33" spans="1:56" ht="45" x14ac:dyDescent="0.25">
      <c r="A33" s="1" t="str">
        <f t="shared" si="2"/>
        <v/>
      </c>
      <c r="B33" s="28">
        <v>2</v>
      </c>
      <c r="C33" s="88" t="s">
        <v>14591</v>
      </c>
      <c r="D33" s="111" t="s">
        <v>4711</v>
      </c>
      <c r="E33" s="106" t="s">
        <v>15255</v>
      </c>
      <c r="F33" s="114" t="s">
        <v>15265</v>
      </c>
      <c r="G33" s="116"/>
      <c r="H33" s="107">
        <v>943</v>
      </c>
      <c r="I33" s="118">
        <v>775</v>
      </c>
      <c r="J33" s="118">
        <v>1032.25</v>
      </c>
      <c r="K33" s="118">
        <v>623.5</v>
      </c>
      <c r="L33" s="108">
        <v>253</v>
      </c>
      <c r="M33" s="108">
        <v>80.5</v>
      </c>
      <c r="N33" s="108"/>
      <c r="O33" s="108"/>
      <c r="P33" s="118">
        <v>690</v>
      </c>
      <c r="Q33" s="118">
        <v>678.5</v>
      </c>
      <c r="R33" s="118">
        <v>1035</v>
      </c>
      <c r="S33" s="118">
        <v>252</v>
      </c>
      <c r="T33" s="108">
        <v>0</v>
      </c>
      <c r="U33" s="109">
        <v>0</v>
      </c>
      <c r="V33" s="109"/>
      <c r="W33" s="109"/>
      <c r="X33" s="101">
        <v>0.8241397021058039</v>
      </c>
      <c r="Y33" s="101">
        <v>0.87563837129054523</v>
      </c>
      <c r="Z33" s="127" t="s">
        <v>15277</v>
      </c>
      <c r="AA33" s="128" t="s">
        <v>15277</v>
      </c>
      <c r="AB33" s="91">
        <v>0.91467081389320892</v>
      </c>
      <c r="AC33" s="91">
        <v>0.96273291925465843</v>
      </c>
      <c r="AD33" s="130" t="s">
        <v>15277</v>
      </c>
      <c r="AE33" s="131" t="s">
        <v>15277</v>
      </c>
      <c r="AF33" s="22" t="s">
        <v>15277</v>
      </c>
      <c r="AG33" s="22" t="s">
        <v>15277</v>
      </c>
      <c r="AY33" t="s">
        <v>14065</v>
      </c>
      <c r="AZ33" s="4" t="s">
        <v>14066</v>
      </c>
      <c r="BA33" s="4" t="s">
        <v>14067</v>
      </c>
      <c r="BB33" s="4" t="s">
        <v>14066</v>
      </c>
      <c r="BC33" s="4" t="s">
        <v>14067</v>
      </c>
      <c r="BD33" s="4" t="s">
        <v>14038</v>
      </c>
    </row>
    <row r="34" spans="1:56" ht="30" x14ac:dyDescent="0.25">
      <c r="A34" s="1" t="str">
        <f t="shared" si="2"/>
        <v/>
      </c>
      <c r="B34" s="28">
        <v>2</v>
      </c>
      <c r="C34" s="88" t="s">
        <v>14647</v>
      </c>
      <c r="D34" s="111" t="s">
        <v>3059</v>
      </c>
      <c r="E34" s="106" t="s">
        <v>15220</v>
      </c>
      <c r="F34" s="114" t="s">
        <v>15273</v>
      </c>
      <c r="G34" s="116" t="s">
        <v>15238</v>
      </c>
      <c r="H34" s="107">
        <v>2196.5</v>
      </c>
      <c r="I34" s="118">
        <v>2025.5</v>
      </c>
      <c r="J34" s="118">
        <v>4140</v>
      </c>
      <c r="K34" s="118">
        <v>3634.6666666666665</v>
      </c>
      <c r="L34" s="108">
        <v>0</v>
      </c>
      <c r="M34" s="108">
        <v>0</v>
      </c>
      <c r="N34" s="108"/>
      <c r="O34" s="108"/>
      <c r="P34" s="108">
        <v>1725</v>
      </c>
      <c r="Q34" s="108">
        <v>1614.9166666666667</v>
      </c>
      <c r="R34" s="108">
        <v>2978.5</v>
      </c>
      <c r="S34" s="118">
        <v>3107</v>
      </c>
      <c r="T34" s="108">
        <v>0</v>
      </c>
      <c r="U34" s="109">
        <v>0</v>
      </c>
      <c r="V34" s="109"/>
      <c r="W34" s="109"/>
      <c r="X34" s="101">
        <v>0.98427795031055898</v>
      </c>
      <c r="Y34" s="101">
        <v>0.84424603174603174</v>
      </c>
      <c r="Z34" s="127" t="s">
        <v>15277</v>
      </c>
      <c r="AA34" s="128" t="s">
        <v>15277</v>
      </c>
      <c r="AB34" s="91">
        <v>1.1871118012422359</v>
      </c>
      <c r="AC34" s="91">
        <v>0.915527950310559</v>
      </c>
      <c r="AD34" s="130" t="s">
        <v>15277</v>
      </c>
      <c r="AE34" s="131" t="s">
        <v>15277</v>
      </c>
      <c r="AF34" s="22" t="s">
        <v>15277</v>
      </c>
      <c r="AG34" s="22" t="s">
        <v>15277</v>
      </c>
      <c r="AY34" t="s">
        <v>14068</v>
      </c>
      <c r="AZ34" s="4" t="s">
        <v>14069</v>
      </c>
      <c r="BA34" s="4" t="s">
        <v>14070</v>
      </c>
      <c r="BB34" s="4" t="s">
        <v>14069</v>
      </c>
      <c r="BC34" s="4" t="s">
        <v>14070</v>
      </c>
      <c r="BD34" s="4" t="s">
        <v>14038</v>
      </c>
    </row>
    <row r="35" spans="1:56" ht="30" x14ac:dyDescent="0.25">
      <c r="A35" s="1" t="str">
        <f t="shared" si="2"/>
        <v/>
      </c>
      <c r="B35" s="28">
        <v>0</v>
      </c>
      <c r="C35" s="88" t="s">
        <v>14591</v>
      </c>
      <c r="D35" s="111" t="s">
        <v>4711</v>
      </c>
      <c r="E35" s="106" t="s">
        <v>15258</v>
      </c>
      <c r="F35" s="114" t="s">
        <v>15246</v>
      </c>
      <c r="G35" s="116"/>
      <c r="H35" s="107">
        <v>2084.5</v>
      </c>
      <c r="I35" s="118">
        <v>1534</v>
      </c>
      <c r="J35" s="118">
        <v>1380</v>
      </c>
      <c r="K35" s="118">
        <v>1177</v>
      </c>
      <c r="L35" s="108">
        <v>0</v>
      </c>
      <c r="M35" s="108">
        <v>0</v>
      </c>
      <c r="N35" s="108"/>
      <c r="O35" s="108"/>
      <c r="P35" s="108">
        <v>2070</v>
      </c>
      <c r="Q35" s="108">
        <v>1644.5</v>
      </c>
      <c r="R35" s="118">
        <v>690</v>
      </c>
      <c r="S35" s="118">
        <v>678.5</v>
      </c>
      <c r="T35" s="108">
        <v>0</v>
      </c>
      <c r="U35" s="109">
        <v>0</v>
      </c>
      <c r="V35" s="109"/>
      <c r="W35" s="109"/>
      <c r="X35" s="101">
        <v>0.6616950757575758</v>
      </c>
      <c r="Y35" s="101">
        <v>0.50310559006211175</v>
      </c>
      <c r="Z35" s="127" t="s">
        <v>15277</v>
      </c>
      <c r="AA35" s="128" t="s">
        <v>15277</v>
      </c>
      <c r="AB35" s="91">
        <v>0.94021739130434778</v>
      </c>
      <c r="AC35" s="91">
        <v>0.5892857142857143</v>
      </c>
      <c r="AD35" s="130" t="s">
        <v>15277</v>
      </c>
      <c r="AE35" s="131" t="s">
        <v>15277</v>
      </c>
      <c r="AF35" s="22" t="s">
        <v>15277</v>
      </c>
      <c r="AG35" s="22" t="s">
        <v>15277</v>
      </c>
      <c r="AY35" t="s">
        <v>14071</v>
      </c>
      <c r="AZ35" s="4" t="s">
        <v>14072</v>
      </c>
      <c r="BA35" s="4" t="s">
        <v>14073</v>
      </c>
      <c r="BB35" s="4" t="s">
        <v>14072</v>
      </c>
      <c r="BC35" s="4" t="s">
        <v>14073</v>
      </c>
      <c r="BD35" s="4" t="s">
        <v>14038</v>
      </c>
    </row>
    <row r="36" spans="1:56" ht="30" x14ac:dyDescent="0.25">
      <c r="A36" s="1" t="str">
        <f t="shared" si="2"/>
        <v/>
      </c>
      <c r="B36" s="28">
        <v>2</v>
      </c>
      <c r="C36" s="88" t="s">
        <v>14601</v>
      </c>
      <c r="D36" s="111" t="s">
        <v>13275</v>
      </c>
      <c r="E36" s="106" t="s">
        <v>15222</v>
      </c>
      <c r="F36" s="114" t="s">
        <v>15238</v>
      </c>
      <c r="G36" s="116"/>
      <c r="H36" s="107">
        <v>1389</v>
      </c>
      <c r="I36" s="118">
        <v>1353</v>
      </c>
      <c r="J36" s="118">
        <v>2070</v>
      </c>
      <c r="K36" s="118">
        <v>1842.6666666666667</v>
      </c>
      <c r="L36" s="108">
        <v>0</v>
      </c>
      <c r="M36" s="108">
        <v>0</v>
      </c>
      <c r="N36" s="108"/>
      <c r="O36" s="108"/>
      <c r="P36" s="118">
        <v>1035</v>
      </c>
      <c r="Q36" s="118">
        <v>1035</v>
      </c>
      <c r="R36" s="118">
        <v>1380</v>
      </c>
      <c r="S36" s="118">
        <v>1564</v>
      </c>
      <c r="T36" s="108">
        <v>0</v>
      </c>
      <c r="U36" s="109">
        <v>0</v>
      </c>
      <c r="V36" s="109"/>
      <c r="W36" s="109"/>
      <c r="X36" s="101">
        <v>0.57051109487366747</v>
      </c>
      <c r="Y36" s="101">
        <v>0.92448512585812359</v>
      </c>
      <c r="Z36" s="127" t="s">
        <v>15277</v>
      </c>
      <c r="AA36" s="128" t="s">
        <v>15277</v>
      </c>
      <c r="AB36" s="91">
        <v>0.79166666666666663</v>
      </c>
      <c r="AC36" s="91">
        <v>0.9285714285714286</v>
      </c>
      <c r="AD36" s="130" t="s">
        <v>15277</v>
      </c>
      <c r="AE36" s="131" t="s">
        <v>15277</v>
      </c>
      <c r="AF36" s="22" t="s">
        <v>15277</v>
      </c>
      <c r="AG36" s="22" t="s">
        <v>15277</v>
      </c>
      <c r="AY36" t="s">
        <v>14074</v>
      </c>
      <c r="AZ36" s="4" t="s">
        <v>14075</v>
      </c>
      <c r="BA36" s="4" t="s">
        <v>14076</v>
      </c>
      <c r="BB36" s="4" t="s">
        <v>14075</v>
      </c>
      <c r="BC36" s="4" t="s">
        <v>14076</v>
      </c>
      <c r="BD36" s="4" t="s">
        <v>14038</v>
      </c>
    </row>
    <row r="37" spans="1:56" ht="30" x14ac:dyDescent="0.25">
      <c r="A37" s="1" t="str">
        <f t="shared" si="2"/>
        <v/>
      </c>
      <c r="B37" s="28">
        <v>2</v>
      </c>
      <c r="C37" s="88" t="s">
        <v>14591</v>
      </c>
      <c r="D37" s="111" t="s">
        <v>4711</v>
      </c>
      <c r="E37" s="106" t="s">
        <v>15259</v>
      </c>
      <c r="F37" s="114" t="s">
        <v>15247</v>
      </c>
      <c r="G37" s="116"/>
      <c r="H37" s="107">
        <v>1983</v>
      </c>
      <c r="I37" s="118">
        <v>1415.5333333333333</v>
      </c>
      <c r="J37" s="118">
        <v>332.5</v>
      </c>
      <c r="K37" s="118">
        <v>372</v>
      </c>
      <c r="L37" s="108">
        <v>28.75</v>
      </c>
      <c r="M37" s="108">
        <v>28.75</v>
      </c>
      <c r="N37" s="108"/>
      <c r="O37" s="108"/>
      <c r="P37" s="118">
        <v>2040.75</v>
      </c>
      <c r="Q37" s="118">
        <v>1631.3333333333333</v>
      </c>
      <c r="R37" s="118">
        <v>701.5</v>
      </c>
      <c r="S37" s="118">
        <v>724</v>
      </c>
      <c r="T37" s="108">
        <v>0</v>
      </c>
      <c r="U37" s="109">
        <v>0</v>
      </c>
      <c r="V37" s="109"/>
      <c r="W37" s="109"/>
      <c r="X37" s="101">
        <v>0.79913620834139099</v>
      </c>
      <c r="Y37" s="101">
        <v>0.79122580645161289</v>
      </c>
      <c r="Z37" s="127">
        <v>1</v>
      </c>
      <c r="AA37" s="128" t="s">
        <v>15277</v>
      </c>
      <c r="AB37" s="91">
        <v>0.96092132505175987</v>
      </c>
      <c r="AC37" s="91">
        <v>0.93252298581891846</v>
      </c>
      <c r="AD37" s="130" t="s">
        <v>15277</v>
      </c>
      <c r="AE37" s="131" t="s">
        <v>15277</v>
      </c>
      <c r="AF37" s="22" t="s">
        <v>15277</v>
      </c>
      <c r="AG37" s="22" t="s">
        <v>15277</v>
      </c>
      <c r="AY37" t="s">
        <v>14077</v>
      </c>
      <c r="AZ37" s="4" t="s">
        <v>14078</v>
      </c>
      <c r="BA37" s="4" t="s">
        <v>14079</v>
      </c>
      <c r="BB37" s="4" t="s">
        <v>14078</v>
      </c>
      <c r="BC37" s="4" t="s">
        <v>14079</v>
      </c>
      <c r="BD37" s="4" t="s">
        <v>14038</v>
      </c>
    </row>
    <row r="38" spans="1:56" ht="45" x14ac:dyDescent="0.25">
      <c r="A38" s="1" t="str">
        <f t="shared" si="2"/>
        <v/>
      </c>
      <c r="B38" s="28">
        <v>2</v>
      </c>
      <c r="C38" s="88" t="s">
        <v>14591</v>
      </c>
      <c r="D38" s="111" t="s">
        <v>4711</v>
      </c>
      <c r="E38" s="106" t="s">
        <v>15223</v>
      </c>
      <c r="F38" s="114" t="s">
        <v>15253</v>
      </c>
      <c r="G38" s="116" t="s">
        <v>15238</v>
      </c>
      <c r="H38" s="107">
        <v>1380.8833333333334</v>
      </c>
      <c r="I38" s="118">
        <v>1298</v>
      </c>
      <c r="J38" s="118">
        <v>2080.5</v>
      </c>
      <c r="K38" s="118">
        <v>1799.5</v>
      </c>
      <c r="L38" s="108">
        <v>0</v>
      </c>
      <c r="M38" s="108">
        <v>0</v>
      </c>
      <c r="N38" s="108"/>
      <c r="O38" s="108"/>
      <c r="P38" s="118">
        <v>1035</v>
      </c>
      <c r="Q38" s="118">
        <v>1034.5</v>
      </c>
      <c r="R38" s="118">
        <v>1380</v>
      </c>
      <c r="S38" s="118">
        <v>1564</v>
      </c>
      <c r="T38" s="108">
        <v>0</v>
      </c>
      <c r="U38" s="109">
        <v>0</v>
      </c>
      <c r="V38" s="109"/>
      <c r="W38" s="109"/>
      <c r="X38" s="101">
        <v>0.88604266095256645</v>
      </c>
      <c r="Y38" s="101">
        <v>0.8647774327122153</v>
      </c>
      <c r="Z38" s="127" t="s">
        <v>15277</v>
      </c>
      <c r="AA38" s="128" t="s">
        <v>15277</v>
      </c>
      <c r="AB38" s="91">
        <v>0.75896481215857514</v>
      </c>
      <c r="AC38" s="91">
        <v>0.89052795031055898</v>
      </c>
      <c r="AD38" s="130" t="s">
        <v>15277</v>
      </c>
      <c r="AE38" s="131" t="s">
        <v>15277</v>
      </c>
      <c r="AF38" s="22" t="s">
        <v>15277</v>
      </c>
      <c r="AG38" s="22" t="s">
        <v>15277</v>
      </c>
      <c r="AY38" t="s">
        <v>14080</v>
      </c>
      <c r="AZ38" s="4" t="s">
        <v>14081</v>
      </c>
      <c r="BA38" s="4" t="s">
        <v>14082</v>
      </c>
      <c r="BB38" s="4" t="s">
        <v>14081</v>
      </c>
      <c r="BC38" s="4" t="s">
        <v>14082</v>
      </c>
      <c r="BD38" s="4" t="s">
        <v>14038</v>
      </c>
    </row>
    <row r="39" spans="1:56" ht="30" x14ac:dyDescent="0.25">
      <c r="A39" s="1" t="str">
        <f t="shared" si="2"/>
        <v/>
      </c>
      <c r="B39" s="28">
        <v>2</v>
      </c>
      <c r="C39" s="88" t="s">
        <v>14591</v>
      </c>
      <c r="D39" s="111" t="s">
        <v>4711</v>
      </c>
      <c r="E39" s="106" t="s">
        <v>15231</v>
      </c>
      <c r="F39" s="114" t="s">
        <v>15242</v>
      </c>
      <c r="G39" s="116"/>
      <c r="H39" s="107">
        <v>2754.25</v>
      </c>
      <c r="I39" s="118">
        <v>2320.3333333333335</v>
      </c>
      <c r="J39" s="118">
        <v>1712.25</v>
      </c>
      <c r="K39" s="118">
        <v>1354.9166666666667</v>
      </c>
      <c r="L39" s="108">
        <v>0</v>
      </c>
      <c r="M39" s="108">
        <v>0</v>
      </c>
      <c r="N39" s="108"/>
      <c r="O39" s="108"/>
      <c r="P39" s="118">
        <v>2927</v>
      </c>
      <c r="Q39" s="118">
        <v>2389.5</v>
      </c>
      <c r="R39" s="118">
        <v>1719.25</v>
      </c>
      <c r="S39" s="118">
        <v>1482.75</v>
      </c>
      <c r="T39" s="108">
        <v>0</v>
      </c>
      <c r="U39" s="109">
        <v>0</v>
      </c>
      <c r="V39" s="109"/>
      <c r="W39" s="109"/>
      <c r="X39" s="101">
        <v>1.1327467218771567</v>
      </c>
      <c r="Y39" s="101">
        <v>0.9037707971992035</v>
      </c>
      <c r="Z39" s="127" t="s">
        <v>15277</v>
      </c>
      <c r="AA39" s="128" t="s">
        <v>15277</v>
      </c>
      <c r="AB39" s="91">
        <v>1.6979813664596273</v>
      </c>
      <c r="AC39" s="91">
        <v>0.8571428571428571</v>
      </c>
      <c r="AD39" s="130" t="s">
        <v>15277</v>
      </c>
      <c r="AE39" s="131" t="s">
        <v>15277</v>
      </c>
      <c r="AF39" s="22" t="s">
        <v>15277</v>
      </c>
      <c r="AG39" s="22" t="s">
        <v>15277</v>
      </c>
      <c r="AY39" t="s">
        <v>14083</v>
      </c>
      <c r="AZ39" s="4" t="s">
        <v>14084</v>
      </c>
      <c r="BA39" s="4" t="s">
        <v>14085</v>
      </c>
      <c r="BB39" s="4" t="s">
        <v>14084</v>
      </c>
      <c r="BC39" s="4" t="s">
        <v>14085</v>
      </c>
      <c r="BD39" s="4" t="s">
        <v>14038</v>
      </c>
    </row>
    <row r="40" spans="1:56" ht="30" x14ac:dyDescent="0.25">
      <c r="A40" s="1" t="str">
        <f t="shared" si="2"/>
        <v/>
      </c>
      <c r="B40" s="28">
        <v>2</v>
      </c>
      <c r="C40" s="88" t="s">
        <v>14601</v>
      </c>
      <c r="D40" s="111" t="s">
        <v>13275</v>
      </c>
      <c r="E40" s="106" t="s">
        <v>15224</v>
      </c>
      <c r="F40" s="114" t="s">
        <v>15244</v>
      </c>
      <c r="G40" s="116" t="s">
        <v>15274</v>
      </c>
      <c r="H40" s="107">
        <v>1035</v>
      </c>
      <c r="I40" s="108">
        <v>1166.5</v>
      </c>
      <c r="J40" s="118">
        <v>1377.5</v>
      </c>
      <c r="K40" s="108">
        <v>1345</v>
      </c>
      <c r="L40" s="108">
        <v>0</v>
      </c>
      <c r="M40" s="108">
        <v>0</v>
      </c>
      <c r="N40" s="108"/>
      <c r="O40" s="108"/>
      <c r="P40" s="108">
        <v>690</v>
      </c>
      <c r="Q40" s="108">
        <v>1023.5</v>
      </c>
      <c r="R40" s="108">
        <v>1368.5</v>
      </c>
      <c r="S40" s="108">
        <v>1159</v>
      </c>
      <c r="T40" s="108">
        <v>0</v>
      </c>
      <c r="U40" s="109">
        <v>0</v>
      </c>
      <c r="V40" s="109"/>
      <c r="W40" s="109"/>
      <c r="X40" s="101">
        <v>0.79755434782608692</v>
      </c>
      <c r="Y40" s="101">
        <v>0.72686025408348454</v>
      </c>
      <c r="Z40" s="127" t="s">
        <v>15277</v>
      </c>
      <c r="AA40" s="128" t="s">
        <v>15277</v>
      </c>
      <c r="AB40" s="91">
        <v>0.9642857142857143</v>
      </c>
      <c r="AC40" s="91">
        <v>0.8571428571428571</v>
      </c>
      <c r="AD40" s="130" t="s">
        <v>15277</v>
      </c>
      <c r="AE40" s="131" t="s">
        <v>15277</v>
      </c>
      <c r="AF40" s="22" t="s">
        <v>15277</v>
      </c>
      <c r="AG40" s="22" t="s">
        <v>15277</v>
      </c>
      <c r="AY40" t="s">
        <v>14086</v>
      </c>
      <c r="AZ40" s="4" t="s">
        <v>14087</v>
      </c>
      <c r="BA40" s="4" t="s">
        <v>14088</v>
      </c>
      <c r="BB40" s="4" t="s">
        <v>14087</v>
      </c>
      <c r="BC40" s="4" t="s">
        <v>14088</v>
      </c>
      <c r="BD40" s="4" t="s">
        <v>14038</v>
      </c>
    </row>
    <row r="41" spans="1:56" ht="30" x14ac:dyDescent="0.25">
      <c r="A41" s="1" t="str">
        <f t="shared" si="2"/>
        <v/>
      </c>
      <c r="B41" s="28">
        <v>2</v>
      </c>
      <c r="C41" s="88" t="s">
        <v>14591</v>
      </c>
      <c r="D41" s="111" t="s">
        <v>4711</v>
      </c>
      <c r="E41" s="106" t="s">
        <v>15285</v>
      </c>
      <c r="F41" s="114" t="s">
        <v>15248</v>
      </c>
      <c r="G41" s="116" t="s">
        <v>15238</v>
      </c>
      <c r="H41" s="107">
        <v>1132.5</v>
      </c>
      <c r="I41" s="118">
        <v>843.66666666666663</v>
      </c>
      <c r="J41" s="118">
        <v>1035</v>
      </c>
      <c r="K41" s="118">
        <v>457.25</v>
      </c>
      <c r="L41" s="108">
        <v>0</v>
      </c>
      <c r="M41" s="108">
        <v>0</v>
      </c>
      <c r="N41" s="108"/>
      <c r="O41" s="108"/>
      <c r="P41" s="118">
        <v>690</v>
      </c>
      <c r="Q41" s="108">
        <v>678.5</v>
      </c>
      <c r="R41" s="118">
        <v>690</v>
      </c>
      <c r="S41" s="118">
        <v>264.5</v>
      </c>
      <c r="T41" s="108">
        <v>0</v>
      </c>
      <c r="U41" s="109">
        <v>0</v>
      </c>
      <c r="V41" s="109"/>
      <c r="W41" s="109"/>
      <c r="X41" s="101">
        <v>0.8026573335925854</v>
      </c>
      <c r="Y41" s="101">
        <v>0.83762997336083178</v>
      </c>
      <c r="Z41" s="127" t="s">
        <v>15277</v>
      </c>
      <c r="AA41" s="128" t="s">
        <v>15277</v>
      </c>
      <c r="AB41" s="91">
        <v>0.91658040027605236</v>
      </c>
      <c r="AC41" s="91">
        <v>1.0090579710144927</v>
      </c>
      <c r="AD41" s="130" t="s">
        <v>15277</v>
      </c>
      <c r="AE41" s="131" t="s">
        <v>15277</v>
      </c>
      <c r="AF41" s="22" t="s">
        <v>15277</v>
      </c>
      <c r="AG41" s="22" t="s">
        <v>15277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Y41" t="s">
        <v>14089</v>
      </c>
      <c r="AZ41" s="4" t="s">
        <v>14090</v>
      </c>
      <c r="BA41" s="4" t="s">
        <v>14091</v>
      </c>
      <c r="BB41" s="4" t="s">
        <v>14090</v>
      </c>
      <c r="BC41" s="4" t="s">
        <v>14091</v>
      </c>
      <c r="BD41" s="4" t="s">
        <v>14038</v>
      </c>
    </row>
    <row r="42" spans="1:56" ht="30" x14ac:dyDescent="0.25">
      <c r="A42" s="1" t="str">
        <f t="shared" si="2"/>
        <v/>
      </c>
      <c r="B42" s="28">
        <v>0</v>
      </c>
      <c r="C42" s="88" t="s">
        <v>14591</v>
      </c>
      <c r="D42" s="111" t="s">
        <v>4711</v>
      </c>
      <c r="E42" s="106" t="s">
        <v>15225</v>
      </c>
      <c r="F42" s="114" t="s">
        <v>15238</v>
      </c>
      <c r="G42" s="116"/>
      <c r="H42" s="107">
        <v>1377.75</v>
      </c>
      <c r="I42" s="118">
        <v>1244</v>
      </c>
      <c r="J42" s="118">
        <v>2077.5</v>
      </c>
      <c r="K42" s="118">
        <v>1792.5</v>
      </c>
      <c r="L42" s="108">
        <v>0</v>
      </c>
      <c r="M42" s="108">
        <v>0</v>
      </c>
      <c r="N42" s="108"/>
      <c r="O42" s="108"/>
      <c r="P42" s="118">
        <v>1035</v>
      </c>
      <c r="Q42" s="118">
        <v>1024</v>
      </c>
      <c r="R42" s="118">
        <v>1380</v>
      </c>
      <c r="S42" s="118">
        <v>1518.5</v>
      </c>
      <c r="T42" s="108">
        <v>0</v>
      </c>
      <c r="U42" s="109">
        <v>0</v>
      </c>
      <c r="V42" s="109"/>
      <c r="W42" s="109"/>
      <c r="X42" s="101">
        <v>0.98447204968944102</v>
      </c>
      <c r="Y42" s="101">
        <v>1.4065495207667731</v>
      </c>
      <c r="Z42" s="127" t="s">
        <v>15277</v>
      </c>
      <c r="AA42" s="128" t="s">
        <v>15277</v>
      </c>
      <c r="AB42" s="91">
        <v>0.98809523809523814</v>
      </c>
      <c r="AC42" s="91">
        <v>1.0683229813664596</v>
      </c>
      <c r="AD42" s="130" t="s">
        <v>15277</v>
      </c>
      <c r="AE42" s="131" t="s">
        <v>15277</v>
      </c>
      <c r="AF42" s="22" t="s">
        <v>15277</v>
      </c>
      <c r="AG42" s="22" t="s">
        <v>15277</v>
      </c>
      <c r="AY42" t="s">
        <v>14092</v>
      </c>
      <c r="AZ42" s="4" t="s">
        <v>14093</v>
      </c>
      <c r="BA42" s="4" t="s">
        <v>14094</v>
      </c>
      <c r="BB42" s="4" t="s">
        <v>14093</v>
      </c>
      <c r="BC42" s="4" t="s">
        <v>14094</v>
      </c>
      <c r="BD42" s="4" t="s">
        <v>14038</v>
      </c>
    </row>
    <row r="43" spans="1:56" ht="30" x14ac:dyDescent="0.25">
      <c r="A43" s="1" t="str">
        <f t="shared" si="2"/>
        <v/>
      </c>
      <c r="B43" s="28">
        <v>0</v>
      </c>
      <c r="C43" s="88" t="s">
        <v>14601</v>
      </c>
      <c r="D43" s="111" t="s">
        <v>13275</v>
      </c>
      <c r="E43" s="106" t="s">
        <v>15261</v>
      </c>
      <c r="F43" s="114" t="s">
        <v>15249</v>
      </c>
      <c r="G43" s="116" t="s">
        <v>15250</v>
      </c>
      <c r="H43" s="107">
        <v>1341.75</v>
      </c>
      <c r="I43" s="118">
        <v>1315.5</v>
      </c>
      <c r="J43" s="118">
        <v>678.5</v>
      </c>
      <c r="K43" s="118">
        <v>491.13333333333333</v>
      </c>
      <c r="L43" s="108">
        <v>0</v>
      </c>
      <c r="M43" s="108">
        <v>0</v>
      </c>
      <c r="N43" s="108"/>
      <c r="O43" s="108"/>
      <c r="P43" s="118">
        <v>1035</v>
      </c>
      <c r="Q43" s="118">
        <v>1035</v>
      </c>
      <c r="R43" s="118">
        <v>345</v>
      </c>
      <c r="S43" s="118">
        <v>333.5</v>
      </c>
      <c r="T43" s="108">
        <v>0</v>
      </c>
      <c r="U43" s="109">
        <v>0</v>
      </c>
      <c r="V43" s="109"/>
      <c r="W43" s="109"/>
      <c r="X43" s="101">
        <v>1.0120857699805068</v>
      </c>
      <c r="Y43" s="101">
        <v>0.70155038759689925</v>
      </c>
      <c r="Z43" s="127" t="s">
        <v>15277</v>
      </c>
      <c r="AA43" s="128" t="s">
        <v>15277</v>
      </c>
      <c r="AB43" s="91">
        <v>0.9821428571428571</v>
      </c>
      <c r="AC43" s="91">
        <v>0.9514751552795031</v>
      </c>
      <c r="AD43" s="130" t="s">
        <v>15277</v>
      </c>
      <c r="AE43" s="131" t="s">
        <v>15277</v>
      </c>
      <c r="AF43" s="22" t="s">
        <v>15277</v>
      </c>
      <c r="AG43" s="22" t="s">
        <v>15277</v>
      </c>
      <c r="AY43" t="s">
        <v>14095</v>
      </c>
      <c r="AZ43" s="4" t="s">
        <v>14096</v>
      </c>
      <c r="BA43" s="4" t="s">
        <v>14097</v>
      </c>
      <c r="BB43" s="4" t="s">
        <v>14096</v>
      </c>
      <c r="BC43" s="4" t="s">
        <v>14097</v>
      </c>
      <c r="BD43" s="4" t="s">
        <v>14038</v>
      </c>
    </row>
    <row r="44" spans="1:56" ht="30" x14ac:dyDescent="0.25">
      <c r="A44" s="1" t="str">
        <f>IF(P249=1,"No Site Selected","")</f>
        <v/>
      </c>
      <c r="B44" s="28">
        <v>0</v>
      </c>
      <c r="C44" s="88" t="s">
        <v>15271</v>
      </c>
      <c r="D44" s="111" t="s">
        <v>15275</v>
      </c>
      <c r="E44" s="106" t="s">
        <v>15226</v>
      </c>
      <c r="F44" s="114" t="s">
        <v>15273</v>
      </c>
      <c r="G44" s="116" t="s">
        <v>15238</v>
      </c>
      <c r="H44" s="107">
        <v>690</v>
      </c>
      <c r="I44" s="118">
        <v>693.5</v>
      </c>
      <c r="J44" s="118">
        <v>1380</v>
      </c>
      <c r="K44" s="118">
        <v>1136</v>
      </c>
      <c r="L44" s="108">
        <v>0</v>
      </c>
      <c r="M44" s="108">
        <v>0</v>
      </c>
      <c r="N44" s="108"/>
      <c r="O44" s="108"/>
      <c r="P44" s="118">
        <v>690</v>
      </c>
      <c r="Q44" s="118">
        <v>690</v>
      </c>
      <c r="R44" s="118">
        <v>690</v>
      </c>
      <c r="S44" s="118">
        <v>678.5</v>
      </c>
      <c r="T44" s="108">
        <v>0</v>
      </c>
      <c r="U44" s="109">
        <v>0</v>
      </c>
      <c r="V44" s="109"/>
      <c r="W44" s="109"/>
      <c r="X44" s="101">
        <v>0.90108401084010836</v>
      </c>
      <c r="Y44" s="101">
        <v>0.78105590062111796</v>
      </c>
      <c r="Z44" s="127">
        <v>1</v>
      </c>
      <c r="AA44" s="128" t="s">
        <v>15277</v>
      </c>
      <c r="AB44" s="91">
        <v>0.89968944099378878</v>
      </c>
      <c r="AC44" s="91">
        <v>0.77911490683229812</v>
      </c>
      <c r="AD44" s="130">
        <v>1</v>
      </c>
      <c r="AE44" s="131" t="s">
        <v>15277</v>
      </c>
      <c r="AF44" s="22" t="s">
        <v>15277</v>
      </c>
      <c r="AG44" s="22" t="s">
        <v>15277</v>
      </c>
      <c r="AY44" t="s">
        <v>14098</v>
      </c>
      <c r="AZ44" s="4" t="s">
        <v>14099</v>
      </c>
      <c r="BA44" s="4" t="s">
        <v>14100</v>
      </c>
      <c r="BB44" s="4" t="s">
        <v>14099</v>
      </c>
      <c r="BC44" s="4" t="s">
        <v>14100</v>
      </c>
      <c r="BD44" s="4" t="s">
        <v>14038</v>
      </c>
    </row>
    <row r="45" spans="1:56" ht="30" x14ac:dyDescent="0.25">
      <c r="B45" s="28"/>
      <c r="C45" s="88" t="s">
        <v>14591</v>
      </c>
      <c r="D45" s="111" t="s">
        <v>4711</v>
      </c>
      <c r="E45" s="106" t="s">
        <v>15262</v>
      </c>
      <c r="F45" s="114" t="s">
        <v>15251</v>
      </c>
      <c r="G45" s="116"/>
      <c r="H45" s="107">
        <v>1976.25</v>
      </c>
      <c r="I45" s="118">
        <v>1935</v>
      </c>
      <c r="J45" s="118">
        <v>1307.75</v>
      </c>
      <c r="K45" s="118">
        <v>1166.4166666666667</v>
      </c>
      <c r="L45" s="108">
        <v>80.5</v>
      </c>
      <c r="M45" s="108">
        <v>80.5</v>
      </c>
      <c r="N45" s="108"/>
      <c r="O45" s="108"/>
      <c r="P45" s="118">
        <v>1730</v>
      </c>
      <c r="Q45" s="118">
        <v>1636.5</v>
      </c>
      <c r="R45" s="118">
        <v>1352</v>
      </c>
      <c r="S45" s="118">
        <v>1242</v>
      </c>
      <c r="T45" s="108">
        <v>27</v>
      </c>
      <c r="U45" s="109">
        <v>27</v>
      </c>
      <c r="V45" s="109"/>
      <c r="W45" s="109"/>
      <c r="X45" s="101">
        <v>0.76222826086956519</v>
      </c>
      <c r="Y45" s="101">
        <v>0.50543478260869568</v>
      </c>
      <c r="Z45" s="127" t="s">
        <v>15277</v>
      </c>
      <c r="AA45" s="128" t="s">
        <v>15277</v>
      </c>
      <c r="AB45" s="91">
        <v>0.76358695652173914</v>
      </c>
      <c r="AC45" s="91">
        <v>0.7142857142857143</v>
      </c>
      <c r="AD45" s="130" t="s">
        <v>15277</v>
      </c>
      <c r="AE45" s="131" t="s">
        <v>15277</v>
      </c>
      <c r="AF45" s="22" t="s">
        <v>15277</v>
      </c>
      <c r="AG45" s="22" t="s">
        <v>15277</v>
      </c>
    </row>
    <row r="46" spans="1:56" ht="30" x14ac:dyDescent="0.25">
      <c r="A46" s="1" t="str">
        <f>IF(P250=1,"No Site Selected","")</f>
        <v/>
      </c>
      <c r="B46" s="28">
        <v>0</v>
      </c>
      <c r="C46" s="88" t="s">
        <v>14591</v>
      </c>
      <c r="D46" s="111" t="s">
        <v>4711</v>
      </c>
      <c r="E46" s="89" t="s">
        <v>15227</v>
      </c>
      <c r="F46" s="114" t="s">
        <v>15263</v>
      </c>
      <c r="G46" s="87"/>
      <c r="H46" s="90">
        <v>1368.5</v>
      </c>
      <c r="I46" s="83">
        <v>1055</v>
      </c>
      <c r="J46" s="83">
        <v>345</v>
      </c>
      <c r="K46" s="83">
        <v>390</v>
      </c>
      <c r="L46" s="83">
        <v>0</v>
      </c>
      <c r="M46" s="83">
        <v>0</v>
      </c>
      <c r="N46" s="83"/>
      <c r="O46" s="83"/>
      <c r="P46" s="83">
        <v>1380</v>
      </c>
      <c r="Q46" s="83">
        <v>943</v>
      </c>
      <c r="R46" s="86">
        <v>345</v>
      </c>
      <c r="S46" s="84">
        <v>299</v>
      </c>
      <c r="T46" s="86">
        <v>0</v>
      </c>
      <c r="U46" s="86">
        <v>0</v>
      </c>
      <c r="V46" s="86"/>
      <c r="W46" s="86"/>
      <c r="X46" s="101">
        <v>0.78940217391304346</v>
      </c>
      <c r="Y46" s="101">
        <v>0.78707801787728882</v>
      </c>
      <c r="Z46" s="127" t="s">
        <v>15277</v>
      </c>
      <c r="AA46" s="128" t="s">
        <v>15277</v>
      </c>
      <c r="AB46" s="91">
        <v>1.0119047619047619</v>
      </c>
      <c r="AC46" s="85">
        <v>1.0298136645962732</v>
      </c>
      <c r="AD46" s="130" t="s">
        <v>15277</v>
      </c>
      <c r="AE46" s="131" t="s">
        <v>15277</v>
      </c>
      <c r="AF46" s="22" t="s">
        <v>15277</v>
      </c>
      <c r="AG46" s="22" t="s">
        <v>15277</v>
      </c>
      <c r="AY46" t="s">
        <v>14101</v>
      </c>
      <c r="AZ46" s="4" t="s">
        <v>14102</v>
      </c>
      <c r="BA46" s="4" t="s">
        <v>14103</v>
      </c>
      <c r="BB46" s="4" t="s">
        <v>14102</v>
      </c>
      <c r="BC46" s="4" t="s">
        <v>14103</v>
      </c>
      <c r="BD46" s="4" t="s">
        <v>14038</v>
      </c>
    </row>
    <row r="47" spans="1:56" ht="38.25" x14ac:dyDescent="0.25">
      <c r="A47" s="1" t="str">
        <f>IF(P251=1,"No Site Selected","")</f>
        <v/>
      </c>
      <c r="B47" s="28">
        <v>0</v>
      </c>
      <c r="C47" s="88" t="s">
        <v>14601</v>
      </c>
      <c r="D47" s="29" t="s">
        <v>13275</v>
      </c>
      <c r="E47" s="89" t="s">
        <v>15264</v>
      </c>
      <c r="F47" s="114" t="s">
        <v>15238</v>
      </c>
      <c r="G47" s="38" t="s">
        <v>15253</v>
      </c>
      <c r="H47" s="90">
        <v>1380</v>
      </c>
      <c r="I47" s="83">
        <v>1253</v>
      </c>
      <c r="J47" s="123">
        <v>2052.75</v>
      </c>
      <c r="K47" s="123">
        <v>1833.25</v>
      </c>
      <c r="L47" s="83">
        <v>0</v>
      </c>
      <c r="M47" s="83">
        <v>0</v>
      </c>
      <c r="N47" s="83"/>
      <c r="O47" s="83"/>
      <c r="P47" s="83">
        <v>1012</v>
      </c>
      <c r="Q47" s="83">
        <v>1000.5</v>
      </c>
      <c r="R47" s="124">
        <v>1403</v>
      </c>
      <c r="S47" s="125">
        <v>1676.25</v>
      </c>
      <c r="T47" s="86">
        <v>0</v>
      </c>
      <c r="U47" s="86">
        <v>0</v>
      </c>
      <c r="V47" s="86"/>
      <c r="W47" s="86"/>
      <c r="X47" s="101">
        <v>0.83884206288393359</v>
      </c>
      <c r="Y47" s="101">
        <v>0.80199644468754272</v>
      </c>
      <c r="Z47" s="127" t="s">
        <v>15277</v>
      </c>
      <c r="AA47" s="128" t="s">
        <v>15277</v>
      </c>
      <c r="AB47" s="91">
        <v>0.96868530020703936</v>
      </c>
      <c r="AC47" s="85">
        <v>0.97412008281573492</v>
      </c>
      <c r="AD47" s="130" t="s">
        <v>15277</v>
      </c>
      <c r="AE47" s="131" t="s">
        <v>15277</v>
      </c>
      <c r="AF47" s="22" t="s">
        <v>15277</v>
      </c>
      <c r="AG47" s="22" t="s">
        <v>15277</v>
      </c>
      <c r="AY47" t="s">
        <v>14104</v>
      </c>
      <c r="AZ47" s="4" t="s">
        <v>14105</v>
      </c>
      <c r="BA47" s="4" t="s">
        <v>14106</v>
      </c>
      <c r="BB47" s="4" t="s">
        <v>14105</v>
      </c>
      <c r="BC47" s="4" t="s">
        <v>14106</v>
      </c>
      <c r="BD47" s="4" t="s">
        <v>14038</v>
      </c>
    </row>
    <row r="48" spans="1:56" ht="30" x14ac:dyDescent="0.25">
      <c r="B48" s="28"/>
      <c r="C48" s="88" t="s">
        <v>14591</v>
      </c>
      <c r="D48" s="29" t="s">
        <v>4711</v>
      </c>
      <c r="E48" s="89" t="s">
        <v>15229</v>
      </c>
      <c r="F48" s="114" t="s">
        <v>15238</v>
      </c>
      <c r="G48" s="38"/>
      <c r="H48" s="90">
        <v>1372.25</v>
      </c>
      <c r="I48" s="83">
        <v>1172.5</v>
      </c>
      <c r="J48" s="123">
        <v>2082.7666666666669</v>
      </c>
      <c r="K48" s="83">
        <v>1823.8833333333334</v>
      </c>
      <c r="L48" s="83">
        <v>0</v>
      </c>
      <c r="M48" s="83">
        <v>0</v>
      </c>
      <c r="N48" s="83"/>
      <c r="O48" s="83"/>
      <c r="P48" s="83">
        <v>1035</v>
      </c>
      <c r="Q48" s="83">
        <v>1034.0833333333333</v>
      </c>
      <c r="R48" s="124">
        <v>1380</v>
      </c>
      <c r="S48" s="84">
        <v>1656</v>
      </c>
      <c r="T48" s="86">
        <v>0</v>
      </c>
      <c r="U48" s="86">
        <v>0</v>
      </c>
      <c r="V48" s="86"/>
      <c r="W48" s="86"/>
      <c r="X48" s="101">
        <v>0.80380842469705716</v>
      </c>
      <c r="Y48" s="101">
        <v>0.83620043910628949</v>
      </c>
      <c r="Z48" s="127">
        <v>1</v>
      </c>
      <c r="AA48" s="128" t="s">
        <v>15277</v>
      </c>
      <c r="AB48" s="91">
        <v>0.97619047619047616</v>
      </c>
      <c r="AC48" s="85">
        <v>1.099896480331263</v>
      </c>
      <c r="AD48" s="130" t="s">
        <v>15277</v>
      </c>
      <c r="AE48" s="131" t="s">
        <v>15277</v>
      </c>
      <c r="AF48" s="22" t="s">
        <v>15277</v>
      </c>
      <c r="AG48" s="22" t="s">
        <v>15277</v>
      </c>
    </row>
    <row r="49" spans="1:56" ht="38.25" x14ac:dyDescent="0.25">
      <c r="A49" s="1" t="str">
        <f>IF(P252=1,"No Site Selected","")</f>
        <v/>
      </c>
      <c r="B49" s="28">
        <v>0</v>
      </c>
      <c r="C49" s="88" t="s">
        <v>14591</v>
      </c>
      <c r="D49" s="29" t="s">
        <v>4711</v>
      </c>
      <c r="E49" s="89" t="s">
        <v>15230</v>
      </c>
      <c r="F49" s="30" t="s">
        <v>15268</v>
      </c>
      <c r="G49" s="38" t="s">
        <v>15238</v>
      </c>
      <c r="H49" s="72">
        <v>1379</v>
      </c>
      <c r="I49" s="72">
        <v>1240</v>
      </c>
      <c r="J49" s="72">
        <v>1380</v>
      </c>
      <c r="K49" s="72">
        <v>1277.9166666666667</v>
      </c>
      <c r="L49" s="72">
        <v>0</v>
      </c>
      <c r="M49" s="72">
        <v>0</v>
      </c>
      <c r="N49" s="72"/>
      <c r="O49" s="72"/>
      <c r="P49" s="72">
        <v>1046.5</v>
      </c>
      <c r="Q49" s="72">
        <v>1012</v>
      </c>
      <c r="R49" s="72">
        <v>1035</v>
      </c>
      <c r="S49" s="72">
        <v>1082</v>
      </c>
      <c r="T49" s="72">
        <v>0</v>
      </c>
      <c r="U49" s="72">
        <v>0</v>
      </c>
      <c r="V49" s="72"/>
      <c r="W49" s="72"/>
      <c r="X49" s="72">
        <v>1.0745189203151233</v>
      </c>
      <c r="Y49" s="72">
        <v>0.84728431221417189</v>
      </c>
      <c r="Z49" s="129" t="s">
        <v>15277</v>
      </c>
      <c r="AA49" s="129"/>
      <c r="AB49" s="72">
        <v>1.2946859903381642</v>
      </c>
      <c r="AC49" s="72">
        <v>0.96247412008281574</v>
      </c>
      <c r="AD49" s="72" t="s">
        <v>15277</v>
      </c>
      <c r="AE49" s="72"/>
      <c r="AF49" s="22"/>
      <c r="AG49" s="22"/>
      <c r="AY49" t="s">
        <v>14107</v>
      </c>
      <c r="AZ49" s="4" t="s">
        <v>14108</v>
      </c>
      <c r="BA49" s="4" t="s">
        <v>14109</v>
      </c>
      <c r="BB49" s="4" t="s">
        <v>14108</v>
      </c>
      <c r="BC49" s="4" t="s">
        <v>14109</v>
      </c>
      <c r="BD49" s="4" t="s">
        <v>14038</v>
      </c>
    </row>
    <row r="50" spans="1:56" ht="38.25" x14ac:dyDescent="0.25">
      <c r="B50" s="28"/>
      <c r="C50" s="88" t="s">
        <v>14601</v>
      </c>
      <c r="D50" s="29" t="s">
        <v>13275</v>
      </c>
      <c r="E50" s="89" t="s">
        <v>15276</v>
      </c>
      <c r="F50" s="30" t="s">
        <v>15238</v>
      </c>
      <c r="G50" s="38" t="s">
        <v>15253</v>
      </c>
      <c r="H50" s="72">
        <v>1380</v>
      </c>
      <c r="I50" s="72">
        <v>1484.1</v>
      </c>
      <c r="J50" s="72">
        <v>1725</v>
      </c>
      <c r="K50" s="72">
        <v>1434.5</v>
      </c>
      <c r="L50" s="72">
        <v>0</v>
      </c>
      <c r="M50" s="72">
        <v>0</v>
      </c>
      <c r="N50" s="72"/>
      <c r="O50" s="72"/>
      <c r="P50" s="72">
        <v>1035</v>
      </c>
      <c r="Q50" s="72">
        <v>1374.0833333333333</v>
      </c>
      <c r="R50" s="72">
        <v>1380</v>
      </c>
      <c r="S50" s="72">
        <v>1315.7833333333333</v>
      </c>
      <c r="T50" s="72">
        <v>0</v>
      </c>
      <c r="U50" s="72">
        <v>0</v>
      </c>
      <c r="V50" s="72">
        <f t="shared" ref="V50:Y50" si="3">SUM(V12:V49)</f>
        <v>0</v>
      </c>
      <c r="W50" s="72">
        <f t="shared" si="3"/>
        <v>0</v>
      </c>
      <c r="X50" s="72">
        <f t="shared" si="3"/>
        <v>31.829203900659742</v>
      </c>
      <c r="Y50" s="72">
        <f t="shared" si="3"/>
        <v>31.027577331208558</v>
      </c>
      <c r="Z50" s="72">
        <f t="shared" ref="Z50:AC50" si="4">SUM(Z12:Z49)</f>
        <v>4.5951863354037261</v>
      </c>
      <c r="AA50" s="72">
        <f t="shared" si="4"/>
        <v>0</v>
      </c>
      <c r="AB50" s="72">
        <f t="shared" si="4"/>
        <v>36.249103140216477</v>
      </c>
      <c r="AC50" s="72">
        <f t="shared" si="4"/>
        <v>32.71629800307219</v>
      </c>
      <c r="AD50" s="72">
        <f t="shared" ref="AD50" si="5">SUM(AD12:AD49)</f>
        <v>1</v>
      </c>
      <c r="AE50" s="72"/>
      <c r="AF50" s="22"/>
      <c r="AG50" s="22"/>
    </row>
    <row r="51" spans="1:56" x14ac:dyDescent="0.25">
      <c r="B51" s="28"/>
      <c r="C51" s="88"/>
      <c r="D51" s="29"/>
      <c r="E51" s="89"/>
      <c r="F51" s="30"/>
      <c r="G51" s="38"/>
      <c r="H51" s="72">
        <f>SUM(H12:H50)</f>
        <v>62730.766666666663</v>
      </c>
      <c r="I51" s="72">
        <f t="shared" ref="I51:AD51" si="6">SUM(I12:I50)</f>
        <v>55880.283333333333</v>
      </c>
      <c r="J51" s="72">
        <f t="shared" si="6"/>
        <v>60574.76666666667</v>
      </c>
      <c r="K51" s="72">
        <f t="shared" si="6"/>
        <v>52124.633333333317</v>
      </c>
      <c r="L51" s="72">
        <f t="shared" si="6"/>
        <v>1176.75</v>
      </c>
      <c r="M51" s="72">
        <f t="shared" si="6"/>
        <v>304.75</v>
      </c>
      <c r="N51" s="72">
        <f t="shared" si="6"/>
        <v>0</v>
      </c>
      <c r="O51" s="72">
        <f t="shared" si="6"/>
        <v>0</v>
      </c>
      <c r="P51" s="72">
        <f t="shared" si="6"/>
        <v>51186.5</v>
      </c>
      <c r="Q51" s="72">
        <f t="shared" si="6"/>
        <v>48672.083333333336</v>
      </c>
      <c r="R51" s="72">
        <f t="shared" si="6"/>
        <v>45759.25</v>
      </c>
      <c r="S51" s="72">
        <f t="shared" si="6"/>
        <v>44496.866666666661</v>
      </c>
      <c r="T51" s="72">
        <f t="shared" si="6"/>
        <v>27</v>
      </c>
      <c r="U51" s="72">
        <f t="shared" si="6"/>
        <v>27</v>
      </c>
      <c r="V51" s="72">
        <f t="shared" si="6"/>
        <v>0</v>
      </c>
      <c r="W51" s="72">
        <f t="shared" si="6"/>
        <v>0</v>
      </c>
      <c r="X51" s="72">
        <f t="shared" si="6"/>
        <v>63.658407801319484</v>
      </c>
      <c r="Y51" s="72">
        <f t="shared" si="6"/>
        <v>62.055154662417117</v>
      </c>
      <c r="Z51" s="72">
        <f t="shared" si="6"/>
        <v>9.1903726708074522</v>
      </c>
      <c r="AA51" s="72">
        <f t="shared" si="6"/>
        <v>0</v>
      </c>
      <c r="AB51" s="72">
        <f t="shared" si="6"/>
        <v>72.498206280432953</v>
      </c>
      <c r="AC51" s="72">
        <f t="shared" si="6"/>
        <v>65.432596006144379</v>
      </c>
      <c r="AD51" s="72">
        <f t="shared" si="6"/>
        <v>2</v>
      </c>
      <c r="AE51" s="72"/>
      <c r="AF51" s="22"/>
      <c r="AG51" s="22"/>
    </row>
    <row r="52" spans="1:56" ht="15.75" thickBot="1" x14ac:dyDescent="0.3">
      <c r="A52" s="1" t="str">
        <f t="shared" ref="A52:A80" si="7">IF(P253=1,"No Site Selected","")</f>
        <v/>
      </c>
      <c r="B52" s="28">
        <v>0</v>
      </c>
      <c r="C52" s="88"/>
      <c r="D52" s="29"/>
      <c r="E52" s="89"/>
      <c r="F52" s="30"/>
      <c r="G52" s="38" t="s">
        <v>15210</v>
      </c>
      <c r="H52" s="72">
        <f>SUMIF(Publish!F10:F50, "&lt;&gt;#n/a")</f>
        <v>62730.766666666663</v>
      </c>
      <c r="I52" s="72">
        <f>SUMIF(Publish!G10:G50, "&lt;&gt;#n/a")</f>
        <v>55880.283333333333</v>
      </c>
      <c r="J52" s="72">
        <f>SUMIF(Publish!H10:H50, "&lt;&gt;#n/a")</f>
        <v>60574.766666666663</v>
      </c>
      <c r="K52" s="72">
        <f>SUMIF(Publish!I10:I50, "&lt;&gt;#n/a")</f>
        <v>52124.633333333324</v>
      </c>
      <c r="L52" s="72">
        <f>SUMIF(Publish!J10:J50, "&lt;&gt;#n/a")</f>
        <v>1176.75</v>
      </c>
      <c r="M52" s="72">
        <f>SUMIF(Publish!K10:K50, "&lt;&gt;#n/a")</f>
        <v>304.75</v>
      </c>
      <c r="N52" s="72">
        <f>SUMIF(Publish!L10:L50, "&lt;&gt;#n/a")</f>
        <v>0</v>
      </c>
      <c r="O52" s="72">
        <f>SUMIF(Publish!M10:M50, "&lt;&gt;#n/a")</f>
        <v>0</v>
      </c>
      <c r="P52" s="72">
        <f>SUMIF(Publish!N10:N50, "&lt;&gt;#n/a")</f>
        <v>51186.5</v>
      </c>
      <c r="Q52" s="72">
        <f>SUMIF(Publish!O10:O50, "&lt;&gt;#n/a")</f>
        <v>48672.083333333321</v>
      </c>
      <c r="R52" s="72">
        <f>SUMIF(Publish!P10:P50, "&lt;&gt;#n/a")</f>
        <v>45759.25</v>
      </c>
      <c r="S52" s="72">
        <f>SUMIF(Publish!Q10:Q50, "&lt;&gt;#n/a")</f>
        <v>44496.866666666669</v>
      </c>
      <c r="T52" s="72">
        <f>SUMIF(Publish!R10:R50, "&lt;&gt;#n/a")</f>
        <v>27</v>
      </c>
      <c r="U52" s="72">
        <f>SUMIF(Publish!S10:S50, "&lt;&gt;#n/a")</f>
        <v>27</v>
      </c>
      <c r="V52" s="72">
        <f>SUMIF(Publish!T10:T50, "&lt;&gt;#n/a")</f>
        <v>0</v>
      </c>
      <c r="W52" s="72">
        <f>SUMIF(Publish!U10:U50, "&lt;&gt;#n/a")</f>
        <v>0</v>
      </c>
      <c r="X52" s="72">
        <f>SUMIF(Publish!V10:V50, "&lt;&gt;#n/a")</f>
        <v>63.658407801319491</v>
      </c>
      <c r="Y52" s="72">
        <f>SUMIF(Publish!W10:W50, "&lt;&gt;#n/a")</f>
        <v>62.055154662417102</v>
      </c>
      <c r="Z52" s="72">
        <f>SUMIF(Publish!X10:X50, "&lt;&gt;#n/a")</f>
        <v>9.1903726708074522</v>
      </c>
      <c r="AA52" s="72">
        <f>SUMIF(Publish!Y10:Y50, "&lt;&gt;#n/a")</f>
        <v>0</v>
      </c>
      <c r="AB52" s="72">
        <f>SUMIF(Publish!Z10:Z50, "&lt;&gt;#n/a")</f>
        <v>72.498206280432967</v>
      </c>
      <c r="AC52" s="72">
        <f>SUMIF(Publish!AA10:AA50, "&lt;&gt;#n/a")</f>
        <v>65.432596006144394</v>
      </c>
      <c r="AD52" s="72">
        <f>SUMIF(Publish!AB10:AB50, "&lt;&gt;#n/a")</f>
        <v>2</v>
      </c>
      <c r="AE52" s="102"/>
      <c r="AF52" s="22"/>
      <c r="AG52" s="22"/>
      <c r="AY52" t="s">
        <v>14110</v>
      </c>
      <c r="AZ52" s="4" t="s">
        <v>14111</v>
      </c>
      <c r="BA52" s="4" t="s">
        <v>14112</v>
      </c>
      <c r="BB52" s="4" t="s">
        <v>14111</v>
      </c>
      <c r="BC52" s="4" t="s">
        <v>14112</v>
      </c>
      <c r="BD52" s="4" t="s">
        <v>14038</v>
      </c>
    </row>
    <row r="53" spans="1:56" x14ac:dyDescent="0.25">
      <c r="A53" s="1" t="str">
        <f t="shared" si="7"/>
        <v/>
      </c>
      <c r="B53" s="28">
        <v>0</v>
      </c>
      <c r="C53" s="88"/>
      <c r="D53" s="29"/>
      <c r="E53" s="89"/>
      <c r="F53" s="30"/>
      <c r="G53" s="38" t="s">
        <v>15211</v>
      </c>
      <c r="H53" s="72">
        <f>H51-H52</f>
        <v>0</v>
      </c>
      <c r="I53" s="72">
        <f t="shared" ref="I53:AD53" si="8">I51-I52</f>
        <v>0</v>
      </c>
      <c r="J53" s="72">
        <f t="shared" si="8"/>
        <v>0</v>
      </c>
      <c r="K53" s="72">
        <f t="shared" si="8"/>
        <v>0</v>
      </c>
      <c r="L53" s="72">
        <f t="shared" si="8"/>
        <v>0</v>
      </c>
      <c r="M53" s="72">
        <f t="shared" si="8"/>
        <v>0</v>
      </c>
      <c r="N53" s="72">
        <f t="shared" si="8"/>
        <v>0</v>
      </c>
      <c r="O53" s="72">
        <f t="shared" si="8"/>
        <v>0</v>
      </c>
      <c r="P53" s="72">
        <f t="shared" si="8"/>
        <v>0</v>
      </c>
      <c r="Q53" s="72">
        <f t="shared" si="8"/>
        <v>0</v>
      </c>
      <c r="R53" s="72">
        <f t="shared" si="8"/>
        <v>0</v>
      </c>
      <c r="S53" s="72">
        <f t="shared" si="8"/>
        <v>0</v>
      </c>
      <c r="T53" s="72">
        <f t="shared" si="8"/>
        <v>0</v>
      </c>
      <c r="U53" s="72">
        <f t="shared" si="8"/>
        <v>0</v>
      </c>
      <c r="V53" s="72">
        <f t="shared" si="8"/>
        <v>0</v>
      </c>
      <c r="W53" s="72">
        <f t="shared" si="8"/>
        <v>0</v>
      </c>
      <c r="X53" s="72">
        <f t="shared" si="8"/>
        <v>0</v>
      </c>
      <c r="Y53" s="72">
        <f t="shared" si="8"/>
        <v>0</v>
      </c>
      <c r="Z53" s="72">
        <f t="shared" si="8"/>
        <v>0</v>
      </c>
      <c r="AA53" s="72">
        <f t="shared" si="8"/>
        <v>0</v>
      </c>
      <c r="AB53" s="72">
        <f t="shared" si="8"/>
        <v>0</v>
      </c>
      <c r="AC53" s="72">
        <f t="shared" si="8"/>
        <v>0</v>
      </c>
      <c r="AD53" s="72">
        <f t="shared" si="8"/>
        <v>0</v>
      </c>
      <c r="AE53" s="72"/>
      <c r="AF53" s="81"/>
      <c r="AG53" s="81"/>
      <c r="AY53" t="s">
        <v>14113</v>
      </c>
      <c r="AZ53" s="4" t="s">
        <v>14114</v>
      </c>
      <c r="BA53" s="4" t="s">
        <v>14115</v>
      </c>
      <c r="BB53" s="4" t="s">
        <v>14114</v>
      </c>
      <c r="BC53" s="4" t="s">
        <v>14115</v>
      </c>
      <c r="BD53" s="4" t="s">
        <v>14116</v>
      </c>
    </row>
    <row r="54" spans="1:56" x14ac:dyDescent="0.25">
      <c r="A54" s="1" t="str">
        <f t="shared" si="7"/>
        <v/>
      </c>
      <c r="B54" s="28">
        <v>0</v>
      </c>
      <c r="C54" s="88"/>
      <c r="D54" s="29"/>
      <c r="E54" s="89"/>
      <c r="F54" s="30"/>
      <c r="G54" s="38"/>
      <c r="H54" s="31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4"/>
      <c r="T54" s="33"/>
      <c r="U54" s="33"/>
      <c r="V54" s="33"/>
      <c r="W54" s="33"/>
      <c r="X54" s="101"/>
      <c r="Y54" s="101"/>
      <c r="Z54" s="107" t="str">
        <f t="shared" ref="Z54:Z117" si="9">IFERROR(SUM(M54/L54),"")</f>
        <v/>
      </c>
      <c r="AA54" s="101" t="str">
        <f t="shared" ref="AA54:AA117" si="10">IFERROR(SUM(O54/N54),"")</f>
        <v/>
      </c>
      <c r="AB54" s="35"/>
      <c r="AC54" s="36"/>
      <c r="AD54" s="21"/>
      <c r="AE54" s="103"/>
      <c r="AF54" s="22"/>
      <c r="AG54" s="22"/>
      <c r="AY54" t="s">
        <v>14117</v>
      </c>
      <c r="AZ54" s="4" t="s">
        <v>14118</v>
      </c>
      <c r="BA54" s="4" t="s">
        <v>14119</v>
      </c>
      <c r="BB54" s="4" t="s">
        <v>14118</v>
      </c>
      <c r="BC54" s="4" t="s">
        <v>14119</v>
      </c>
      <c r="BD54" s="4" t="s">
        <v>14116</v>
      </c>
    </row>
    <row r="55" spans="1:56" x14ac:dyDescent="0.25">
      <c r="A55" s="1" t="str">
        <f t="shared" si="7"/>
        <v/>
      </c>
      <c r="B55" s="28">
        <v>0</v>
      </c>
      <c r="C55" s="88"/>
      <c r="D55" s="29"/>
      <c r="E55" s="89"/>
      <c r="F55" s="30"/>
      <c r="G55" s="38"/>
      <c r="H55" s="31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4"/>
      <c r="T55" s="33"/>
      <c r="U55" s="33"/>
      <c r="V55" s="33"/>
      <c r="W55" s="33"/>
      <c r="X55" s="101"/>
      <c r="Y55" s="101"/>
      <c r="Z55" s="107" t="str">
        <f t="shared" si="9"/>
        <v/>
      </c>
      <c r="AA55" s="101" t="str">
        <f t="shared" si="10"/>
        <v/>
      </c>
      <c r="AB55" s="35"/>
      <c r="AC55" s="36"/>
      <c r="AD55" s="21"/>
      <c r="AE55" s="103"/>
      <c r="AF55" s="22"/>
      <c r="AG55" s="22"/>
      <c r="AY55" t="s">
        <v>14120</v>
      </c>
      <c r="AZ55" s="4" t="s">
        <v>14121</v>
      </c>
      <c r="BA55" s="4" t="s">
        <v>14122</v>
      </c>
      <c r="BB55" s="4" t="s">
        <v>14121</v>
      </c>
      <c r="BC55" s="4" t="s">
        <v>14122</v>
      </c>
      <c r="BD55" s="4" t="s">
        <v>14116</v>
      </c>
    </row>
    <row r="56" spans="1:56" x14ac:dyDescent="0.25">
      <c r="A56" s="1" t="str">
        <f t="shared" si="7"/>
        <v/>
      </c>
      <c r="B56" s="28">
        <v>0</v>
      </c>
      <c r="C56" s="88"/>
      <c r="D56" s="29"/>
      <c r="E56" s="89"/>
      <c r="F56" s="30"/>
      <c r="G56" s="38"/>
      <c r="H56" s="31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4"/>
      <c r="T56" s="33"/>
      <c r="U56" s="33"/>
      <c r="V56" s="33"/>
      <c r="W56" s="33"/>
      <c r="X56" s="101"/>
      <c r="Y56" s="101"/>
      <c r="Z56" s="107" t="str">
        <f t="shared" si="9"/>
        <v/>
      </c>
      <c r="AA56" s="101" t="str">
        <f t="shared" si="10"/>
        <v/>
      </c>
      <c r="AB56" s="35"/>
      <c r="AC56" s="36"/>
      <c r="AD56" s="21"/>
      <c r="AE56" s="103"/>
      <c r="AF56" s="22"/>
      <c r="AG56" s="22"/>
      <c r="AY56" t="s">
        <v>14123</v>
      </c>
      <c r="AZ56" s="4" t="s">
        <v>14124</v>
      </c>
      <c r="BA56" s="4" t="s">
        <v>14125</v>
      </c>
      <c r="BB56" s="4" t="s">
        <v>14124</v>
      </c>
      <c r="BC56" s="4" t="s">
        <v>14125</v>
      </c>
      <c r="BD56" s="4" t="s">
        <v>14116</v>
      </c>
    </row>
    <row r="57" spans="1:56" x14ac:dyDescent="0.25">
      <c r="A57" s="1" t="str">
        <f t="shared" si="7"/>
        <v/>
      </c>
      <c r="B57" s="28">
        <v>0</v>
      </c>
      <c r="C57" s="88"/>
      <c r="D57" s="29"/>
      <c r="E57" s="89"/>
      <c r="F57" s="30"/>
      <c r="G57" s="38"/>
      <c r="H57" s="31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4"/>
      <c r="T57" s="33"/>
      <c r="U57" s="33"/>
      <c r="V57" s="33"/>
      <c r="W57" s="33"/>
      <c r="X57" s="101"/>
      <c r="Y57" s="101"/>
      <c r="Z57" s="107" t="str">
        <f t="shared" si="9"/>
        <v/>
      </c>
      <c r="AA57" s="101" t="str">
        <f t="shared" si="10"/>
        <v/>
      </c>
      <c r="AB57" s="35"/>
      <c r="AC57" s="36"/>
      <c r="AD57" s="21"/>
      <c r="AE57" s="103"/>
      <c r="AF57" s="22"/>
      <c r="AG57" s="22"/>
      <c r="AY57" t="s">
        <v>14126</v>
      </c>
      <c r="AZ57" s="4" t="s">
        <v>14127</v>
      </c>
      <c r="BA57" s="4" t="s">
        <v>14128</v>
      </c>
      <c r="BB57" s="4" t="s">
        <v>14127</v>
      </c>
      <c r="BC57" s="4" t="s">
        <v>14128</v>
      </c>
      <c r="BD57" s="4" t="s">
        <v>14116</v>
      </c>
    </row>
    <row r="58" spans="1:56" x14ac:dyDescent="0.25">
      <c r="A58" s="1" t="str">
        <f t="shared" si="7"/>
        <v/>
      </c>
      <c r="B58" s="28">
        <v>0</v>
      </c>
      <c r="C58" s="88"/>
      <c r="D58" s="29"/>
      <c r="E58" s="89"/>
      <c r="F58" s="30"/>
      <c r="G58" s="38"/>
      <c r="H58" s="31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4"/>
      <c r="T58" s="33"/>
      <c r="U58" s="33"/>
      <c r="V58" s="33"/>
      <c r="W58" s="33"/>
      <c r="X58" s="101"/>
      <c r="Y58" s="101"/>
      <c r="Z58" s="107" t="str">
        <f t="shared" si="9"/>
        <v/>
      </c>
      <c r="AA58" s="101" t="str">
        <f t="shared" si="10"/>
        <v/>
      </c>
      <c r="AB58" s="35"/>
      <c r="AC58" s="36"/>
      <c r="AD58" s="21"/>
      <c r="AE58" s="103"/>
      <c r="AF58" s="22"/>
      <c r="AG58" s="22"/>
      <c r="AY58" t="s">
        <v>14129</v>
      </c>
      <c r="AZ58" s="4" t="s">
        <v>14130</v>
      </c>
      <c r="BA58" s="4" t="s">
        <v>14131</v>
      </c>
      <c r="BB58" s="4" t="s">
        <v>14130</v>
      </c>
      <c r="BC58" s="4" t="s">
        <v>14131</v>
      </c>
      <c r="BD58" s="4" t="s">
        <v>14116</v>
      </c>
    </row>
    <row r="59" spans="1:56" x14ac:dyDescent="0.25">
      <c r="A59" s="1" t="str">
        <f t="shared" si="7"/>
        <v/>
      </c>
      <c r="B59" s="28">
        <v>0</v>
      </c>
      <c r="C59" s="88"/>
      <c r="D59" s="29"/>
      <c r="E59" s="89"/>
      <c r="F59" s="30"/>
      <c r="G59" s="38"/>
      <c r="H59" s="31"/>
      <c r="I59" s="32"/>
      <c r="J59" s="32"/>
      <c r="K59" s="32"/>
      <c r="L59" s="32"/>
      <c r="M59" s="32"/>
      <c r="N59" s="32"/>
      <c r="O59" s="32"/>
      <c r="P59" s="32"/>
      <c r="Q59" s="32"/>
      <c r="R59" s="33"/>
      <c r="S59" s="34"/>
      <c r="T59" s="33"/>
      <c r="U59" s="33"/>
      <c r="V59" s="33"/>
      <c r="W59" s="33"/>
      <c r="X59" s="101"/>
      <c r="Y59" s="101"/>
      <c r="Z59" s="107" t="str">
        <f t="shared" si="9"/>
        <v/>
      </c>
      <c r="AA59" s="101" t="str">
        <f t="shared" si="10"/>
        <v/>
      </c>
      <c r="AB59" s="35"/>
      <c r="AC59" s="36"/>
      <c r="AD59" s="21"/>
      <c r="AE59" s="103"/>
      <c r="AF59" s="22"/>
      <c r="AG59" s="22"/>
      <c r="AY59" t="s">
        <v>14132</v>
      </c>
      <c r="AZ59" s="4" t="s">
        <v>14133</v>
      </c>
      <c r="BA59" s="4" t="s">
        <v>14134</v>
      </c>
      <c r="BB59" s="4" t="s">
        <v>14133</v>
      </c>
      <c r="BC59" s="4" t="s">
        <v>14134</v>
      </c>
      <c r="BD59" s="4" t="s">
        <v>14116</v>
      </c>
    </row>
    <row r="60" spans="1:56" x14ac:dyDescent="0.25">
      <c r="A60" s="1" t="str">
        <f t="shared" si="7"/>
        <v/>
      </c>
      <c r="B60" s="28">
        <v>0</v>
      </c>
      <c r="C60" s="88"/>
      <c r="D60" s="29"/>
      <c r="E60" s="89"/>
      <c r="F60" s="30"/>
      <c r="G60" s="38"/>
      <c r="H60" s="31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4"/>
      <c r="T60" s="33"/>
      <c r="U60" s="33"/>
      <c r="V60" s="33"/>
      <c r="W60" s="33"/>
      <c r="X60" s="101"/>
      <c r="Y60" s="101"/>
      <c r="Z60" s="107" t="str">
        <f t="shared" si="9"/>
        <v/>
      </c>
      <c r="AA60" s="101" t="str">
        <f t="shared" si="10"/>
        <v/>
      </c>
      <c r="AB60" s="35"/>
      <c r="AC60" s="36"/>
      <c r="AD60" s="21"/>
      <c r="AE60" s="103"/>
      <c r="AF60" s="22"/>
      <c r="AG60" s="22"/>
      <c r="AY60" t="s">
        <v>14135</v>
      </c>
      <c r="AZ60" s="4" t="s">
        <v>14136</v>
      </c>
      <c r="BA60" s="4" t="s">
        <v>14137</v>
      </c>
      <c r="BB60" s="4" t="s">
        <v>14136</v>
      </c>
      <c r="BC60" s="4" t="s">
        <v>14137</v>
      </c>
      <c r="BD60" s="4" t="s">
        <v>14116</v>
      </c>
    </row>
    <row r="61" spans="1:56" x14ac:dyDescent="0.25">
      <c r="A61" s="1" t="str">
        <f t="shared" si="7"/>
        <v/>
      </c>
      <c r="B61" s="28">
        <v>0</v>
      </c>
      <c r="C61" s="88"/>
      <c r="D61" s="29"/>
      <c r="E61" s="89"/>
      <c r="F61" s="30"/>
      <c r="G61" s="38"/>
      <c r="H61" s="31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4"/>
      <c r="T61" s="33"/>
      <c r="U61" s="33"/>
      <c r="V61" s="33"/>
      <c r="W61" s="33"/>
      <c r="X61" s="101"/>
      <c r="Y61" s="101"/>
      <c r="Z61" s="107" t="str">
        <f t="shared" si="9"/>
        <v/>
      </c>
      <c r="AA61" s="101" t="str">
        <f t="shared" si="10"/>
        <v/>
      </c>
      <c r="AB61" s="35"/>
      <c r="AC61" s="36"/>
      <c r="AD61" s="21"/>
      <c r="AE61" s="103"/>
      <c r="AF61" s="22"/>
      <c r="AG61" s="22"/>
      <c r="AY61" t="s">
        <v>14138</v>
      </c>
      <c r="AZ61" s="4" t="s">
        <v>14139</v>
      </c>
      <c r="BA61" s="4" t="s">
        <v>14140</v>
      </c>
      <c r="BB61" s="4" t="s">
        <v>14139</v>
      </c>
      <c r="BC61" s="4" t="s">
        <v>14140</v>
      </c>
      <c r="BD61" s="4" t="s">
        <v>14116</v>
      </c>
    </row>
    <row r="62" spans="1:56" x14ac:dyDescent="0.25">
      <c r="A62" s="1" t="str">
        <f t="shared" si="7"/>
        <v/>
      </c>
      <c r="B62" s="28">
        <v>0</v>
      </c>
      <c r="C62" s="88"/>
      <c r="D62" s="29"/>
      <c r="E62" s="89"/>
      <c r="F62" s="30"/>
      <c r="G62" s="38"/>
      <c r="H62" s="31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34"/>
      <c r="T62" s="33"/>
      <c r="U62" s="33"/>
      <c r="V62" s="33"/>
      <c r="W62" s="33"/>
      <c r="X62" s="101"/>
      <c r="Y62" s="101"/>
      <c r="Z62" s="107" t="str">
        <f t="shared" si="9"/>
        <v/>
      </c>
      <c r="AA62" s="101" t="str">
        <f t="shared" si="10"/>
        <v/>
      </c>
      <c r="AB62" s="35"/>
      <c r="AC62" s="36"/>
      <c r="AD62" s="21"/>
      <c r="AE62" s="103"/>
      <c r="AF62" s="22"/>
      <c r="AG62" s="22"/>
      <c r="AY62" t="s">
        <v>14141</v>
      </c>
      <c r="AZ62" s="4" t="s">
        <v>14142</v>
      </c>
      <c r="BA62" s="4" t="s">
        <v>14143</v>
      </c>
      <c r="BB62" s="4" t="s">
        <v>14142</v>
      </c>
      <c r="BC62" s="4" t="s">
        <v>14143</v>
      </c>
      <c r="BD62" s="4" t="s">
        <v>14116</v>
      </c>
    </row>
    <row r="63" spans="1:56" x14ac:dyDescent="0.25">
      <c r="A63" s="1" t="str">
        <f t="shared" si="7"/>
        <v/>
      </c>
      <c r="B63" s="28">
        <v>0</v>
      </c>
      <c r="C63" s="88"/>
      <c r="D63" s="29"/>
      <c r="E63" s="89"/>
      <c r="F63" s="30"/>
      <c r="G63" s="38"/>
      <c r="H63" s="31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4"/>
      <c r="T63" s="33"/>
      <c r="U63" s="33"/>
      <c r="V63" s="33"/>
      <c r="W63" s="33"/>
      <c r="X63" s="101"/>
      <c r="Y63" s="101"/>
      <c r="Z63" s="107" t="str">
        <f t="shared" si="9"/>
        <v/>
      </c>
      <c r="AA63" s="101" t="str">
        <f t="shared" si="10"/>
        <v/>
      </c>
      <c r="AB63" s="35"/>
      <c r="AC63" s="36"/>
      <c r="AD63" s="21"/>
      <c r="AE63" s="103"/>
      <c r="AF63" s="22"/>
      <c r="AG63" s="22"/>
      <c r="AY63" t="s">
        <v>14144</v>
      </c>
      <c r="AZ63" s="4" t="s">
        <v>14145</v>
      </c>
      <c r="BA63" s="4" t="s">
        <v>14146</v>
      </c>
      <c r="BB63" s="4" t="s">
        <v>14145</v>
      </c>
      <c r="BC63" s="4" t="s">
        <v>14146</v>
      </c>
      <c r="BD63" s="4" t="s">
        <v>14116</v>
      </c>
    </row>
    <row r="64" spans="1:56" x14ac:dyDescent="0.25">
      <c r="A64" s="1" t="str">
        <f t="shared" si="7"/>
        <v/>
      </c>
      <c r="B64" s="28">
        <v>0</v>
      </c>
      <c r="C64" s="88"/>
      <c r="D64" s="29"/>
      <c r="E64" s="89"/>
      <c r="F64" s="30"/>
      <c r="G64" s="38"/>
      <c r="H64" s="31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4"/>
      <c r="T64" s="33"/>
      <c r="U64" s="33"/>
      <c r="V64" s="33"/>
      <c r="W64" s="33"/>
      <c r="X64" s="101"/>
      <c r="Y64" s="101"/>
      <c r="Z64" s="107" t="str">
        <f t="shared" si="9"/>
        <v/>
      </c>
      <c r="AA64" s="101" t="str">
        <f t="shared" si="10"/>
        <v/>
      </c>
      <c r="AB64" s="35"/>
      <c r="AC64" s="36"/>
      <c r="AD64" s="21"/>
      <c r="AE64" s="103"/>
      <c r="AF64" s="22"/>
      <c r="AG64" s="22"/>
      <c r="AY64" t="s">
        <v>14147</v>
      </c>
      <c r="AZ64" s="4" t="s">
        <v>14148</v>
      </c>
      <c r="BA64" s="4" t="s">
        <v>14149</v>
      </c>
      <c r="BB64" s="4" t="s">
        <v>14148</v>
      </c>
      <c r="BC64" s="4" t="s">
        <v>14149</v>
      </c>
      <c r="BD64" s="4" t="s">
        <v>14116</v>
      </c>
    </row>
    <row r="65" spans="1:56" x14ac:dyDescent="0.25">
      <c r="A65" s="1" t="str">
        <f t="shared" si="7"/>
        <v/>
      </c>
      <c r="B65" s="28">
        <v>0</v>
      </c>
      <c r="C65" s="88"/>
      <c r="D65" s="29"/>
      <c r="E65" s="89"/>
      <c r="F65" s="30"/>
      <c r="G65" s="38"/>
      <c r="H65" s="31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4"/>
      <c r="T65" s="33"/>
      <c r="U65" s="33"/>
      <c r="V65" s="33"/>
      <c r="W65" s="33"/>
      <c r="X65" s="101"/>
      <c r="Y65" s="101"/>
      <c r="Z65" s="107" t="str">
        <f t="shared" si="9"/>
        <v/>
      </c>
      <c r="AA65" s="101" t="str">
        <f t="shared" si="10"/>
        <v/>
      </c>
      <c r="AB65" s="35"/>
      <c r="AC65" s="36"/>
      <c r="AD65" s="21"/>
      <c r="AE65" s="103"/>
      <c r="AF65" s="22"/>
      <c r="AG65" s="22"/>
      <c r="AY65" t="s">
        <v>14150</v>
      </c>
      <c r="AZ65" s="4" t="s">
        <v>14151</v>
      </c>
      <c r="BA65" s="4" t="s">
        <v>14152</v>
      </c>
      <c r="BB65" s="4" t="s">
        <v>14151</v>
      </c>
      <c r="BC65" s="4" t="s">
        <v>14152</v>
      </c>
      <c r="BD65" s="4" t="s">
        <v>14116</v>
      </c>
    </row>
    <row r="66" spans="1:56" x14ac:dyDescent="0.25">
      <c r="A66" s="1" t="str">
        <f t="shared" si="7"/>
        <v/>
      </c>
      <c r="B66" s="28">
        <v>0</v>
      </c>
      <c r="C66" s="88"/>
      <c r="D66" s="29"/>
      <c r="E66" s="89"/>
      <c r="F66" s="30"/>
      <c r="G66" s="38"/>
      <c r="H66" s="31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4"/>
      <c r="T66" s="33"/>
      <c r="U66" s="33"/>
      <c r="V66" s="33"/>
      <c r="W66" s="33"/>
      <c r="X66" s="101"/>
      <c r="Y66" s="101"/>
      <c r="Z66" s="107" t="str">
        <f t="shared" si="9"/>
        <v/>
      </c>
      <c r="AA66" s="101" t="str">
        <f t="shared" si="10"/>
        <v/>
      </c>
      <c r="AB66" s="35"/>
      <c r="AC66" s="36"/>
      <c r="AD66" s="21"/>
      <c r="AE66" s="103"/>
      <c r="AF66" s="22"/>
      <c r="AG66" s="22"/>
      <c r="AY66" t="s">
        <v>14153</v>
      </c>
      <c r="AZ66" s="4" t="s">
        <v>14154</v>
      </c>
      <c r="BA66" s="4" t="s">
        <v>14155</v>
      </c>
      <c r="BB66" s="4" t="s">
        <v>14154</v>
      </c>
      <c r="BC66" s="4" t="s">
        <v>14155</v>
      </c>
      <c r="BD66" s="4" t="s">
        <v>14116</v>
      </c>
    </row>
    <row r="67" spans="1:56" x14ac:dyDescent="0.25">
      <c r="A67" s="1" t="str">
        <f t="shared" si="7"/>
        <v/>
      </c>
      <c r="B67" s="28">
        <v>0</v>
      </c>
      <c r="C67" s="88"/>
      <c r="D67" s="29"/>
      <c r="E67" s="89"/>
      <c r="F67" s="30"/>
      <c r="G67" s="38"/>
      <c r="H67" s="31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4"/>
      <c r="T67" s="33"/>
      <c r="U67" s="33"/>
      <c r="V67" s="33"/>
      <c r="W67" s="33"/>
      <c r="X67" s="101"/>
      <c r="Y67" s="101"/>
      <c r="Z67" s="107" t="str">
        <f t="shared" si="9"/>
        <v/>
      </c>
      <c r="AA67" s="101" t="str">
        <f t="shared" si="10"/>
        <v/>
      </c>
      <c r="AB67" s="35"/>
      <c r="AC67" s="36"/>
      <c r="AD67" s="21"/>
      <c r="AE67" s="103"/>
      <c r="AF67" s="22"/>
      <c r="AG67" s="22"/>
      <c r="AY67" t="s">
        <v>14156</v>
      </c>
      <c r="AZ67" s="4" t="s">
        <v>14157</v>
      </c>
      <c r="BA67" s="4" t="s">
        <v>14158</v>
      </c>
      <c r="BB67" s="4" t="s">
        <v>14157</v>
      </c>
      <c r="BC67" s="4" t="s">
        <v>14158</v>
      </c>
      <c r="BD67" s="4" t="s">
        <v>14116</v>
      </c>
    </row>
    <row r="68" spans="1:56" x14ac:dyDescent="0.25">
      <c r="A68" s="1" t="str">
        <f t="shared" si="7"/>
        <v/>
      </c>
      <c r="B68" s="28">
        <v>0</v>
      </c>
      <c r="C68" s="88"/>
      <c r="D68" s="29"/>
      <c r="E68" s="89"/>
      <c r="F68" s="30"/>
      <c r="G68" s="38"/>
      <c r="H68" s="31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4"/>
      <c r="T68" s="33"/>
      <c r="U68" s="33"/>
      <c r="V68" s="33"/>
      <c r="W68" s="33"/>
      <c r="X68" s="101"/>
      <c r="Y68" s="101"/>
      <c r="Z68" s="107" t="str">
        <f t="shared" si="9"/>
        <v/>
      </c>
      <c r="AA68" s="101" t="str">
        <f t="shared" si="10"/>
        <v/>
      </c>
      <c r="AB68" s="35"/>
      <c r="AC68" s="36"/>
      <c r="AD68" s="21"/>
      <c r="AE68" s="103"/>
      <c r="AF68" s="22"/>
      <c r="AG68" s="22"/>
      <c r="AY68" t="s">
        <v>14159</v>
      </c>
      <c r="AZ68" s="4" t="s">
        <v>14160</v>
      </c>
      <c r="BA68" s="4" t="s">
        <v>14161</v>
      </c>
      <c r="BB68" s="4" t="s">
        <v>14160</v>
      </c>
      <c r="BC68" s="4" t="s">
        <v>14161</v>
      </c>
      <c r="BD68" s="4" t="s">
        <v>14116</v>
      </c>
    </row>
    <row r="69" spans="1:56" x14ac:dyDescent="0.25">
      <c r="A69" s="1" t="str">
        <f t="shared" si="7"/>
        <v/>
      </c>
      <c r="B69" s="28">
        <v>0</v>
      </c>
      <c r="C69" s="88"/>
      <c r="D69" s="29"/>
      <c r="E69" s="89"/>
      <c r="F69" s="30"/>
      <c r="G69" s="38"/>
      <c r="H69" s="31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4"/>
      <c r="T69" s="33"/>
      <c r="U69" s="33"/>
      <c r="V69" s="33"/>
      <c r="W69" s="33"/>
      <c r="X69" s="101"/>
      <c r="Y69" s="101"/>
      <c r="Z69" s="107" t="str">
        <f t="shared" si="9"/>
        <v/>
      </c>
      <c r="AA69" s="101" t="str">
        <f t="shared" si="10"/>
        <v/>
      </c>
      <c r="AB69" s="35"/>
      <c r="AC69" s="36"/>
      <c r="AD69" s="21"/>
      <c r="AE69" s="103"/>
      <c r="AF69" s="22"/>
      <c r="AG69" s="22"/>
      <c r="AY69" t="s">
        <v>14162</v>
      </c>
      <c r="AZ69" s="4" t="s">
        <v>14163</v>
      </c>
      <c r="BA69" s="4" t="s">
        <v>14164</v>
      </c>
      <c r="BB69" s="4" t="s">
        <v>14163</v>
      </c>
      <c r="BC69" s="4" t="s">
        <v>14164</v>
      </c>
      <c r="BD69" s="4" t="s">
        <v>14116</v>
      </c>
    </row>
    <row r="70" spans="1:56" x14ac:dyDescent="0.25">
      <c r="A70" s="1" t="str">
        <f t="shared" si="7"/>
        <v/>
      </c>
      <c r="B70" s="28">
        <v>0</v>
      </c>
      <c r="C70" s="88"/>
      <c r="D70" s="29"/>
      <c r="E70" s="89"/>
      <c r="F70" s="30"/>
      <c r="G70" s="38"/>
      <c r="H70" s="31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4"/>
      <c r="T70" s="33"/>
      <c r="U70" s="33"/>
      <c r="V70" s="33"/>
      <c r="W70" s="33"/>
      <c r="X70" s="101"/>
      <c r="Y70" s="101"/>
      <c r="Z70" s="107" t="str">
        <f t="shared" si="9"/>
        <v/>
      </c>
      <c r="AA70" s="101" t="str">
        <f t="shared" si="10"/>
        <v/>
      </c>
      <c r="AB70" s="35"/>
      <c r="AC70" s="36"/>
      <c r="AD70" s="21"/>
      <c r="AE70" s="103"/>
      <c r="AF70" s="22"/>
      <c r="AG70" s="22"/>
      <c r="AY70" t="s">
        <v>14165</v>
      </c>
      <c r="AZ70" s="4" t="s">
        <v>14166</v>
      </c>
      <c r="BA70" s="4" t="s">
        <v>14167</v>
      </c>
      <c r="BB70" s="4" t="s">
        <v>14166</v>
      </c>
      <c r="BC70" s="4" t="s">
        <v>14167</v>
      </c>
      <c r="BD70" s="4" t="s">
        <v>14116</v>
      </c>
    </row>
    <row r="71" spans="1:56" x14ac:dyDescent="0.25">
      <c r="A71" s="1" t="str">
        <f t="shared" si="7"/>
        <v/>
      </c>
      <c r="B71" s="28">
        <v>0</v>
      </c>
      <c r="C71" s="88"/>
      <c r="D71" s="29"/>
      <c r="E71" s="89"/>
      <c r="F71" s="30"/>
      <c r="G71" s="38"/>
      <c r="H71" s="31"/>
      <c r="I71" s="32"/>
      <c r="J71" s="32"/>
      <c r="K71" s="32"/>
      <c r="L71" s="32"/>
      <c r="M71" s="32"/>
      <c r="N71" s="32"/>
      <c r="O71" s="32"/>
      <c r="P71" s="32"/>
      <c r="Q71" s="32"/>
      <c r="R71" s="33"/>
      <c r="S71" s="34"/>
      <c r="T71" s="33"/>
      <c r="U71" s="33"/>
      <c r="V71" s="33"/>
      <c r="W71" s="33"/>
      <c r="X71" s="101"/>
      <c r="Y71" s="101"/>
      <c r="Z71" s="107" t="str">
        <f t="shared" si="9"/>
        <v/>
      </c>
      <c r="AA71" s="101" t="str">
        <f t="shared" si="10"/>
        <v/>
      </c>
      <c r="AB71" s="35"/>
      <c r="AC71" s="36"/>
      <c r="AD71" s="21"/>
      <c r="AE71" s="103"/>
      <c r="AF71" s="22"/>
      <c r="AG71" s="22"/>
      <c r="AY71" t="s">
        <v>14168</v>
      </c>
      <c r="AZ71" s="4" t="s">
        <v>14169</v>
      </c>
      <c r="BA71" s="4" t="s">
        <v>14170</v>
      </c>
      <c r="BB71" s="4" t="s">
        <v>14169</v>
      </c>
      <c r="BC71" s="4" t="s">
        <v>14170</v>
      </c>
      <c r="BD71" s="4" t="s">
        <v>14116</v>
      </c>
    </row>
    <row r="72" spans="1:56" x14ac:dyDescent="0.25">
      <c r="A72" s="1" t="str">
        <f t="shared" si="7"/>
        <v/>
      </c>
      <c r="B72" s="28">
        <v>0</v>
      </c>
      <c r="C72" s="88"/>
      <c r="D72" s="29"/>
      <c r="E72" s="89"/>
      <c r="F72" s="30"/>
      <c r="G72" s="38"/>
      <c r="H72" s="31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4"/>
      <c r="T72" s="33"/>
      <c r="U72" s="33"/>
      <c r="V72" s="33"/>
      <c r="W72" s="33"/>
      <c r="X72" s="101"/>
      <c r="Y72" s="101"/>
      <c r="Z72" s="107" t="str">
        <f t="shared" si="9"/>
        <v/>
      </c>
      <c r="AA72" s="101" t="str">
        <f t="shared" si="10"/>
        <v/>
      </c>
      <c r="AB72" s="35"/>
      <c r="AC72" s="36"/>
      <c r="AD72" s="21"/>
      <c r="AE72" s="103"/>
      <c r="AF72" s="22"/>
      <c r="AG72" s="22"/>
      <c r="AY72" t="s">
        <v>14171</v>
      </c>
      <c r="AZ72" s="4" t="s">
        <v>14172</v>
      </c>
      <c r="BA72" s="4" t="s">
        <v>14173</v>
      </c>
      <c r="BB72" s="4" t="s">
        <v>14172</v>
      </c>
      <c r="BC72" s="4" t="s">
        <v>14173</v>
      </c>
      <c r="BD72" s="4" t="s">
        <v>14116</v>
      </c>
    </row>
    <row r="73" spans="1:56" x14ac:dyDescent="0.25">
      <c r="A73" s="1" t="str">
        <f t="shared" si="7"/>
        <v/>
      </c>
      <c r="B73" s="28">
        <v>0</v>
      </c>
      <c r="C73" s="88"/>
      <c r="D73" s="29"/>
      <c r="E73" s="89"/>
      <c r="F73" s="30"/>
      <c r="G73" s="38"/>
      <c r="H73" s="31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4"/>
      <c r="T73" s="33"/>
      <c r="U73" s="33"/>
      <c r="V73" s="33"/>
      <c r="W73" s="33"/>
      <c r="X73" s="101"/>
      <c r="Y73" s="101"/>
      <c r="Z73" s="107" t="str">
        <f t="shared" si="9"/>
        <v/>
      </c>
      <c r="AA73" s="101" t="str">
        <f t="shared" si="10"/>
        <v/>
      </c>
      <c r="AB73" s="35"/>
      <c r="AC73" s="36"/>
      <c r="AD73" s="21"/>
      <c r="AE73" s="103"/>
      <c r="AF73" s="22"/>
      <c r="AG73" s="22"/>
      <c r="AY73" t="s">
        <v>14174</v>
      </c>
      <c r="AZ73" s="4" t="s">
        <v>14175</v>
      </c>
      <c r="BA73" s="4" t="s">
        <v>14176</v>
      </c>
      <c r="BB73" s="4" t="s">
        <v>14175</v>
      </c>
      <c r="BC73" s="4" t="s">
        <v>14176</v>
      </c>
      <c r="BD73" s="4" t="s">
        <v>14116</v>
      </c>
    </row>
    <row r="74" spans="1:56" x14ac:dyDescent="0.25">
      <c r="A74" s="1" t="str">
        <f t="shared" si="7"/>
        <v/>
      </c>
      <c r="B74" s="28">
        <v>0</v>
      </c>
      <c r="C74" s="88"/>
      <c r="D74" s="29"/>
      <c r="E74" s="89"/>
      <c r="F74" s="30"/>
      <c r="G74" s="38"/>
      <c r="H74" s="31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4"/>
      <c r="T74" s="33"/>
      <c r="U74" s="33"/>
      <c r="V74" s="33"/>
      <c r="W74" s="33"/>
      <c r="X74" s="101"/>
      <c r="Y74" s="101"/>
      <c r="Z74" s="107" t="str">
        <f t="shared" si="9"/>
        <v/>
      </c>
      <c r="AA74" s="101" t="str">
        <f t="shared" si="10"/>
        <v/>
      </c>
      <c r="AB74" s="35"/>
      <c r="AC74" s="36"/>
      <c r="AD74" s="21"/>
      <c r="AE74" s="103"/>
      <c r="AF74" s="22"/>
      <c r="AG74" s="22"/>
      <c r="AY74" t="s">
        <v>14177</v>
      </c>
      <c r="AZ74" s="4" t="s">
        <v>14178</v>
      </c>
      <c r="BA74" s="4" t="s">
        <v>14179</v>
      </c>
      <c r="BB74" s="4" t="s">
        <v>14178</v>
      </c>
      <c r="BC74" s="4" t="s">
        <v>14179</v>
      </c>
      <c r="BD74" s="4" t="s">
        <v>14116</v>
      </c>
    </row>
    <row r="75" spans="1:56" x14ac:dyDescent="0.25">
      <c r="A75" s="1" t="str">
        <f t="shared" si="7"/>
        <v/>
      </c>
      <c r="B75" s="28">
        <v>0</v>
      </c>
      <c r="C75" s="88"/>
      <c r="D75" s="29"/>
      <c r="E75" s="89"/>
      <c r="F75" s="30"/>
      <c r="G75" s="38"/>
      <c r="H75" s="31"/>
      <c r="I75" s="32"/>
      <c r="J75" s="32"/>
      <c r="K75" s="32"/>
      <c r="L75" s="32"/>
      <c r="M75" s="32"/>
      <c r="N75" s="32"/>
      <c r="O75" s="32"/>
      <c r="P75" s="32"/>
      <c r="Q75" s="32"/>
      <c r="R75" s="33"/>
      <c r="S75" s="34"/>
      <c r="T75" s="33"/>
      <c r="U75" s="33"/>
      <c r="V75" s="33"/>
      <c r="W75" s="33"/>
      <c r="X75" s="101"/>
      <c r="Y75" s="101"/>
      <c r="Z75" s="107" t="str">
        <f t="shared" si="9"/>
        <v/>
      </c>
      <c r="AA75" s="101" t="str">
        <f t="shared" si="10"/>
        <v/>
      </c>
      <c r="AB75" s="35"/>
      <c r="AC75" s="36"/>
      <c r="AD75" s="21"/>
      <c r="AE75" s="103"/>
      <c r="AF75" s="22"/>
      <c r="AG75" s="22"/>
      <c r="AY75" t="s">
        <v>14180</v>
      </c>
      <c r="AZ75" s="4" t="s">
        <v>14181</v>
      </c>
      <c r="BA75" s="4" t="s">
        <v>14182</v>
      </c>
      <c r="BB75" s="4" t="s">
        <v>14181</v>
      </c>
      <c r="BC75" s="4" t="s">
        <v>14182</v>
      </c>
      <c r="BD75" s="4" t="s">
        <v>14116</v>
      </c>
    </row>
    <row r="76" spans="1:56" x14ac:dyDescent="0.25">
      <c r="A76" s="1" t="str">
        <f t="shared" si="7"/>
        <v/>
      </c>
      <c r="B76" s="28">
        <v>0</v>
      </c>
      <c r="C76" s="88"/>
      <c r="D76" s="29"/>
      <c r="E76" s="89"/>
      <c r="F76" s="30"/>
      <c r="G76" s="38"/>
      <c r="H76" s="31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34"/>
      <c r="T76" s="33"/>
      <c r="U76" s="33"/>
      <c r="V76" s="33"/>
      <c r="W76" s="33"/>
      <c r="X76" s="101"/>
      <c r="Y76" s="101"/>
      <c r="Z76" s="107" t="str">
        <f t="shared" si="9"/>
        <v/>
      </c>
      <c r="AA76" s="101" t="str">
        <f t="shared" si="10"/>
        <v/>
      </c>
      <c r="AB76" s="35"/>
      <c r="AC76" s="36"/>
      <c r="AD76" s="21"/>
      <c r="AE76" s="103"/>
      <c r="AF76" s="22"/>
      <c r="AG76" s="22"/>
      <c r="AY76" t="s">
        <v>14183</v>
      </c>
      <c r="AZ76" s="4" t="s">
        <v>14184</v>
      </c>
      <c r="BA76" s="4" t="s">
        <v>14185</v>
      </c>
      <c r="BB76" s="4" t="s">
        <v>14184</v>
      </c>
      <c r="BC76" s="4" t="s">
        <v>14185</v>
      </c>
      <c r="BD76" s="4" t="s">
        <v>14116</v>
      </c>
    </row>
    <row r="77" spans="1:56" x14ac:dyDescent="0.25">
      <c r="A77" s="1" t="str">
        <f t="shared" si="7"/>
        <v/>
      </c>
      <c r="B77" s="28">
        <v>0</v>
      </c>
      <c r="C77" s="88"/>
      <c r="D77" s="29"/>
      <c r="E77" s="89"/>
      <c r="F77" s="30"/>
      <c r="G77" s="38"/>
      <c r="H77" s="31"/>
      <c r="I77" s="32"/>
      <c r="J77" s="32"/>
      <c r="K77" s="32"/>
      <c r="L77" s="32"/>
      <c r="M77" s="32"/>
      <c r="N77" s="32"/>
      <c r="O77" s="32"/>
      <c r="P77" s="32"/>
      <c r="Q77" s="32"/>
      <c r="R77" s="33"/>
      <c r="S77" s="34"/>
      <c r="T77" s="33"/>
      <c r="U77" s="33"/>
      <c r="V77" s="33"/>
      <c r="W77" s="33"/>
      <c r="X77" s="101"/>
      <c r="Y77" s="101"/>
      <c r="Z77" s="107" t="str">
        <f t="shared" si="9"/>
        <v/>
      </c>
      <c r="AA77" s="101" t="str">
        <f t="shared" si="10"/>
        <v/>
      </c>
      <c r="AB77" s="35"/>
      <c r="AC77" s="36"/>
      <c r="AD77" s="21"/>
      <c r="AE77" s="103"/>
      <c r="AF77" s="22"/>
      <c r="AG77" s="22"/>
      <c r="AY77" t="s">
        <v>14186</v>
      </c>
      <c r="AZ77" s="4" t="s">
        <v>14187</v>
      </c>
      <c r="BA77" s="4" t="s">
        <v>14188</v>
      </c>
      <c r="BB77" s="4" t="s">
        <v>14187</v>
      </c>
      <c r="BC77" s="4" t="s">
        <v>14188</v>
      </c>
      <c r="BD77" s="4" t="s">
        <v>14116</v>
      </c>
    </row>
    <row r="78" spans="1:56" x14ac:dyDescent="0.25">
      <c r="A78" s="1" t="str">
        <f t="shared" si="7"/>
        <v/>
      </c>
      <c r="B78" s="28">
        <v>0</v>
      </c>
      <c r="C78" s="88"/>
      <c r="D78" s="29"/>
      <c r="E78" s="89"/>
      <c r="F78" s="30"/>
      <c r="G78" s="38"/>
      <c r="H78" s="31"/>
      <c r="I78" s="32"/>
      <c r="J78" s="32"/>
      <c r="K78" s="32"/>
      <c r="L78" s="32"/>
      <c r="M78" s="32"/>
      <c r="N78" s="32"/>
      <c r="O78" s="32"/>
      <c r="P78" s="32"/>
      <c r="Q78" s="32"/>
      <c r="R78" s="33"/>
      <c r="S78" s="34"/>
      <c r="T78" s="33"/>
      <c r="U78" s="33"/>
      <c r="V78" s="33"/>
      <c r="W78" s="33"/>
      <c r="X78" s="101"/>
      <c r="Y78" s="101"/>
      <c r="Z78" s="107" t="str">
        <f t="shared" si="9"/>
        <v/>
      </c>
      <c r="AA78" s="101" t="str">
        <f t="shared" si="10"/>
        <v/>
      </c>
      <c r="AB78" s="35"/>
      <c r="AC78" s="36"/>
      <c r="AD78" s="21"/>
      <c r="AE78" s="103"/>
      <c r="AF78" s="22"/>
      <c r="AG78" s="22"/>
      <c r="AY78" t="s">
        <v>14189</v>
      </c>
      <c r="AZ78" s="4" t="s">
        <v>14190</v>
      </c>
      <c r="BA78" s="4" t="s">
        <v>14191</v>
      </c>
      <c r="BB78" s="4" t="s">
        <v>14190</v>
      </c>
      <c r="BC78" s="4" t="s">
        <v>14191</v>
      </c>
      <c r="BD78" s="4" t="s">
        <v>14116</v>
      </c>
    </row>
    <row r="79" spans="1:56" x14ac:dyDescent="0.25">
      <c r="A79" s="1" t="str">
        <f t="shared" si="7"/>
        <v/>
      </c>
      <c r="B79" s="28">
        <v>0</v>
      </c>
      <c r="C79" s="88"/>
      <c r="D79" s="29"/>
      <c r="E79" s="89"/>
      <c r="F79" s="30"/>
      <c r="G79" s="38"/>
      <c r="H79" s="31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4"/>
      <c r="T79" s="33"/>
      <c r="U79" s="33"/>
      <c r="V79" s="33"/>
      <c r="W79" s="33"/>
      <c r="X79" s="101"/>
      <c r="Y79" s="101"/>
      <c r="Z79" s="107" t="str">
        <f t="shared" si="9"/>
        <v/>
      </c>
      <c r="AA79" s="101" t="str">
        <f t="shared" si="10"/>
        <v/>
      </c>
      <c r="AB79" s="35"/>
      <c r="AC79" s="36"/>
      <c r="AD79" s="21"/>
      <c r="AE79" s="103"/>
      <c r="AF79" s="22"/>
      <c r="AG79" s="22"/>
      <c r="AY79" t="s">
        <v>14192</v>
      </c>
      <c r="AZ79" s="4" t="s">
        <v>14193</v>
      </c>
      <c r="BA79" s="4" t="s">
        <v>14194</v>
      </c>
      <c r="BB79" s="4" t="s">
        <v>14193</v>
      </c>
      <c r="BC79" s="4" t="s">
        <v>14194</v>
      </c>
      <c r="BD79" s="4" t="s">
        <v>14116</v>
      </c>
    </row>
    <row r="80" spans="1:56" x14ac:dyDescent="0.25">
      <c r="A80" s="1" t="str">
        <f t="shared" si="7"/>
        <v/>
      </c>
      <c r="B80" s="28">
        <v>0</v>
      </c>
      <c r="C80" s="88"/>
      <c r="D80" s="29"/>
      <c r="E80" s="89"/>
      <c r="F80" s="30"/>
      <c r="G80" s="38"/>
      <c r="H80" s="31"/>
      <c r="I80" s="32"/>
      <c r="J80" s="32"/>
      <c r="K80" s="32"/>
      <c r="L80" s="32"/>
      <c r="M80" s="32"/>
      <c r="N80" s="32"/>
      <c r="O80" s="32"/>
      <c r="P80" s="32"/>
      <c r="Q80" s="32"/>
      <c r="R80" s="33"/>
      <c r="S80" s="34"/>
      <c r="T80" s="33"/>
      <c r="U80" s="33"/>
      <c r="V80" s="33"/>
      <c r="W80" s="33"/>
      <c r="X80" s="101"/>
      <c r="Y80" s="101"/>
      <c r="Z80" s="107" t="str">
        <f t="shared" si="9"/>
        <v/>
      </c>
      <c r="AA80" s="101" t="str">
        <f t="shared" si="10"/>
        <v/>
      </c>
      <c r="AB80" s="35"/>
      <c r="AC80" s="36"/>
      <c r="AD80" s="21"/>
      <c r="AE80" s="103"/>
      <c r="AF80" s="22"/>
      <c r="AG80" s="22"/>
      <c r="AY80" t="s">
        <v>14195</v>
      </c>
      <c r="AZ80" s="4" t="s">
        <v>14196</v>
      </c>
      <c r="BA80" s="4" t="s">
        <v>14197</v>
      </c>
      <c r="BB80" s="4" t="s">
        <v>14196</v>
      </c>
      <c r="BC80" s="4" t="s">
        <v>14197</v>
      </c>
      <c r="BD80" s="4" t="s">
        <v>14116</v>
      </c>
    </row>
    <row r="81" spans="1:56" x14ac:dyDescent="0.25">
      <c r="A81" s="1" t="str">
        <f t="shared" ref="A81:A112" si="11">IF(P282=1,"No Site Selected","")</f>
        <v/>
      </c>
      <c r="B81" s="28">
        <v>0</v>
      </c>
      <c r="C81" s="88"/>
      <c r="D81" s="29"/>
      <c r="E81" s="89"/>
      <c r="F81" s="30"/>
      <c r="G81" s="38"/>
      <c r="H81" s="31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4"/>
      <c r="T81" s="33"/>
      <c r="U81" s="33"/>
      <c r="V81" s="33"/>
      <c r="W81" s="33"/>
      <c r="X81" s="101"/>
      <c r="Y81" s="101"/>
      <c r="Z81" s="107" t="str">
        <f t="shared" si="9"/>
        <v/>
      </c>
      <c r="AA81" s="101" t="str">
        <f t="shared" si="10"/>
        <v/>
      </c>
      <c r="AB81" s="35"/>
      <c r="AC81" s="36"/>
      <c r="AD81" s="21"/>
      <c r="AE81" s="103"/>
      <c r="AF81" s="22"/>
      <c r="AG81" s="22"/>
      <c r="AY81" t="s">
        <v>14198</v>
      </c>
      <c r="AZ81" s="4" t="s">
        <v>14199</v>
      </c>
      <c r="BA81" s="4" t="s">
        <v>14200</v>
      </c>
      <c r="BB81" s="4" t="s">
        <v>14199</v>
      </c>
      <c r="BC81" s="4" t="s">
        <v>14200</v>
      </c>
      <c r="BD81" s="4" t="s">
        <v>14116</v>
      </c>
    </row>
    <row r="82" spans="1:56" x14ac:dyDescent="0.25">
      <c r="A82" s="1" t="str">
        <f t="shared" si="11"/>
        <v/>
      </c>
      <c r="B82" s="28">
        <v>0</v>
      </c>
      <c r="C82" s="88"/>
      <c r="D82" s="29"/>
      <c r="E82" s="89"/>
      <c r="F82" s="30"/>
      <c r="G82" s="38"/>
      <c r="H82" s="31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34"/>
      <c r="T82" s="33"/>
      <c r="U82" s="33"/>
      <c r="V82" s="33"/>
      <c r="W82" s="33"/>
      <c r="X82" s="101"/>
      <c r="Y82" s="101"/>
      <c r="Z82" s="107" t="str">
        <f t="shared" si="9"/>
        <v/>
      </c>
      <c r="AA82" s="101" t="str">
        <f t="shared" si="10"/>
        <v/>
      </c>
      <c r="AB82" s="35"/>
      <c r="AC82" s="36"/>
      <c r="AD82" s="21"/>
      <c r="AE82" s="103"/>
      <c r="AF82" s="22"/>
      <c r="AG82" s="22"/>
      <c r="AY82" t="s">
        <v>14201</v>
      </c>
      <c r="AZ82" s="4" t="s">
        <v>14202</v>
      </c>
      <c r="BA82" s="4" t="s">
        <v>14203</v>
      </c>
      <c r="BB82" s="4" t="s">
        <v>14202</v>
      </c>
      <c r="BC82" s="4" t="s">
        <v>14203</v>
      </c>
      <c r="BD82" s="4" t="s">
        <v>14116</v>
      </c>
    </row>
    <row r="83" spans="1:56" x14ac:dyDescent="0.25">
      <c r="A83" s="1" t="str">
        <f t="shared" si="11"/>
        <v/>
      </c>
      <c r="B83" s="28">
        <v>0</v>
      </c>
      <c r="C83" s="88"/>
      <c r="D83" s="29"/>
      <c r="E83" s="89"/>
      <c r="F83" s="30"/>
      <c r="G83" s="38"/>
      <c r="H83" s="31"/>
      <c r="I83" s="32"/>
      <c r="J83" s="32"/>
      <c r="K83" s="32"/>
      <c r="L83" s="32"/>
      <c r="M83" s="32"/>
      <c r="N83" s="32"/>
      <c r="O83" s="32"/>
      <c r="P83" s="32"/>
      <c r="Q83" s="32"/>
      <c r="R83" s="33"/>
      <c r="S83" s="34"/>
      <c r="T83" s="33"/>
      <c r="U83" s="33"/>
      <c r="V83" s="33"/>
      <c r="W83" s="33"/>
      <c r="X83" s="101"/>
      <c r="Y83" s="101"/>
      <c r="Z83" s="107" t="str">
        <f t="shared" si="9"/>
        <v/>
      </c>
      <c r="AA83" s="101" t="str">
        <f t="shared" si="10"/>
        <v/>
      </c>
      <c r="AB83" s="35"/>
      <c r="AC83" s="36"/>
      <c r="AD83" s="21"/>
      <c r="AE83" s="103"/>
      <c r="AF83" s="22"/>
      <c r="AG83" s="22"/>
      <c r="AY83" t="s">
        <v>14204</v>
      </c>
      <c r="AZ83" s="4" t="s">
        <v>14205</v>
      </c>
      <c r="BA83" s="4" t="s">
        <v>14206</v>
      </c>
      <c r="BB83" s="4" t="s">
        <v>14205</v>
      </c>
      <c r="BC83" s="4" t="s">
        <v>14206</v>
      </c>
      <c r="BD83" s="4" t="s">
        <v>14116</v>
      </c>
    </row>
    <row r="84" spans="1:56" x14ac:dyDescent="0.25">
      <c r="A84" s="1" t="str">
        <f t="shared" si="11"/>
        <v/>
      </c>
      <c r="B84" s="28">
        <v>0</v>
      </c>
      <c r="C84" s="88"/>
      <c r="D84" s="29"/>
      <c r="E84" s="89"/>
      <c r="F84" s="30"/>
      <c r="G84" s="38"/>
      <c r="H84" s="31"/>
      <c r="I84" s="32"/>
      <c r="J84" s="32"/>
      <c r="K84" s="32"/>
      <c r="L84" s="32"/>
      <c r="M84" s="32"/>
      <c r="N84" s="32"/>
      <c r="O84" s="32"/>
      <c r="P84" s="32"/>
      <c r="Q84" s="32"/>
      <c r="R84" s="33"/>
      <c r="S84" s="34"/>
      <c r="T84" s="33"/>
      <c r="U84" s="33"/>
      <c r="V84" s="33"/>
      <c r="W84" s="33"/>
      <c r="X84" s="101"/>
      <c r="Y84" s="101"/>
      <c r="Z84" s="107" t="str">
        <f t="shared" si="9"/>
        <v/>
      </c>
      <c r="AA84" s="101" t="str">
        <f t="shared" si="10"/>
        <v/>
      </c>
      <c r="AB84" s="35"/>
      <c r="AC84" s="36"/>
      <c r="AD84" s="21"/>
      <c r="AE84" s="103"/>
      <c r="AF84" s="22"/>
      <c r="AG84" s="22"/>
      <c r="AY84" t="s">
        <v>14207</v>
      </c>
      <c r="AZ84" s="4" t="s">
        <v>14208</v>
      </c>
      <c r="BA84" s="4" t="s">
        <v>14209</v>
      </c>
      <c r="BB84" s="4" t="s">
        <v>14208</v>
      </c>
      <c r="BC84" s="4" t="s">
        <v>14209</v>
      </c>
      <c r="BD84" s="4" t="s">
        <v>14116</v>
      </c>
    </row>
    <row r="85" spans="1:56" x14ac:dyDescent="0.25">
      <c r="A85" s="1" t="str">
        <f t="shared" si="11"/>
        <v/>
      </c>
      <c r="B85" s="28">
        <v>0</v>
      </c>
      <c r="C85" s="88"/>
      <c r="D85" s="29"/>
      <c r="E85" s="89"/>
      <c r="F85" s="30"/>
      <c r="G85" s="38"/>
      <c r="H85" s="31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4"/>
      <c r="T85" s="33"/>
      <c r="U85" s="33"/>
      <c r="V85" s="33"/>
      <c r="W85" s="33"/>
      <c r="X85" s="101"/>
      <c r="Y85" s="101"/>
      <c r="Z85" s="107" t="str">
        <f t="shared" si="9"/>
        <v/>
      </c>
      <c r="AA85" s="101" t="str">
        <f t="shared" si="10"/>
        <v/>
      </c>
      <c r="AB85" s="35"/>
      <c r="AC85" s="36"/>
      <c r="AD85" s="21"/>
      <c r="AE85" s="103"/>
      <c r="AF85" s="22"/>
      <c r="AG85" s="22"/>
      <c r="AY85" t="s">
        <v>14210</v>
      </c>
      <c r="AZ85" s="4" t="s">
        <v>14211</v>
      </c>
      <c r="BA85" s="4" t="s">
        <v>14212</v>
      </c>
      <c r="BB85" s="4" t="s">
        <v>14211</v>
      </c>
      <c r="BC85" s="4" t="s">
        <v>14212</v>
      </c>
      <c r="BD85" s="4" t="s">
        <v>14116</v>
      </c>
    </row>
    <row r="86" spans="1:56" x14ac:dyDescent="0.25">
      <c r="A86" s="1" t="str">
        <f t="shared" si="11"/>
        <v/>
      </c>
      <c r="B86" s="28">
        <v>0</v>
      </c>
      <c r="C86" s="88"/>
      <c r="D86" s="29"/>
      <c r="E86" s="89"/>
      <c r="F86" s="30"/>
      <c r="G86" s="38"/>
      <c r="H86" s="31"/>
      <c r="I86" s="32"/>
      <c r="J86" s="32"/>
      <c r="K86" s="32"/>
      <c r="L86" s="32"/>
      <c r="M86" s="32"/>
      <c r="N86" s="32"/>
      <c r="O86" s="32"/>
      <c r="P86" s="32"/>
      <c r="Q86" s="32"/>
      <c r="R86" s="33"/>
      <c r="S86" s="34"/>
      <c r="T86" s="33"/>
      <c r="U86" s="33"/>
      <c r="V86" s="33"/>
      <c r="W86" s="33"/>
      <c r="X86" s="101"/>
      <c r="Y86" s="101"/>
      <c r="Z86" s="107" t="str">
        <f t="shared" si="9"/>
        <v/>
      </c>
      <c r="AA86" s="101" t="str">
        <f t="shared" si="10"/>
        <v/>
      </c>
      <c r="AB86" s="35"/>
      <c r="AC86" s="36"/>
      <c r="AD86" s="21"/>
      <c r="AE86" s="103"/>
      <c r="AF86" s="22"/>
      <c r="AG86" s="22"/>
      <c r="AY86" t="s">
        <v>14213</v>
      </c>
      <c r="AZ86" s="4" t="s">
        <v>14214</v>
      </c>
      <c r="BA86" s="4" t="s">
        <v>14215</v>
      </c>
      <c r="BB86" s="4" t="s">
        <v>14214</v>
      </c>
      <c r="BC86" s="4" t="s">
        <v>14215</v>
      </c>
      <c r="BD86" s="4" t="s">
        <v>14116</v>
      </c>
    </row>
    <row r="87" spans="1:56" x14ac:dyDescent="0.25">
      <c r="A87" s="1" t="str">
        <f t="shared" si="11"/>
        <v/>
      </c>
      <c r="B87" s="28">
        <v>0</v>
      </c>
      <c r="C87" s="88"/>
      <c r="D87" s="29"/>
      <c r="E87" s="89"/>
      <c r="F87" s="30"/>
      <c r="G87" s="38"/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34"/>
      <c r="T87" s="33"/>
      <c r="U87" s="33"/>
      <c r="V87" s="33"/>
      <c r="W87" s="33"/>
      <c r="X87" s="101"/>
      <c r="Y87" s="101"/>
      <c r="Z87" s="107" t="str">
        <f t="shared" si="9"/>
        <v/>
      </c>
      <c r="AA87" s="101" t="str">
        <f t="shared" si="10"/>
        <v/>
      </c>
      <c r="AB87" s="35"/>
      <c r="AC87" s="36"/>
      <c r="AD87" s="21"/>
      <c r="AE87" s="103"/>
      <c r="AF87" s="22"/>
      <c r="AG87" s="22"/>
      <c r="AY87" t="s">
        <v>14216</v>
      </c>
      <c r="AZ87" s="4" t="s">
        <v>14217</v>
      </c>
      <c r="BA87" s="4" t="s">
        <v>14218</v>
      </c>
      <c r="BB87" s="4" t="s">
        <v>14217</v>
      </c>
      <c r="BC87" s="4" t="s">
        <v>14218</v>
      </c>
      <c r="BD87" s="4" t="s">
        <v>14116</v>
      </c>
    </row>
    <row r="88" spans="1:56" x14ac:dyDescent="0.25">
      <c r="A88" s="1" t="str">
        <f t="shared" si="11"/>
        <v/>
      </c>
      <c r="B88" s="28">
        <v>0</v>
      </c>
      <c r="C88" s="88"/>
      <c r="D88" s="29"/>
      <c r="E88" s="89"/>
      <c r="F88" s="30"/>
      <c r="G88" s="38"/>
      <c r="H88" s="31"/>
      <c r="I88" s="32"/>
      <c r="J88" s="32"/>
      <c r="K88" s="32"/>
      <c r="L88" s="32"/>
      <c r="M88" s="32"/>
      <c r="N88" s="32"/>
      <c r="O88" s="32"/>
      <c r="P88" s="32"/>
      <c r="Q88" s="32"/>
      <c r="R88" s="33"/>
      <c r="S88" s="34"/>
      <c r="T88" s="33"/>
      <c r="U88" s="33"/>
      <c r="V88" s="33"/>
      <c r="W88" s="33"/>
      <c r="X88" s="101"/>
      <c r="Y88" s="101"/>
      <c r="Z88" s="107" t="str">
        <f t="shared" si="9"/>
        <v/>
      </c>
      <c r="AA88" s="101" t="str">
        <f t="shared" si="10"/>
        <v/>
      </c>
      <c r="AB88" s="35"/>
      <c r="AC88" s="36"/>
      <c r="AD88" s="21"/>
      <c r="AE88" s="103"/>
      <c r="AF88" s="22"/>
      <c r="AG88" s="22"/>
      <c r="AY88" t="s">
        <v>14219</v>
      </c>
      <c r="AZ88" s="4" t="s">
        <v>14220</v>
      </c>
      <c r="BA88" s="4" t="s">
        <v>14221</v>
      </c>
      <c r="BB88" s="4" t="s">
        <v>14220</v>
      </c>
      <c r="BC88" s="4" t="s">
        <v>14221</v>
      </c>
      <c r="BD88" s="4" t="s">
        <v>14116</v>
      </c>
    </row>
    <row r="89" spans="1:56" x14ac:dyDescent="0.25">
      <c r="A89" s="1" t="str">
        <f t="shared" si="11"/>
        <v/>
      </c>
      <c r="B89" s="28">
        <v>0</v>
      </c>
      <c r="C89" s="88"/>
      <c r="D89" s="29"/>
      <c r="E89" s="89"/>
      <c r="F89" s="30"/>
      <c r="G89" s="38"/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3"/>
      <c r="S89" s="34"/>
      <c r="T89" s="33"/>
      <c r="U89" s="33"/>
      <c r="V89" s="33"/>
      <c r="W89" s="33"/>
      <c r="X89" s="101"/>
      <c r="Y89" s="101"/>
      <c r="Z89" s="107" t="str">
        <f t="shared" si="9"/>
        <v/>
      </c>
      <c r="AA89" s="101" t="str">
        <f t="shared" si="10"/>
        <v/>
      </c>
      <c r="AB89" s="35"/>
      <c r="AC89" s="36"/>
      <c r="AD89" s="21"/>
      <c r="AE89" s="103"/>
      <c r="AF89" s="22"/>
      <c r="AG89" s="22"/>
      <c r="AY89" t="s">
        <v>14222</v>
      </c>
      <c r="AZ89" s="4" t="s">
        <v>14223</v>
      </c>
      <c r="BA89" s="4" t="s">
        <v>14224</v>
      </c>
      <c r="BB89" s="4" t="s">
        <v>14223</v>
      </c>
      <c r="BC89" s="4" t="s">
        <v>14224</v>
      </c>
      <c r="BD89" s="4" t="s">
        <v>14116</v>
      </c>
    </row>
    <row r="90" spans="1:56" x14ac:dyDescent="0.25">
      <c r="A90" s="1" t="str">
        <f t="shared" si="11"/>
        <v/>
      </c>
      <c r="B90" s="28">
        <v>0</v>
      </c>
      <c r="C90" s="88"/>
      <c r="D90" s="29"/>
      <c r="E90" s="89"/>
      <c r="F90" s="30"/>
      <c r="G90" s="38"/>
      <c r="H90" s="31"/>
      <c r="I90" s="32"/>
      <c r="J90" s="32"/>
      <c r="K90" s="32"/>
      <c r="L90" s="32"/>
      <c r="M90" s="32"/>
      <c r="N90" s="32"/>
      <c r="O90" s="32"/>
      <c r="P90" s="32"/>
      <c r="Q90" s="32"/>
      <c r="R90" s="33"/>
      <c r="S90" s="34"/>
      <c r="T90" s="33"/>
      <c r="U90" s="33"/>
      <c r="V90" s="33"/>
      <c r="W90" s="33"/>
      <c r="X90" s="101"/>
      <c r="Y90" s="101"/>
      <c r="Z90" s="107" t="str">
        <f t="shared" si="9"/>
        <v/>
      </c>
      <c r="AA90" s="101" t="str">
        <f t="shared" si="10"/>
        <v/>
      </c>
      <c r="AB90" s="35"/>
      <c r="AC90" s="36"/>
      <c r="AD90" s="21"/>
      <c r="AE90" s="103"/>
      <c r="AF90" s="22"/>
      <c r="AG90" s="22"/>
      <c r="AY90" t="s">
        <v>14225</v>
      </c>
      <c r="AZ90" s="4" t="s">
        <v>14226</v>
      </c>
      <c r="BA90" s="4" t="s">
        <v>14227</v>
      </c>
      <c r="BB90" s="4" t="s">
        <v>14226</v>
      </c>
      <c r="BC90" s="4" t="s">
        <v>14227</v>
      </c>
      <c r="BD90" s="4" t="s">
        <v>14116</v>
      </c>
    </row>
    <row r="91" spans="1:56" x14ac:dyDescent="0.25">
      <c r="A91" s="1" t="str">
        <f t="shared" si="11"/>
        <v/>
      </c>
      <c r="B91" s="28">
        <v>0</v>
      </c>
      <c r="C91" s="88"/>
      <c r="D91" s="29"/>
      <c r="E91" s="89"/>
      <c r="F91" s="30"/>
      <c r="G91" s="38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34"/>
      <c r="T91" s="33"/>
      <c r="U91" s="33"/>
      <c r="V91" s="33"/>
      <c r="W91" s="33"/>
      <c r="X91" s="101"/>
      <c r="Y91" s="101"/>
      <c r="Z91" s="107" t="str">
        <f t="shared" si="9"/>
        <v/>
      </c>
      <c r="AA91" s="101" t="str">
        <f t="shared" si="10"/>
        <v/>
      </c>
      <c r="AB91" s="35"/>
      <c r="AC91" s="36"/>
      <c r="AD91" s="21"/>
      <c r="AE91" s="103"/>
      <c r="AF91" s="22"/>
      <c r="AG91" s="22"/>
      <c r="AY91" t="s">
        <v>14228</v>
      </c>
      <c r="AZ91" s="4" t="s">
        <v>14229</v>
      </c>
      <c r="BA91" s="4" t="s">
        <v>14230</v>
      </c>
      <c r="BB91" s="4" t="s">
        <v>14229</v>
      </c>
      <c r="BC91" s="4" t="s">
        <v>14230</v>
      </c>
      <c r="BD91" s="4" t="s">
        <v>14116</v>
      </c>
    </row>
    <row r="92" spans="1:56" x14ac:dyDescent="0.25">
      <c r="A92" s="1" t="str">
        <f t="shared" si="11"/>
        <v/>
      </c>
      <c r="B92" s="28">
        <v>0</v>
      </c>
      <c r="C92" s="88"/>
      <c r="D92" s="29"/>
      <c r="E92" s="89"/>
      <c r="F92" s="30"/>
      <c r="G92" s="38"/>
      <c r="H92" s="31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34"/>
      <c r="T92" s="33"/>
      <c r="U92" s="33"/>
      <c r="V92" s="33"/>
      <c r="W92" s="33"/>
      <c r="X92" s="101"/>
      <c r="Y92" s="101"/>
      <c r="Z92" s="107" t="str">
        <f t="shared" si="9"/>
        <v/>
      </c>
      <c r="AA92" s="101" t="str">
        <f t="shared" si="10"/>
        <v/>
      </c>
      <c r="AB92" s="35"/>
      <c r="AC92" s="36"/>
      <c r="AD92" s="21"/>
      <c r="AE92" s="103"/>
      <c r="AF92" s="22"/>
      <c r="AG92" s="22"/>
      <c r="AY92" t="s">
        <v>14231</v>
      </c>
      <c r="AZ92" s="4" t="s">
        <v>14232</v>
      </c>
      <c r="BA92" s="4" t="s">
        <v>14233</v>
      </c>
      <c r="BB92" s="4" t="s">
        <v>14232</v>
      </c>
      <c r="BC92" s="4" t="s">
        <v>14233</v>
      </c>
      <c r="BD92" s="4" t="s">
        <v>14116</v>
      </c>
    </row>
    <row r="93" spans="1:56" x14ac:dyDescent="0.25">
      <c r="A93" s="1" t="str">
        <f t="shared" si="11"/>
        <v/>
      </c>
      <c r="B93" s="28">
        <v>0</v>
      </c>
      <c r="C93" s="88"/>
      <c r="D93" s="29"/>
      <c r="E93" s="89"/>
      <c r="F93" s="30"/>
      <c r="G93" s="38"/>
      <c r="H93" s="31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4"/>
      <c r="T93" s="33"/>
      <c r="U93" s="33"/>
      <c r="V93" s="33"/>
      <c r="W93" s="33"/>
      <c r="X93" s="101"/>
      <c r="Y93" s="101"/>
      <c r="Z93" s="107" t="str">
        <f t="shared" si="9"/>
        <v/>
      </c>
      <c r="AA93" s="101" t="str">
        <f t="shared" si="10"/>
        <v/>
      </c>
      <c r="AB93" s="35"/>
      <c r="AC93" s="36"/>
      <c r="AD93" s="21"/>
      <c r="AE93" s="103"/>
      <c r="AF93" s="22"/>
      <c r="AG93" s="22"/>
      <c r="AY93" t="s">
        <v>14234</v>
      </c>
      <c r="AZ93" s="4" t="s">
        <v>14235</v>
      </c>
      <c r="BA93" s="4" t="s">
        <v>14236</v>
      </c>
      <c r="BB93" s="4" t="s">
        <v>14235</v>
      </c>
      <c r="BC93" s="4" t="s">
        <v>14236</v>
      </c>
      <c r="BD93" s="4" t="s">
        <v>14116</v>
      </c>
    </row>
    <row r="94" spans="1:56" x14ac:dyDescent="0.25">
      <c r="A94" s="1" t="str">
        <f t="shared" si="11"/>
        <v/>
      </c>
      <c r="B94" s="28">
        <v>0</v>
      </c>
      <c r="C94" s="88"/>
      <c r="D94" s="29"/>
      <c r="E94" s="89"/>
      <c r="F94" s="30"/>
      <c r="G94" s="38"/>
      <c r="H94" s="31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4"/>
      <c r="T94" s="33"/>
      <c r="U94" s="33"/>
      <c r="V94" s="33"/>
      <c r="W94" s="33"/>
      <c r="X94" s="101"/>
      <c r="Y94" s="101"/>
      <c r="Z94" s="107" t="str">
        <f t="shared" si="9"/>
        <v/>
      </c>
      <c r="AA94" s="101" t="str">
        <f t="shared" si="10"/>
        <v/>
      </c>
      <c r="AB94" s="35"/>
      <c r="AC94" s="36"/>
      <c r="AD94" s="21"/>
      <c r="AE94" s="103"/>
      <c r="AF94" s="22"/>
      <c r="AG94" s="22"/>
      <c r="AY94" t="s">
        <v>14237</v>
      </c>
      <c r="AZ94" s="4" t="s">
        <v>14238</v>
      </c>
      <c r="BA94" s="4" t="s">
        <v>14239</v>
      </c>
      <c r="BB94" s="4" t="s">
        <v>14238</v>
      </c>
      <c r="BC94" s="4" t="s">
        <v>14239</v>
      </c>
      <c r="BD94" s="4" t="s">
        <v>14116</v>
      </c>
    </row>
    <row r="95" spans="1:56" x14ac:dyDescent="0.25">
      <c r="A95" s="1" t="str">
        <f t="shared" si="11"/>
        <v/>
      </c>
      <c r="B95" s="28">
        <v>0</v>
      </c>
      <c r="C95" s="88"/>
      <c r="D95" s="29"/>
      <c r="E95" s="89"/>
      <c r="F95" s="30"/>
      <c r="G95" s="38"/>
      <c r="H95" s="31"/>
      <c r="I95" s="32"/>
      <c r="J95" s="32"/>
      <c r="K95" s="32"/>
      <c r="L95" s="32"/>
      <c r="M95" s="32"/>
      <c r="N95" s="32"/>
      <c r="O95" s="32"/>
      <c r="P95" s="32"/>
      <c r="Q95" s="32"/>
      <c r="R95" s="33"/>
      <c r="S95" s="34"/>
      <c r="T95" s="33"/>
      <c r="U95" s="33"/>
      <c r="V95" s="33"/>
      <c r="W95" s="33"/>
      <c r="X95" s="101"/>
      <c r="Y95" s="101"/>
      <c r="Z95" s="107" t="str">
        <f t="shared" si="9"/>
        <v/>
      </c>
      <c r="AA95" s="101" t="str">
        <f t="shared" si="10"/>
        <v/>
      </c>
      <c r="AB95" s="35"/>
      <c r="AC95" s="36"/>
      <c r="AD95" s="21"/>
      <c r="AE95" s="103"/>
      <c r="AF95" s="22"/>
      <c r="AG95" s="22"/>
      <c r="AY95" t="s">
        <v>14240</v>
      </c>
      <c r="AZ95" s="4" t="s">
        <v>14241</v>
      </c>
      <c r="BA95" s="4" t="s">
        <v>14242</v>
      </c>
      <c r="BB95" s="4" t="s">
        <v>14241</v>
      </c>
      <c r="BC95" s="4" t="s">
        <v>14242</v>
      </c>
      <c r="BD95" s="4" t="s">
        <v>14116</v>
      </c>
    </row>
    <row r="96" spans="1:56" x14ac:dyDescent="0.25">
      <c r="A96" s="1" t="str">
        <f t="shared" si="11"/>
        <v/>
      </c>
      <c r="B96" s="28">
        <v>0</v>
      </c>
      <c r="C96" s="88"/>
      <c r="D96" s="29"/>
      <c r="E96" s="89"/>
      <c r="F96" s="30"/>
      <c r="G96" s="38"/>
      <c r="H96" s="31"/>
      <c r="I96" s="32"/>
      <c r="J96" s="32"/>
      <c r="K96" s="32"/>
      <c r="L96" s="32"/>
      <c r="M96" s="32"/>
      <c r="N96" s="32"/>
      <c r="O96" s="32"/>
      <c r="P96" s="32"/>
      <c r="Q96" s="32"/>
      <c r="R96" s="33"/>
      <c r="S96" s="34"/>
      <c r="T96" s="33"/>
      <c r="U96" s="33"/>
      <c r="V96" s="33"/>
      <c r="W96" s="33"/>
      <c r="X96" s="101"/>
      <c r="Y96" s="101"/>
      <c r="Z96" s="107" t="str">
        <f t="shared" si="9"/>
        <v/>
      </c>
      <c r="AA96" s="101" t="str">
        <f t="shared" si="10"/>
        <v/>
      </c>
      <c r="AB96" s="35"/>
      <c r="AC96" s="36"/>
      <c r="AD96" s="21"/>
      <c r="AE96" s="103"/>
      <c r="AF96" s="22"/>
      <c r="AG96" s="22"/>
      <c r="AY96" t="s">
        <v>14243</v>
      </c>
      <c r="AZ96" s="4" t="s">
        <v>14244</v>
      </c>
      <c r="BA96" s="4" t="s">
        <v>14245</v>
      </c>
      <c r="BB96" s="4" t="s">
        <v>14244</v>
      </c>
      <c r="BC96" s="4" t="s">
        <v>14245</v>
      </c>
      <c r="BD96" s="4" t="s">
        <v>14116</v>
      </c>
    </row>
    <row r="97" spans="1:56" x14ac:dyDescent="0.25">
      <c r="A97" s="1" t="str">
        <f t="shared" si="11"/>
        <v/>
      </c>
      <c r="B97" s="28">
        <v>0</v>
      </c>
      <c r="C97" s="88"/>
      <c r="D97" s="29"/>
      <c r="E97" s="89"/>
      <c r="F97" s="30"/>
      <c r="G97" s="38"/>
      <c r="H97" s="31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4"/>
      <c r="T97" s="33"/>
      <c r="U97" s="33"/>
      <c r="V97" s="33"/>
      <c r="W97" s="33"/>
      <c r="X97" s="101"/>
      <c r="Y97" s="101"/>
      <c r="Z97" s="107" t="str">
        <f t="shared" si="9"/>
        <v/>
      </c>
      <c r="AA97" s="101" t="str">
        <f t="shared" si="10"/>
        <v/>
      </c>
      <c r="AB97" s="35"/>
      <c r="AC97" s="36"/>
      <c r="AD97" s="21"/>
      <c r="AE97" s="103"/>
      <c r="AF97" s="22"/>
      <c r="AG97" s="22"/>
      <c r="AY97" t="s">
        <v>14246</v>
      </c>
      <c r="AZ97" s="4" t="s">
        <v>14247</v>
      </c>
      <c r="BA97" s="4" t="s">
        <v>14248</v>
      </c>
      <c r="BB97" s="4" t="s">
        <v>14247</v>
      </c>
      <c r="BC97" s="4" t="s">
        <v>14248</v>
      </c>
      <c r="BD97" s="4" t="s">
        <v>14116</v>
      </c>
    </row>
    <row r="98" spans="1:56" x14ac:dyDescent="0.25">
      <c r="A98" s="1" t="str">
        <f t="shared" si="11"/>
        <v/>
      </c>
      <c r="B98" s="28">
        <v>0</v>
      </c>
      <c r="C98" s="88"/>
      <c r="D98" s="29"/>
      <c r="E98" s="89"/>
      <c r="F98" s="30"/>
      <c r="G98" s="38"/>
      <c r="H98" s="31"/>
      <c r="I98" s="32"/>
      <c r="J98" s="32"/>
      <c r="K98" s="32"/>
      <c r="L98" s="32"/>
      <c r="M98" s="32"/>
      <c r="N98" s="32"/>
      <c r="O98" s="32"/>
      <c r="P98" s="32"/>
      <c r="Q98" s="32"/>
      <c r="R98" s="33"/>
      <c r="S98" s="34"/>
      <c r="T98" s="33"/>
      <c r="U98" s="33"/>
      <c r="V98" s="33"/>
      <c r="W98" s="33"/>
      <c r="X98" s="101"/>
      <c r="Y98" s="101"/>
      <c r="Z98" s="107" t="str">
        <f t="shared" si="9"/>
        <v/>
      </c>
      <c r="AA98" s="101" t="str">
        <f t="shared" si="10"/>
        <v/>
      </c>
      <c r="AB98" s="35"/>
      <c r="AC98" s="36"/>
      <c r="AD98" s="21"/>
      <c r="AE98" s="103"/>
      <c r="AF98" s="22"/>
      <c r="AG98" s="22"/>
      <c r="AY98" t="s">
        <v>14249</v>
      </c>
      <c r="AZ98" s="4" t="s">
        <v>14250</v>
      </c>
      <c r="BA98" s="4" t="s">
        <v>14251</v>
      </c>
      <c r="BB98" s="4" t="s">
        <v>14250</v>
      </c>
      <c r="BC98" s="4" t="s">
        <v>14251</v>
      </c>
      <c r="BD98" s="4" t="s">
        <v>14116</v>
      </c>
    </row>
    <row r="99" spans="1:56" x14ac:dyDescent="0.25">
      <c r="A99" s="1" t="str">
        <f t="shared" si="11"/>
        <v/>
      </c>
      <c r="B99" s="28">
        <v>0</v>
      </c>
      <c r="C99" s="88"/>
      <c r="D99" s="29"/>
      <c r="E99" s="89"/>
      <c r="F99" s="30"/>
      <c r="G99" s="38"/>
      <c r="H99" s="31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4"/>
      <c r="T99" s="33"/>
      <c r="U99" s="33"/>
      <c r="V99" s="33"/>
      <c r="W99" s="33"/>
      <c r="X99" s="101"/>
      <c r="Y99" s="101"/>
      <c r="Z99" s="107" t="str">
        <f t="shared" si="9"/>
        <v/>
      </c>
      <c r="AA99" s="101" t="str">
        <f t="shared" si="10"/>
        <v/>
      </c>
      <c r="AB99" s="35"/>
      <c r="AC99" s="36"/>
      <c r="AD99" s="21"/>
      <c r="AE99" s="103"/>
      <c r="AF99" s="22"/>
      <c r="AG99" s="22"/>
      <c r="AY99" t="s">
        <v>14252</v>
      </c>
      <c r="AZ99" s="4" t="s">
        <v>14253</v>
      </c>
      <c r="BA99" s="4" t="s">
        <v>14254</v>
      </c>
      <c r="BB99" s="4" t="s">
        <v>14253</v>
      </c>
      <c r="BC99" s="4" t="s">
        <v>14254</v>
      </c>
      <c r="BD99" s="4" t="s">
        <v>14116</v>
      </c>
    </row>
    <row r="100" spans="1:56" x14ac:dyDescent="0.25">
      <c r="A100" s="1" t="str">
        <f t="shared" si="11"/>
        <v/>
      </c>
      <c r="B100" s="28">
        <v>0</v>
      </c>
      <c r="C100" s="88"/>
      <c r="D100" s="29"/>
      <c r="E100" s="89"/>
      <c r="F100" s="30"/>
      <c r="G100" s="38"/>
      <c r="H100" s="31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4"/>
      <c r="T100" s="33"/>
      <c r="U100" s="33"/>
      <c r="V100" s="33"/>
      <c r="W100" s="33"/>
      <c r="X100" s="101"/>
      <c r="Y100" s="101"/>
      <c r="Z100" s="107" t="str">
        <f t="shared" si="9"/>
        <v/>
      </c>
      <c r="AA100" s="101" t="str">
        <f t="shared" si="10"/>
        <v/>
      </c>
      <c r="AB100" s="35"/>
      <c r="AC100" s="36"/>
      <c r="AD100" s="21"/>
      <c r="AE100" s="103"/>
      <c r="AY100" t="s">
        <v>14255</v>
      </c>
      <c r="AZ100" s="4" t="s">
        <v>14256</v>
      </c>
      <c r="BA100" s="4" t="s">
        <v>14257</v>
      </c>
      <c r="BB100" s="4" t="s">
        <v>14256</v>
      </c>
      <c r="BC100" s="4" t="s">
        <v>14257</v>
      </c>
      <c r="BD100" s="4" t="s">
        <v>14116</v>
      </c>
    </row>
    <row r="101" spans="1:56" x14ac:dyDescent="0.25">
      <c r="A101" s="1" t="str">
        <f t="shared" si="11"/>
        <v/>
      </c>
      <c r="B101" s="28">
        <v>0</v>
      </c>
      <c r="C101" s="88"/>
      <c r="D101" s="29"/>
      <c r="E101" s="89"/>
      <c r="F101" s="30"/>
      <c r="G101" s="38"/>
      <c r="H101" s="31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4"/>
      <c r="T101" s="33"/>
      <c r="U101" s="33"/>
      <c r="V101" s="33"/>
      <c r="W101" s="33"/>
      <c r="X101" s="101"/>
      <c r="Y101" s="101"/>
      <c r="Z101" s="107" t="str">
        <f t="shared" si="9"/>
        <v/>
      </c>
      <c r="AA101" s="101" t="str">
        <f t="shared" si="10"/>
        <v/>
      </c>
      <c r="AB101" s="35"/>
      <c r="AC101" s="36"/>
      <c r="AD101" s="21"/>
      <c r="AE101" s="103"/>
      <c r="AY101" t="s">
        <v>14258</v>
      </c>
      <c r="AZ101" s="4" t="s">
        <v>14259</v>
      </c>
      <c r="BA101" s="4" t="s">
        <v>14260</v>
      </c>
      <c r="BB101" s="4" t="s">
        <v>14259</v>
      </c>
      <c r="BC101" s="4" t="s">
        <v>14260</v>
      </c>
      <c r="BD101" s="4" t="s">
        <v>14116</v>
      </c>
    </row>
    <row r="102" spans="1:56" x14ac:dyDescent="0.25">
      <c r="A102" s="1" t="str">
        <f t="shared" si="11"/>
        <v/>
      </c>
      <c r="B102" s="28">
        <v>0</v>
      </c>
      <c r="C102" s="88"/>
      <c r="D102" s="29"/>
      <c r="E102" s="89"/>
      <c r="F102" s="30"/>
      <c r="G102" s="38"/>
      <c r="H102" s="31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4"/>
      <c r="T102" s="33"/>
      <c r="U102" s="33"/>
      <c r="V102" s="33"/>
      <c r="W102" s="33"/>
      <c r="X102" s="101"/>
      <c r="Y102" s="101"/>
      <c r="Z102" s="107" t="str">
        <f t="shared" si="9"/>
        <v/>
      </c>
      <c r="AA102" s="101" t="str">
        <f t="shared" si="10"/>
        <v/>
      </c>
      <c r="AB102" s="35"/>
      <c r="AC102" s="36"/>
      <c r="AD102" s="21"/>
      <c r="AE102" s="103"/>
      <c r="AY102" t="s">
        <v>14261</v>
      </c>
      <c r="AZ102" s="4" t="s">
        <v>14262</v>
      </c>
      <c r="BA102" s="4" t="s">
        <v>14263</v>
      </c>
      <c r="BB102" s="4" t="s">
        <v>14262</v>
      </c>
      <c r="BC102" s="4" t="s">
        <v>14263</v>
      </c>
      <c r="BD102" s="4" t="s">
        <v>14116</v>
      </c>
    </row>
    <row r="103" spans="1:56" x14ac:dyDescent="0.25">
      <c r="A103" s="1" t="str">
        <f t="shared" si="11"/>
        <v/>
      </c>
      <c r="B103" s="28">
        <v>0</v>
      </c>
      <c r="C103" s="88"/>
      <c r="D103" s="29"/>
      <c r="E103" s="89"/>
      <c r="F103" s="30"/>
      <c r="G103" s="38"/>
      <c r="H103" s="31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4"/>
      <c r="T103" s="33"/>
      <c r="U103" s="33"/>
      <c r="V103" s="33"/>
      <c r="W103" s="33"/>
      <c r="X103" s="101"/>
      <c r="Y103" s="101"/>
      <c r="Z103" s="107" t="str">
        <f t="shared" si="9"/>
        <v/>
      </c>
      <c r="AA103" s="101" t="str">
        <f t="shared" si="10"/>
        <v/>
      </c>
      <c r="AB103" s="35"/>
      <c r="AC103" s="36"/>
      <c r="AD103" s="21"/>
      <c r="AE103" s="103"/>
      <c r="AY103" t="s">
        <v>14264</v>
      </c>
      <c r="AZ103" s="4" t="s">
        <v>14265</v>
      </c>
      <c r="BA103" s="4" t="s">
        <v>14266</v>
      </c>
      <c r="BB103" s="4" t="s">
        <v>14265</v>
      </c>
      <c r="BC103" s="4" t="s">
        <v>14266</v>
      </c>
      <c r="BD103" s="4" t="s">
        <v>14116</v>
      </c>
    </row>
    <row r="104" spans="1:56" x14ac:dyDescent="0.25">
      <c r="A104" s="1" t="str">
        <f t="shared" si="11"/>
        <v/>
      </c>
      <c r="B104" s="28">
        <v>0</v>
      </c>
      <c r="C104" s="88"/>
      <c r="D104" s="29"/>
      <c r="E104" s="89"/>
      <c r="F104" s="30"/>
      <c r="G104" s="38"/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4"/>
      <c r="T104" s="33"/>
      <c r="U104" s="33"/>
      <c r="V104" s="33"/>
      <c r="W104" s="33"/>
      <c r="X104" s="101"/>
      <c r="Y104" s="101"/>
      <c r="Z104" s="107" t="str">
        <f t="shared" si="9"/>
        <v/>
      </c>
      <c r="AA104" s="101" t="str">
        <f t="shared" si="10"/>
        <v/>
      </c>
      <c r="AB104" s="35"/>
      <c r="AC104" s="36"/>
      <c r="AD104" s="21"/>
      <c r="AE104" s="103"/>
      <c r="AY104" t="s">
        <v>14267</v>
      </c>
      <c r="AZ104" s="4" t="s">
        <v>14268</v>
      </c>
      <c r="BA104" s="4" t="s">
        <v>14269</v>
      </c>
      <c r="BB104" s="4" t="s">
        <v>14268</v>
      </c>
      <c r="BC104" s="4" t="s">
        <v>14269</v>
      </c>
      <c r="BD104" s="4" t="s">
        <v>14116</v>
      </c>
    </row>
    <row r="105" spans="1:56" x14ac:dyDescent="0.25">
      <c r="A105" s="1" t="str">
        <f t="shared" si="11"/>
        <v/>
      </c>
      <c r="B105" s="28">
        <v>0</v>
      </c>
      <c r="C105" s="88"/>
      <c r="D105" s="29"/>
      <c r="E105" s="89"/>
      <c r="F105" s="30"/>
      <c r="G105" s="38"/>
      <c r="H105" s="31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4"/>
      <c r="T105" s="33"/>
      <c r="U105" s="33"/>
      <c r="V105" s="33"/>
      <c r="W105" s="33"/>
      <c r="X105" s="101"/>
      <c r="Y105" s="101"/>
      <c r="Z105" s="107" t="str">
        <f t="shared" si="9"/>
        <v/>
      </c>
      <c r="AA105" s="101" t="str">
        <f t="shared" si="10"/>
        <v/>
      </c>
      <c r="AB105" s="35"/>
      <c r="AC105" s="36"/>
      <c r="AD105" s="21"/>
      <c r="AE105" s="103"/>
      <c r="AY105" t="s">
        <v>14270</v>
      </c>
      <c r="AZ105" s="4" t="s">
        <v>14271</v>
      </c>
      <c r="BA105" s="4" t="s">
        <v>14272</v>
      </c>
      <c r="BB105" s="4" t="s">
        <v>14271</v>
      </c>
      <c r="BC105" s="4" t="s">
        <v>14272</v>
      </c>
      <c r="BD105" s="4" t="s">
        <v>14116</v>
      </c>
    </row>
    <row r="106" spans="1:56" x14ac:dyDescent="0.25">
      <c r="A106" s="1" t="str">
        <f t="shared" si="11"/>
        <v/>
      </c>
      <c r="B106" s="28">
        <v>0</v>
      </c>
      <c r="C106" s="88"/>
      <c r="D106" s="29"/>
      <c r="E106" s="89"/>
      <c r="F106" s="30"/>
      <c r="G106" s="38"/>
      <c r="H106" s="31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4"/>
      <c r="T106" s="33"/>
      <c r="U106" s="33"/>
      <c r="V106" s="33"/>
      <c r="W106" s="33"/>
      <c r="X106" s="101"/>
      <c r="Y106" s="101"/>
      <c r="Z106" s="107" t="str">
        <f t="shared" si="9"/>
        <v/>
      </c>
      <c r="AA106" s="101" t="str">
        <f t="shared" si="10"/>
        <v/>
      </c>
      <c r="AB106" s="35"/>
      <c r="AC106" s="36"/>
      <c r="AD106" s="21"/>
      <c r="AE106" s="103"/>
      <c r="AY106" t="s">
        <v>14273</v>
      </c>
      <c r="AZ106" s="4" t="s">
        <v>14274</v>
      </c>
      <c r="BA106" s="4" t="s">
        <v>14275</v>
      </c>
      <c r="BB106" s="4" t="s">
        <v>14274</v>
      </c>
      <c r="BC106" s="4" t="s">
        <v>14275</v>
      </c>
      <c r="BD106" s="4" t="s">
        <v>14116</v>
      </c>
    </row>
    <row r="107" spans="1:56" x14ac:dyDescent="0.25">
      <c r="A107" s="1" t="str">
        <f t="shared" si="11"/>
        <v/>
      </c>
      <c r="B107" s="28">
        <v>0</v>
      </c>
      <c r="C107" s="88"/>
      <c r="D107" s="29"/>
      <c r="E107" s="89"/>
      <c r="F107" s="30"/>
      <c r="G107" s="38"/>
      <c r="H107" s="31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4"/>
      <c r="T107" s="33"/>
      <c r="U107" s="33"/>
      <c r="V107" s="33"/>
      <c r="W107" s="33"/>
      <c r="X107" s="101"/>
      <c r="Y107" s="101"/>
      <c r="Z107" s="107" t="str">
        <f t="shared" si="9"/>
        <v/>
      </c>
      <c r="AA107" s="101" t="str">
        <f t="shared" si="10"/>
        <v/>
      </c>
      <c r="AB107" s="35"/>
      <c r="AC107" s="36"/>
      <c r="AD107" s="21"/>
      <c r="AE107" s="103"/>
      <c r="AY107" t="s">
        <v>14276</v>
      </c>
      <c r="AZ107" s="4" t="s">
        <v>14277</v>
      </c>
      <c r="BA107" s="4" t="s">
        <v>14278</v>
      </c>
      <c r="BB107" s="4" t="s">
        <v>14277</v>
      </c>
      <c r="BC107" s="4" t="s">
        <v>14278</v>
      </c>
      <c r="BD107" s="4" t="s">
        <v>14116</v>
      </c>
    </row>
    <row r="108" spans="1:56" x14ac:dyDescent="0.25">
      <c r="A108" s="1" t="str">
        <f t="shared" si="11"/>
        <v/>
      </c>
      <c r="B108" s="28">
        <v>0</v>
      </c>
      <c r="C108" s="88"/>
      <c r="D108" s="29"/>
      <c r="E108" s="89"/>
      <c r="F108" s="30"/>
      <c r="G108" s="38"/>
      <c r="H108" s="31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4"/>
      <c r="T108" s="33"/>
      <c r="U108" s="33"/>
      <c r="V108" s="33"/>
      <c r="W108" s="33"/>
      <c r="X108" s="101"/>
      <c r="Y108" s="101"/>
      <c r="Z108" s="107" t="str">
        <f t="shared" si="9"/>
        <v/>
      </c>
      <c r="AA108" s="101" t="str">
        <f t="shared" si="10"/>
        <v/>
      </c>
      <c r="AB108" s="35"/>
      <c r="AC108" s="36"/>
      <c r="AD108" s="21"/>
      <c r="AE108" s="103"/>
      <c r="AY108" t="s">
        <v>14279</v>
      </c>
      <c r="AZ108" s="4" t="s">
        <v>14280</v>
      </c>
      <c r="BA108" s="4" t="s">
        <v>14281</v>
      </c>
      <c r="BB108" s="4" t="s">
        <v>14280</v>
      </c>
      <c r="BC108" s="4" t="s">
        <v>14281</v>
      </c>
      <c r="BD108" s="4" t="s">
        <v>14116</v>
      </c>
    </row>
    <row r="109" spans="1:56" x14ac:dyDescent="0.25">
      <c r="A109" s="1" t="str">
        <f t="shared" si="11"/>
        <v/>
      </c>
      <c r="B109" s="28">
        <v>0</v>
      </c>
      <c r="C109" s="88"/>
      <c r="D109" s="29"/>
      <c r="E109" s="89"/>
      <c r="F109" s="30"/>
      <c r="G109" s="38"/>
      <c r="H109" s="31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4"/>
      <c r="T109" s="33"/>
      <c r="U109" s="33"/>
      <c r="V109" s="33"/>
      <c r="W109" s="33"/>
      <c r="X109" s="101"/>
      <c r="Y109" s="101"/>
      <c r="Z109" s="107" t="str">
        <f t="shared" si="9"/>
        <v/>
      </c>
      <c r="AA109" s="101" t="str">
        <f t="shared" si="10"/>
        <v/>
      </c>
      <c r="AB109" s="35"/>
      <c r="AC109" s="36"/>
      <c r="AD109" s="21"/>
      <c r="AE109" s="103"/>
      <c r="AY109" t="s">
        <v>14282</v>
      </c>
      <c r="AZ109" s="4" t="s">
        <v>14283</v>
      </c>
      <c r="BA109" s="4" t="s">
        <v>14284</v>
      </c>
      <c r="BB109" s="4" t="s">
        <v>14283</v>
      </c>
      <c r="BC109" s="4" t="s">
        <v>14284</v>
      </c>
      <c r="BD109" s="4" t="s">
        <v>14116</v>
      </c>
    </row>
    <row r="110" spans="1:56" x14ac:dyDescent="0.25">
      <c r="A110" s="1" t="str">
        <f t="shared" si="11"/>
        <v/>
      </c>
      <c r="B110" s="28">
        <v>0</v>
      </c>
      <c r="C110" s="88"/>
      <c r="D110" s="29"/>
      <c r="E110" s="89"/>
      <c r="F110" s="30"/>
      <c r="G110" s="38"/>
      <c r="H110" s="31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4"/>
      <c r="T110" s="33"/>
      <c r="U110" s="33"/>
      <c r="V110" s="33"/>
      <c r="W110" s="33"/>
      <c r="X110" s="101"/>
      <c r="Y110" s="101"/>
      <c r="Z110" s="107" t="str">
        <f t="shared" si="9"/>
        <v/>
      </c>
      <c r="AA110" s="101" t="str">
        <f t="shared" si="10"/>
        <v/>
      </c>
      <c r="AB110" s="35"/>
      <c r="AC110" s="36"/>
      <c r="AD110" s="21"/>
      <c r="AE110" s="103"/>
      <c r="AY110" t="s">
        <v>14285</v>
      </c>
      <c r="AZ110" s="4" t="s">
        <v>14286</v>
      </c>
      <c r="BA110" s="4" t="s">
        <v>14287</v>
      </c>
      <c r="BB110" s="4" t="s">
        <v>14286</v>
      </c>
      <c r="BC110" s="4" t="s">
        <v>14287</v>
      </c>
      <c r="BD110" s="4" t="s">
        <v>14116</v>
      </c>
    </row>
    <row r="111" spans="1:56" x14ac:dyDescent="0.25">
      <c r="A111" s="1" t="str">
        <f t="shared" si="11"/>
        <v/>
      </c>
      <c r="B111" s="28">
        <v>0</v>
      </c>
      <c r="C111" s="88"/>
      <c r="D111" s="29"/>
      <c r="E111" s="89"/>
      <c r="F111" s="30"/>
      <c r="G111" s="38"/>
      <c r="H111" s="31"/>
      <c r="I111" s="32"/>
      <c r="J111" s="32"/>
      <c r="K111" s="32"/>
      <c r="L111" s="32"/>
      <c r="M111" s="32"/>
      <c r="N111" s="32"/>
      <c r="O111" s="32"/>
      <c r="P111" s="32"/>
      <c r="Q111" s="32"/>
      <c r="R111" s="33"/>
      <c r="S111" s="34"/>
      <c r="T111" s="33"/>
      <c r="U111" s="33"/>
      <c r="V111" s="33"/>
      <c r="W111" s="33"/>
      <c r="X111" s="101"/>
      <c r="Y111" s="101"/>
      <c r="Z111" s="107" t="str">
        <f t="shared" si="9"/>
        <v/>
      </c>
      <c r="AA111" s="101" t="str">
        <f t="shared" si="10"/>
        <v/>
      </c>
      <c r="AB111" s="35"/>
      <c r="AC111" s="36"/>
      <c r="AD111" s="21"/>
      <c r="AE111" s="103"/>
      <c r="AY111" t="s">
        <v>14288</v>
      </c>
      <c r="AZ111" s="4" t="s">
        <v>14289</v>
      </c>
      <c r="BA111" s="4" t="s">
        <v>14290</v>
      </c>
      <c r="BB111" s="4" t="s">
        <v>14289</v>
      </c>
      <c r="BC111" s="4" t="s">
        <v>14290</v>
      </c>
      <c r="BD111" s="4" t="s">
        <v>14116</v>
      </c>
    </row>
    <row r="112" spans="1:56" x14ac:dyDescent="0.25">
      <c r="A112" s="1" t="str">
        <f t="shared" si="11"/>
        <v/>
      </c>
      <c r="B112" s="28">
        <v>0</v>
      </c>
      <c r="C112" s="88"/>
      <c r="D112" s="29"/>
      <c r="E112" s="89"/>
      <c r="F112" s="30"/>
      <c r="G112" s="38"/>
      <c r="H112" s="31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4"/>
      <c r="T112" s="33"/>
      <c r="U112" s="33"/>
      <c r="V112" s="33"/>
      <c r="W112" s="33"/>
      <c r="X112" s="101"/>
      <c r="Y112" s="101"/>
      <c r="Z112" s="107" t="str">
        <f t="shared" si="9"/>
        <v/>
      </c>
      <c r="AA112" s="101" t="str">
        <f t="shared" si="10"/>
        <v/>
      </c>
      <c r="AB112" s="35"/>
      <c r="AC112" s="36"/>
      <c r="AD112" s="21"/>
      <c r="AE112" s="103"/>
      <c r="AY112" t="s">
        <v>14291</v>
      </c>
      <c r="AZ112" s="4" t="s">
        <v>14292</v>
      </c>
      <c r="BA112" s="4" t="s">
        <v>14293</v>
      </c>
      <c r="BB112" s="4" t="s">
        <v>14292</v>
      </c>
      <c r="BC112" s="4" t="s">
        <v>14293</v>
      </c>
      <c r="BD112" s="4" t="s">
        <v>14116</v>
      </c>
    </row>
    <row r="113" spans="1:56" x14ac:dyDescent="0.25">
      <c r="A113" s="1" t="str">
        <f t="shared" ref="A113:A144" si="12">IF(P314=1,"No Site Selected","")</f>
        <v/>
      </c>
      <c r="B113" s="28">
        <v>0</v>
      </c>
      <c r="C113" s="88"/>
      <c r="D113" s="29"/>
      <c r="E113" s="89"/>
      <c r="F113" s="30"/>
      <c r="G113" s="38"/>
      <c r="H113" s="31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4"/>
      <c r="T113" s="33"/>
      <c r="U113" s="33"/>
      <c r="V113" s="33"/>
      <c r="W113" s="33"/>
      <c r="X113" s="101"/>
      <c r="Y113" s="101"/>
      <c r="Z113" s="107" t="str">
        <f t="shared" si="9"/>
        <v/>
      </c>
      <c r="AA113" s="101" t="str">
        <f t="shared" si="10"/>
        <v/>
      </c>
      <c r="AB113" s="35"/>
      <c r="AC113" s="36"/>
      <c r="AD113" s="21"/>
      <c r="AE113" s="103"/>
      <c r="AY113" t="s">
        <v>14294</v>
      </c>
      <c r="AZ113" s="4" t="s">
        <v>14295</v>
      </c>
      <c r="BA113" s="4" t="s">
        <v>14296</v>
      </c>
      <c r="BB113" s="4" t="s">
        <v>14295</v>
      </c>
      <c r="BC113" s="4" t="s">
        <v>14296</v>
      </c>
      <c r="BD113" s="4" t="s">
        <v>14116</v>
      </c>
    </row>
    <row r="114" spans="1:56" x14ac:dyDescent="0.25">
      <c r="A114" s="1" t="str">
        <f t="shared" si="12"/>
        <v/>
      </c>
      <c r="B114" s="28">
        <v>0</v>
      </c>
      <c r="C114" s="88"/>
      <c r="D114" s="29"/>
      <c r="E114" s="89"/>
      <c r="F114" s="30"/>
      <c r="G114" s="38"/>
      <c r="H114" s="31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4"/>
      <c r="T114" s="33"/>
      <c r="U114" s="33"/>
      <c r="V114" s="33"/>
      <c r="W114" s="33"/>
      <c r="X114" s="101"/>
      <c r="Y114" s="101"/>
      <c r="Z114" s="107" t="str">
        <f t="shared" si="9"/>
        <v/>
      </c>
      <c r="AA114" s="101" t="str">
        <f t="shared" si="10"/>
        <v/>
      </c>
      <c r="AB114" s="35"/>
      <c r="AC114" s="36"/>
      <c r="AD114" s="21"/>
      <c r="AE114" s="103"/>
      <c r="AY114" t="s">
        <v>14297</v>
      </c>
      <c r="AZ114" s="4" t="s">
        <v>14298</v>
      </c>
      <c r="BA114" s="4" t="s">
        <v>14299</v>
      </c>
      <c r="BB114" s="4" t="s">
        <v>14298</v>
      </c>
      <c r="BC114" s="4" t="s">
        <v>14299</v>
      </c>
      <c r="BD114" s="4" t="s">
        <v>14116</v>
      </c>
    </row>
    <row r="115" spans="1:56" x14ac:dyDescent="0.25">
      <c r="A115" s="1" t="str">
        <f t="shared" si="12"/>
        <v/>
      </c>
      <c r="B115" s="28">
        <v>0</v>
      </c>
      <c r="C115" s="88"/>
      <c r="D115" s="29"/>
      <c r="E115" s="89"/>
      <c r="F115" s="30"/>
      <c r="G115" s="38"/>
      <c r="H115" s="31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4"/>
      <c r="T115" s="33"/>
      <c r="U115" s="33"/>
      <c r="V115" s="33"/>
      <c r="W115" s="33"/>
      <c r="X115" s="101"/>
      <c r="Y115" s="101"/>
      <c r="Z115" s="107" t="str">
        <f t="shared" si="9"/>
        <v/>
      </c>
      <c r="AA115" s="101" t="str">
        <f t="shared" si="10"/>
        <v/>
      </c>
      <c r="AB115" s="35"/>
      <c r="AC115" s="36"/>
      <c r="AD115" s="21"/>
      <c r="AE115" s="103"/>
      <c r="AY115" t="s">
        <v>14300</v>
      </c>
      <c r="AZ115" s="4" t="s">
        <v>14301</v>
      </c>
      <c r="BA115" s="4" t="s">
        <v>14302</v>
      </c>
      <c r="BB115" s="4" t="s">
        <v>14301</v>
      </c>
      <c r="BC115" s="4" t="s">
        <v>14302</v>
      </c>
      <c r="BD115" s="4" t="s">
        <v>14116</v>
      </c>
    </row>
    <row r="116" spans="1:56" x14ac:dyDescent="0.25">
      <c r="A116" s="1" t="str">
        <f t="shared" si="12"/>
        <v/>
      </c>
      <c r="B116" s="28">
        <v>0</v>
      </c>
      <c r="C116" s="88"/>
      <c r="D116" s="29"/>
      <c r="E116" s="89"/>
      <c r="F116" s="30"/>
      <c r="G116" s="38"/>
      <c r="H116" s="31"/>
      <c r="I116" s="32"/>
      <c r="J116" s="32"/>
      <c r="K116" s="32"/>
      <c r="L116" s="32"/>
      <c r="M116" s="32"/>
      <c r="N116" s="32"/>
      <c r="O116" s="32"/>
      <c r="P116" s="32"/>
      <c r="Q116" s="32"/>
      <c r="R116" s="33"/>
      <c r="S116" s="34"/>
      <c r="T116" s="33"/>
      <c r="U116" s="33"/>
      <c r="V116" s="33"/>
      <c r="W116" s="33"/>
      <c r="X116" s="101"/>
      <c r="Y116" s="101"/>
      <c r="Z116" s="107" t="str">
        <f t="shared" si="9"/>
        <v/>
      </c>
      <c r="AA116" s="101" t="str">
        <f t="shared" si="10"/>
        <v/>
      </c>
      <c r="AB116" s="35"/>
      <c r="AC116" s="36"/>
      <c r="AD116" s="21"/>
      <c r="AE116" s="103"/>
      <c r="AY116" t="s">
        <v>14303</v>
      </c>
      <c r="AZ116" s="4" t="s">
        <v>14304</v>
      </c>
      <c r="BA116" s="4" t="s">
        <v>14305</v>
      </c>
      <c r="BB116" s="4" t="s">
        <v>14304</v>
      </c>
      <c r="BC116" s="4" t="s">
        <v>14305</v>
      </c>
      <c r="BD116" s="4" t="s">
        <v>14116</v>
      </c>
    </row>
    <row r="117" spans="1:56" x14ac:dyDescent="0.25">
      <c r="A117" s="1" t="str">
        <f t="shared" si="12"/>
        <v/>
      </c>
      <c r="B117" s="28">
        <v>0</v>
      </c>
      <c r="C117" s="88"/>
      <c r="D117" s="29"/>
      <c r="E117" s="89"/>
      <c r="F117" s="30"/>
      <c r="G117" s="38"/>
      <c r="H117" s="31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4"/>
      <c r="T117" s="33"/>
      <c r="U117" s="33"/>
      <c r="V117" s="33"/>
      <c r="W117" s="33"/>
      <c r="X117" s="101"/>
      <c r="Y117" s="101"/>
      <c r="Z117" s="107" t="str">
        <f t="shared" si="9"/>
        <v/>
      </c>
      <c r="AA117" s="101" t="str">
        <f t="shared" si="10"/>
        <v/>
      </c>
      <c r="AB117" s="35"/>
      <c r="AC117" s="36"/>
      <c r="AD117" s="21"/>
      <c r="AE117" s="103"/>
      <c r="AY117" t="s">
        <v>14306</v>
      </c>
      <c r="AZ117" s="4" t="s">
        <v>14307</v>
      </c>
      <c r="BA117" s="4" t="s">
        <v>14308</v>
      </c>
      <c r="BB117" s="4" t="s">
        <v>14307</v>
      </c>
      <c r="BC117" s="4" t="s">
        <v>14308</v>
      </c>
      <c r="BD117" s="4" t="s">
        <v>14116</v>
      </c>
    </row>
    <row r="118" spans="1:56" x14ac:dyDescent="0.25">
      <c r="A118" s="1" t="str">
        <f t="shared" si="12"/>
        <v/>
      </c>
      <c r="B118" s="28">
        <v>0</v>
      </c>
      <c r="C118" s="88"/>
      <c r="D118" s="29"/>
      <c r="E118" s="89"/>
      <c r="F118" s="30"/>
      <c r="G118" s="38"/>
      <c r="H118" s="31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4"/>
      <c r="T118" s="33"/>
      <c r="U118" s="33"/>
      <c r="V118" s="33"/>
      <c r="W118" s="33"/>
      <c r="X118" s="101"/>
      <c r="Y118" s="101"/>
      <c r="Z118" s="107" t="str">
        <f t="shared" ref="Z118:Z181" si="13">IFERROR(SUM(M118/L118),"")</f>
        <v/>
      </c>
      <c r="AA118" s="101" t="str">
        <f t="shared" ref="AA118:AA181" si="14">IFERROR(SUM(O118/N118),"")</f>
        <v/>
      </c>
      <c r="AB118" s="35"/>
      <c r="AC118" s="36"/>
      <c r="AD118" s="21"/>
      <c r="AE118" s="103"/>
      <c r="AY118" t="s">
        <v>14309</v>
      </c>
      <c r="AZ118" s="4" t="s">
        <v>14310</v>
      </c>
      <c r="BA118" s="4" t="s">
        <v>14311</v>
      </c>
      <c r="BB118" s="4" t="s">
        <v>14310</v>
      </c>
      <c r="BC118" s="4" t="s">
        <v>14311</v>
      </c>
      <c r="BD118" s="4" t="s">
        <v>14116</v>
      </c>
    </row>
    <row r="119" spans="1:56" x14ac:dyDescent="0.25">
      <c r="A119" s="1" t="str">
        <f t="shared" si="12"/>
        <v/>
      </c>
      <c r="B119" s="28">
        <v>0</v>
      </c>
      <c r="C119" s="88"/>
      <c r="D119" s="29"/>
      <c r="E119" s="89"/>
      <c r="F119" s="30"/>
      <c r="G119" s="38"/>
      <c r="H119" s="31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4"/>
      <c r="T119" s="33"/>
      <c r="U119" s="33"/>
      <c r="V119" s="33"/>
      <c r="W119" s="33"/>
      <c r="X119" s="101"/>
      <c r="Y119" s="101"/>
      <c r="Z119" s="107" t="str">
        <f t="shared" si="13"/>
        <v/>
      </c>
      <c r="AA119" s="101" t="str">
        <f t="shared" si="14"/>
        <v/>
      </c>
      <c r="AB119" s="35"/>
      <c r="AC119" s="36"/>
      <c r="AD119" s="21"/>
      <c r="AE119" s="103"/>
      <c r="AY119" t="s">
        <v>14312</v>
      </c>
      <c r="AZ119" s="4" t="s">
        <v>14313</v>
      </c>
      <c r="BA119" s="4" t="s">
        <v>14314</v>
      </c>
      <c r="BB119" s="4" t="s">
        <v>14313</v>
      </c>
      <c r="BC119" s="4" t="s">
        <v>14314</v>
      </c>
      <c r="BD119" s="4" t="s">
        <v>14116</v>
      </c>
    </row>
    <row r="120" spans="1:56" x14ac:dyDescent="0.25">
      <c r="A120" s="1" t="str">
        <f t="shared" si="12"/>
        <v/>
      </c>
      <c r="B120" s="28">
        <v>0</v>
      </c>
      <c r="C120" s="88"/>
      <c r="D120" s="29"/>
      <c r="E120" s="89"/>
      <c r="F120" s="30"/>
      <c r="G120" s="38"/>
      <c r="H120" s="31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34"/>
      <c r="T120" s="33"/>
      <c r="U120" s="33"/>
      <c r="V120" s="33"/>
      <c r="W120" s="33"/>
      <c r="X120" s="101"/>
      <c r="Y120" s="101"/>
      <c r="Z120" s="107" t="str">
        <f t="shared" si="13"/>
        <v/>
      </c>
      <c r="AA120" s="101" t="str">
        <f t="shared" si="14"/>
        <v/>
      </c>
      <c r="AB120" s="35"/>
      <c r="AC120" s="36"/>
      <c r="AD120" s="21"/>
      <c r="AE120" s="103"/>
      <c r="AY120" t="s">
        <v>14315</v>
      </c>
      <c r="AZ120" s="4" t="s">
        <v>14316</v>
      </c>
      <c r="BA120" s="4" t="s">
        <v>14317</v>
      </c>
      <c r="BB120" s="4" t="s">
        <v>14316</v>
      </c>
      <c r="BC120" s="4" t="s">
        <v>14317</v>
      </c>
      <c r="BD120" s="4" t="s">
        <v>14116</v>
      </c>
    </row>
    <row r="121" spans="1:56" x14ac:dyDescent="0.25">
      <c r="A121" s="1" t="str">
        <f t="shared" si="12"/>
        <v/>
      </c>
      <c r="B121" s="28">
        <v>0</v>
      </c>
      <c r="C121" s="88"/>
      <c r="D121" s="29"/>
      <c r="E121" s="89"/>
      <c r="F121" s="30"/>
      <c r="G121" s="38"/>
      <c r="H121" s="31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4"/>
      <c r="T121" s="33"/>
      <c r="U121" s="33"/>
      <c r="V121" s="33"/>
      <c r="W121" s="33"/>
      <c r="X121" s="101"/>
      <c r="Y121" s="101"/>
      <c r="Z121" s="107" t="str">
        <f t="shared" si="13"/>
        <v/>
      </c>
      <c r="AA121" s="101" t="str">
        <f t="shared" si="14"/>
        <v/>
      </c>
      <c r="AB121" s="35"/>
      <c r="AC121" s="36"/>
      <c r="AD121" s="21"/>
      <c r="AE121" s="103"/>
      <c r="AY121" t="s">
        <v>14318</v>
      </c>
      <c r="AZ121" s="4" t="s">
        <v>14319</v>
      </c>
      <c r="BA121" s="4" t="s">
        <v>14320</v>
      </c>
      <c r="BB121" s="4" t="s">
        <v>14319</v>
      </c>
      <c r="BC121" s="4" t="s">
        <v>14320</v>
      </c>
      <c r="BD121" s="4" t="s">
        <v>14116</v>
      </c>
    </row>
    <row r="122" spans="1:56" x14ac:dyDescent="0.25">
      <c r="A122" s="1" t="str">
        <f t="shared" si="12"/>
        <v/>
      </c>
      <c r="B122" s="28">
        <v>0</v>
      </c>
      <c r="C122" s="88"/>
      <c r="D122" s="29"/>
      <c r="E122" s="89"/>
      <c r="F122" s="30"/>
      <c r="G122" s="38"/>
      <c r="H122" s="31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34"/>
      <c r="T122" s="33"/>
      <c r="U122" s="33"/>
      <c r="V122" s="33"/>
      <c r="W122" s="33"/>
      <c r="X122" s="101"/>
      <c r="Y122" s="101"/>
      <c r="Z122" s="107" t="str">
        <f t="shared" si="13"/>
        <v/>
      </c>
      <c r="AA122" s="101" t="str">
        <f t="shared" si="14"/>
        <v/>
      </c>
      <c r="AB122" s="35"/>
      <c r="AC122" s="36"/>
      <c r="AD122" s="21"/>
      <c r="AE122" s="103"/>
      <c r="AY122" t="s">
        <v>14321</v>
      </c>
      <c r="AZ122" s="4" t="s">
        <v>14322</v>
      </c>
      <c r="BA122" s="4" t="s">
        <v>14323</v>
      </c>
      <c r="BB122" s="4" t="s">
        <v>14322</v>
      </c>
      <c r="BC122" s="4" t="s">
        <v>14323</v>
      </c>
      <c r="BD122" s="4" t="s">
        <v>14116</v>
      </c>
    </row>
    <row r="123" spans="1:56" x14ac:dyDescent="0.25">
      <c r="A123" s="1" t="str">
        <f t="shared" si="12"/>
        <v/>
      </c>
      <c r="B123" s="28">
        <v>0</v>
      </c>
      <c r="C123" s="88"/>
      <c r="D123" s="29"/>
      <c r="E123" s="89"/>
      <c r="F123" s="30"/>
      <c r="G123" s="38"/>
      <c r="H123" s="31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4"/>
      <c r="T123" s="33"/>
      <c r="U123" s="33"/>
      <c r="V123" s="33"/>
      <c r="W123" s="33"/>
      <c r="X123" s="101"/>
      <c r="Y123" s="101"/>
      <c r="Z123" s="107" t="str">
        <f t="shared" si="13"/>
        <v/>
      </c>
      <c r="AA123" s="101" t="str">
        <f t="shared" si="14"/>
        <v/>
      </c>
      <c r="AB123" s="35"/>
      <c r="AC123" s="36"/>
      <c r="AD123" s="21"/>
      <c r="AE123" s="103"/>
      <c r="AY123" t="s">
        <v>14324</v>
      </c>
      <c r="AZ123" s="4" t="s">
        <v>14325</v>
      </c>
      <c r="BA123" s="4" t="s">
        <v>14326</v>
      </c>
      <c r="BB123" s="4" t="s">
        <v>14325</v>
      </c>
      <c r="BC123" s="4" t="s">
        <v>14326</v>
      </c>
      <c r="BD123" s="4" t="s">
        <v>14116</v>
      </c>
    </row>
    <row r="124" spans="1:56" x14ac:dyDescent="0.25">
      <c r="A124" s="1" t="str">
        <f t="shared" si="12"/>
        <v/>
      </c>
      <c r="B124" s="28">
        <v>0</v>
      </c>
      <c r="C124" s="88"/>
      <c r="D124" s="29"/>
      <c r="E124" s="89"/>
      <c r="F124" s="30"/>
      <c r="G124" s="38"/>
      <c r="H124" s="31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4"/>
      <c r="T124" s="33"/>
      <c r="U124" s="33"/>
      <c r="V124" s="33"/>
      <c r="W124" s="33"/>
      <c r="X124" s="101"/>
      <c r="Y124" s="101"/>
      <c r="Z124" s="107" t="str">
        <f t="shared" si="13"/>
        <v/>
      </c>
      <c r="AA124" s="101" t="str">
        <f t="shared" si="14"/>
        <v/>
      </c>
      <c r="AB124" s="35"/>
      <c r="AC124" s="36"/>
      <c r="AD124" s="21"/>
      <c r="AE124" s="103"/>
      <c r="AY124" t="s">
        <v>14327</v>
      </c>
      <c r="AZ124" s="4" t="s">
        <v>14328</v>
      </c>
      <c r="BA124" s="4" t="s">
        <v>14329</v>
      </c>
      <c r="BB124" s="4" t="s">
        <v>14328</v>
      </c>
      <c r="BC124" s="4" t="s">
        <v>14329</v>
      </c>
      <c r="BD124" s="4" t="s">
        <v>14116</v>
      </c>
    </row>
    <row r="125" spans="1:56" x14ac:dyDescent="0.25">
      <c r="A125" s="1" t="str">
        <f t="shared" si="12"/>
        <v/>
      </c>
      <c r="B125" s="28">
        <v>0</v>
      </c>
      <c r="C125" s="88"/>
      <c r="D125" s="29"/>
      <c r="E125" s="89"/>
      <c r="F125" s="30"/>
      <c r="G125" s="38"/>
      <c r="H125" s="31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S125" s="34"/>
      <c r="T125" s="33"/>
      <c r="U125" s="33"/>
      <c r="V125" s="33"/>
      <c r="W125" s="33"/>
      <c r="X125" s="101"/>
      <c r="Y125" s="101"/>
      <c r="Z125" s="107" t="str">
        <f t="shared" si="13"/>
        <v/>
      </c>
      <c r="AA125" s="101" t="str">
        <f t="shared" si="14"/>
        <v/>
      </c>
      <c r="AB125" s="35"/>
      <c r="AC125" s="36"/>
      <c r="AD125" s="21"/>
      <c r="AE125" s="103"/>
      <c r="AY125" t="s">
        <v>14330</v>
      </c>
      <c r="AZ125" s="4" t="s">
        <v>14331</v>
      </c>
      <c r="BA125" s="4" t="s">
        <v>14332</v>
      </c>
      <c r="BB125" s="4" t="s">
        <v>14331</v>
      </c>
      <c r="BC125" s="4" t="s">
        <v>14332</v>
      </c>
      <c r="BD125" s="4" t="s">
        <v>14116</v>
      </c>
    </row>
    <row r="126" spans="1:56" x14ac:dyDescent="0.25">
      <c r="A126" s="1" t="str">
        <f t="shared" si="12"/>
        <v/>
      </c>
      <c r="B126" s="28">
        <v>0</v>
      </c>
      <c r="C126" s="88"/>
      <c r="D126" s="29"/>
      <c r="E126" s="89"/>
      <c r="F126" s="30"/>
      <c r="G126" s="38"/>
      <c r="H126" s="31"/>
      <c r="I126" s="32"/>
      <c r="J126" s="32"/>
      <c r="K126" s="32"/>
      <c r="L126" s="32"/>
      <c r="M126" s="32"/>
      <c r="N126" s="32"/>
      <c r="O126" s="32"/>
      <c r="P126" s="32"/>
      <c r="Q126" s="32"/>
      <c r="R126" s="33"/>
      <c r="S126" s="34"/>
      <c r="T126" s="33"/>
      <c r="U126" s="33"/>
      <c r="V126" s="33"/>
      <c r="W126" s="33"/>
      <c r="X126" s="101"/>
      <c r="Y126" s="101"/>
      <c r="Z126" s="107" t="str">
        <f t="shared" si="13"/>
        <v/>
      </c>
      <c r="AA126" s="101" t="str">
        <f t="shared" si="14"/>
        <v/>
      </c>
      <c r="AB126" s="35"/>
      <c r="AC126" s="36"/>
      <c r="AD126" s="21"/>
      <c r="AE126" s="103"/>
      <c r="AY126" t="s">
        <v>14333</v>
      </c>
      <c r="AZ126" s="4" t="s">
        <v>14334</v>
      </c>
      <c r="BA126" s="4" t="s">
        <v>14335</v>
      </c>
      <c r="BB126" s="4" t="s">
        <v>14334</v>
      </c>
      <c r="BC126" s="4" t="s">
        <v>14335</v>
      </c>
      <c r="BD126" s="4" t="s">
        <v>14116</v>
      </c>
    </row>
    <row r="127" spans="1:56" x14ac:dyDescent="0.25">
      <c r="A127" s="1" t="str">
        <f t="shared" si="12"/>
        <v/>
      </c>
      <c r="B127" s="28">
        <v>0</v>
      </c>
      <c r="C127" s="88"/>
      <c r="D127" s="29"/>
      <c r="E127" s="89"/>
      <c r="F127" s="30"/>
      <c r="G127" s="38"/>
      <c r="H127" s="31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4"/>
      <c r="T127" s="33"/>
      <c r="U127" s="33"/>
      <c r="V127" s="33"/>
      <c r="W127" s="33"/>
      <c r="X127" s="101"/>
      <c r="Y127" s="101"/>
      <c r="Z127" s="107" t="str">
        <f t="shared" si="13"/>
        <v/>
      </c>
      <c r="AA127" s="101" t="str">
        <f t="shared" si="14"/>
        <v/>
      </c>
      <c r="AB127" s="35"/>
      <c r="AC127" s="36"/>
      <c r="AD127" s="21"/>
      <c r="AE127" s="103"/>
      <c r="AY127" t="s">
        <v>14336</v>
      </c>
      <c r="AZ127" s="4" t="s">
        <v>14337</v>
      </c>
      <c r="BA127" s="4" t="s">
        <v>14338</v>
      </c>
      <c r="BB127" s="4" t="s">
        <v>14337</v>
      </c>
      <c r="BC127" s="4" t="s">
        <v>14338</v>
      </c>
      <c r="BD127" s="4" t="s">
        <v>14116</v>
      </c>
    </row>
    <row r="128" spans="1:56" x14ac:dyDescent="0.25">
      <c r="A128" s="1" t="str">
        <f t="shared" si="12"/>
        <v/>
      </c>
      <c r="B128" s="28">
        <v>0</v>
      </c>
      <c r="C128" s="88"/>
      <c r="D128" s="29"/>
      <c r="E128" s="89"/>
      <c r="F128" s="30"/>
      <c r="G128" s="38"/>
      <c r="H128" s="31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S128" s="34"/>
      <c r="T128" s="33"/>
      <c r="U128" s="33"/>
      <c r="V128" s="33"/>
      <c r="W128" s="33"/>
      <c r="X128" s="101"/>
      <c r="Y128" s="101"/>
      <c r="Z128" s="107" t="str">
        <f t="shared" si="13"/>
        <v/>
      </c>
      <c r="AA128" s="101" t="str">
        <f t="shared" si="14"/>
        <v/>
      </c>
      <c r="AB128" s="35"/>
      <c r="AC128" s="36"/>
      <c r="AD128" s="21"/>
      <c r="AE128" s="103"/>
      <c r="AY128" t="s">
        <v>14339</v>
      </c>
      <c r="AZ128" s="4" t="s">
        <v>14340</v>
      </c>
      <c r="BA128" s="4" t="s">
        <v>14341</v>
      </c>
      <c r="BB128" s="4" t="s">
        <v>14340</v>
      </c>
      <c r="BC128" s="4" t="s">
        <v>14341</v>
      </c>
      <c r="BD128" s="4" t="s">
        <v>14116</v>
      </c>
    </row>
    <row r="129" spans="1:56" x14ac:dyDescent="0.25">
      <c r="A129" s="1" t="str">
        <f t="shared" si="12"/>
        <v/>
      </c>
      <c r="B129" s="28">
        <v>0</v>
      </c>
      <c r="C129" s="88"/>
      <c r="D129" s="29"/>
      <c r="E129" s="89"/>
      <c r="F129" s="30"/>
      <c r="G129" s="38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3"/>
      <c r="S129" s="34"/>
      <c r="T129" s="33"/>
      <c r="U129" s="33"/>
      <c r="V129" s="33"/>
      <c r="W129" s="33"/>
      <c r="X129" s="101"/>
      <c r="Y129" s="101"/>
      <c r="Z129" s="107" t="str">
        <f t="shared" si="13"/>
        <v/>
      </c>
      <c r="AA129" s="101" t="str">
        <f t="shared" si="14"/>
        <v/>
      </c>
      <c r="AB129" s="35"/>
      <c r="AC129" s="36"/>
      <c r="AD129" s="21"/>
      <c r="AE129" s="103"/>
      <c r="AY129" t="s">
        <v>14342</v>
      </c>
      <c r="AZ129" s="4" t="s">
        <v>14343</v>
      </c>
      <c r="BA129" s="4" t="s">
        <v>14344</v>
      </c>
      <c r="BB129" s="4" t="s">
        <v>14343</v>
      </c>
      <c r="BC129" s="4" t="s">
        <v>14344</v>
      </c>
      <c r="BD129" s="4" t="s">
        <v>14116</v>
      </c>
    </row>
    <row r="130" spans="1:56" x14ac:dyDescent="0.25">
      <c r="A130" s="1" t="str">
        <f t="shared" si="12"/>
        <v/>
      </c>
      <c r="B130" s="28">
        <v>0</v>
      </c>
      <c r="C130" s="88"/>
      <c r="D130" s="29"/>
      <c r="E130" s="89"/>
      <c r="F130" s="30"/>
      <c r="G130" s="38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4"/>
      <c r="T130" s="33"/>
      <c r="U130" s="33"/>
      <c r="V130" s="33"/>
      <c r="W130" s="33"/>
      <c r="X130" s="101"/>
      <c r="Y130" s="101"/>
      <c r="Z130" s="107" t="str">
        <f t="shared" si="13"/>
        <v/>
      </c>
      <c r="AA130" s="101" t="str">
        <f t="shared" si="14"/>
        <v/>
      </c>
      <c r="AB130" s="35"/>
      <c r="AC130" s="36"/>
      <c r="AD130" s="21"/>
      <c r="AE130" s="103"/>
      <c r="AY130" t="s">
        <v>14345</v>
      </c>
      <c r="AZ130" s="4" t="s">
        <v>14346</v>
      </c>
      <c r="BA130" s="4" t="s">
        <v>14347</v>
      </c>
      <c r="BB130" s="4" t="s">
        <v>14346</v>
      </c>
      <c r="BC130" s="4" t="s">
        <v>14347</v>
      </c>
      <c r="BD130" s="4" t="s">
        <v>14116</v>
      </c>
    </row>
    <row r="131" spans="1:56" x14ac:dyDescent="0.25">
      <c r="A131" s="1" t="str">
        <f t="shared" si="12"/>
        <v/>
      </c>
      <c r="B131" s="28">
        <v>0</v>
      </c>
      <c r="C131" s="88"/>
      <c r="D131" s="29"/>
      <c r="E131" s="89"/>
      <c r="F131" s="30"/>
      <c r="G131" s="38"/>
      <c r="H131" s="31"/>
      <c r="I131" s="32"/>
      <c r="J131" s="32"/>
      <c r="K131" s="32"/>
      <c r="L131" s="32"/>
      <c r="M131" s="32"/>
      <c r="N131" s="32"/>
      <c r="O131" s="32"/>
      <c r="P131" s="32"/>
      <c r="Q131" s="32"/>
      <c r="R131" s="33"/>
      <c r="S131" s="34"/>
      <c r="T131" s="33"/>
      <c r="U131" s="33"/>
      <c r="V131" s="33"/>
      <c r="W131" s="33"/>
      <c r="X131" s="101"/>
      <c r="Y131" s="101"/>
      <c r="Z131" s="107" t="str">
        <f t="shared" si="13"/>
        <v/>
      </c>
      <c r="AA131" s="101" t="str">
        <f t="shared" si="14"/>
        <v/>
      </c>
      <c r="AB131" s="35"/>
      <c r="AC131" s="36"/>
      <c r="AD131" s="21"/>
      <c r="AE131" s="103"/>
      <c r="AY131" t="s">
        <v>14348</v>
      </c>
      <c r="AZ131" s="4" t="s">
        <v>14349</v>
      </c>
      <c r="BA131" s="4" t="s">
        <v>14350</v>
      </c>
      <c r="BB131" s="4" t="s">
        <v>14349</v>
      </c>
      <c r="BC131" s="4" t="s">
        <v>14350</v>
      </c>
      <c r="BD131" s="4" t="s">
        <v>14116</v>
      </c>
    </row>
    <row r="132" spans="1:56" x14ac:dyDescent="0.25">
      <c r="A132" s="1" t="str">
        <f t="shared" si="12"/>
        <v/>
      </c>
      <c r="B132" s="28">
        <v>0</v>
      </c>
      <c r="C132" s="88"/>
      <c r="D132" s="29"/>
      <c r="E132" s="89"/>
      <c r="F132" s="30"/>
      <c r="G132" s="38"/>
      <c r="H132" s="31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34"/>
      <c r="T132" s="33"/>
      <c r="U132" s="33"/>
      <c r="V132" s="33"/>
      <c r="W132" s="33"/>
      <c r="X132" s="101"/>
      <c r="Y132" s="101"/>
      <c r="Z132" s="107" t="str">
        <f t="shared" si="13"/>
        <v/>
      </c>
      <c r="AA132" s="101" t="str">
        <f t="shared" si="14"/>
        <v/>
      </c>
      <c r="AB132" s="35"/>
      <c r="AC132" s="36"/>
      <c r="AD132" s="21"/>
      <c r="AE132" s="103"/>
      <c r="AY132" t="s">
        <v>14351</v>
      </c>
      <c r="AZ132" s="4" t="s">
        <v>14352</v>
      </c>
      <c r="BA132" s="4" t="s">
        <v>14353</v>
      </c>
      <c r="BB132" s="4" t="s">
        <v>14352</v>
      </c>
      <c r="BC132" s="4" t="s">
        <v>14353</v>
      </c>
      <c r="BD132" s="4" t="s">
        <v>14116</v>
      </c>
    </row>
    <row r="133" spans="1:56" x14ac:dyDescent="0.25">
      <c r="A133" s="1" t="str">
        <f t="shared" si="12"/>
        <v/>
      </c>
      <c r="B133" s="28">
        <v>0</v>
      </c>
      <c r="C133" s="88"/>
      <c r="D133" s="29"/>
      <c r="E133" s="89"/>
      <c r="F133" s="30"/>
      <c r="G133" s="38"/>
      <c r="H133" s="31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4"/>
      <c r="T133" s="33"/>
      <c r="U133" s="33"/>
      <c r="V133" s="33"/>
      <c r="W133" s="33"/>
      <c r="X133" s="101"/>
      <c r="Y133" s="101"/>
      <c r="Z133" s="107" t="str">
        <f t="shared" si="13"/>
        <v/>
      </c>
      <c r="AA133" s="101" t="str">
        <f t="shared" si="14"/>
        <v/>
      </c>
      <c r="AB133" s="35"/>
      <c r="AC133" s="36"/>
      <c r="AD133" s="21"/>
      <c r="AE133" s="103"/>
      <c r="AY133" t="s">
        <v>14354</v>
      </c>
      <c r="AZ133" s="4" t="s">
        <v>14355</v>
      </c>
      <c r="BA133" s="4" t="s">
        <v>14356</v>
      </c>
      <c r="BB133" s="4" t="s">
        <v>14355</v>
      </c>
      <c r="BC133" s="4" t="s">
        <v>14356</v>
      </c>
      <c r="BD133" s="4" t="s">
        <v>14116</v>
      </c>
    </row>
    <row r="134" spans="1:56" x14ac:dyDescent="0.25">
      <c r="A134" s="1" t="str">
        <f t="shared" si="12"/>
        <v/>
      </c>
      <c r="B134" s="28">
        <v>0</v>
      </c>
      <c r="C134" s="88"/>
      <c r="D134" s="29"/>
      <c r="E134" s="89"/>
      <c r="F134" s="30"/>
      <c r="G134" s="38"/>
      <c r="H134" s="31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4"/>
      <c r="T134" s="33"/>
      <c r="U134" s="33"/>
      <c r="V134" s="33"/>
      <c r="W134" s="33"/>
      <c r="X134" s="101"/>
      <c r="Y134" s="101"/>
      <c r="Z134" s="107" t="str">
        <f t="shared" si="13"/>
        <v/>
      </c>
      <c r="AA134" s="101" t="str">
        <f t="shared" si="14"/>
        <v/>
      </c>
      <c r="AB134" s="35"/>
      <c r="AC134" s="36"/>
      <c r="AD134" s="21"/>
      <c r="AE134" s="103"/>
      <c r="AY134" t="s">
        <v>14357</v>
      </c>
      <c r="AZ134" s="4" t="s">
        <v>14358</v>
      </c>
      <c r="BA134" s="4" t="s">
        <v>14359</v>
      </c>
      <c r="BB134" s="4" t="s">
        <v>14358</v>
      </c>
      <c r="BC134" s="4" t="s">
        <v>14359</v>
      </c>
      <c r="BD134" s="4" t="s">
        <v>14116</v>
      </c>
    </row>
    <row r="135" spans="1:56" x14ac:dyDescent="0.25">
      <c r="A135" s="1" t="str">
        <f t="shared" si="12"/>
        <v/>
      </c>
      <c r="B135" s="28">
        <v>0</v>
      </c>
      <c r="C135" s="88"/>
      <c r="D135" s="29"/>
      <c r="E135" s="89"/>
      <c r="F135" s="30"/>
      <c r="G135" s="38"/>
      <c r="H135" s="31"/>
      <c r="I135" s="32"/>
      <c r="J135" s="32"/>
      <c r="K135" s="32"/>
      <c r="L135" s="32"/>
      <c r="M135" s="32"/>
      <c r="N135" s="32"/>
      <c r="O135" s="32"/>
      <c r="P135" s="32"/>
      <c r="Q135" s="32"/>
      <c r="R135" s="33"/>
      <c r="S135" s="34"/>
      <c r="T135" s="33"/>
      <c r="U135" s="33"/>
      <c r="V135" s="33"/>
      <c r="W135" s="33"/>
      <c r="X135" s="101"/>
      <c r="Y135" s="101"/>
      <c r="Z135" s="107" t="str">
        <f t="shared" si="13"/>
        <v/>
      </c>
      <c r="AA135" s="101" t="str">
        <f t="shared" si="14"/>
        <v/>
      </c>
      <c r="AB135" s="35"/>
      <c r="AC135" s="36"/>
      <c r="AD135" s="21"/>
      <c r="AE135" s="103"/>
      <c r="AY135" t="s">
        <v>14360</v>
      </c>
      <c r="AZ135" s="4" t="s">
        <v>14361</v>
      </c>
      <c r="BA135" s="4" t="s">
        <v>14362</v>
      </c>
      <c r="BB135" s="4" t="s">
        <v>14361</v>
      </c>
      <c r="BC135" s="4" t="s">
        <v>14362</v>
      </c>
      <c r="BD135" s="4" t="s">
        <v>14116</v>
      </c>
    </row>
    <row r="136" spans="1:56" x14ac:dyDescent="0.25">
      <c r="A136" s="1" t="str">
        <f t="shared" si="12"/>
        <v/>
      </c>
      <c r="B136" s="28">
        <v>0</v>
      </c>
      <c r="C136" s="88"/>
      <c r="D136" s="29"/>
      <c r="E136" s="89"/>
      <c r="F136" s="30"/>
      <c r="G136" s="38"/>
      <c r="H136" s="31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4"/>
      <c r="T136" s="33"/>
      <c r="U136" s="33"/>
      <c r="V136" s="33"/>
      <c r="W136" s="33"/>
      <c r="X136" s="101"/>
      <c r="Y136" s="101"/>
      <c r="Z136" s="107" t="str">
        <f t="shared" si="13"/>
        <v/>
      </c>
      <c r="AA136" s="101" t="str">
        <f t="shared" si="14"/>
        <v/>
      </c>
      <c r="AB136" s="35"/>
      <c r="AC136" s="36"/>
      <c r="AD136" s="21"/>
      <c r="AE136" s="103"/>
      <c r="AY136" t="s">
        <v>14363</v>
      </c>
      <c r="AZ136" s="4" t="s">
        <v>14364</v>
      </c>
      <c r="BA136" s="4" t="s">
        <v>14365</v>
      </c>
      <c r="BB136" s="4" t="s">
        <v>14364</v>
      </c>
      <c r="BC136" s="4" t="s">
        <v>14365</v>
      </c>
      <c r="BD136" s="4" t="s">
        <v>14116</v>
      </c>
    </row>
    <row r="137" spans="1:56" x14ac:dyDescent="0.25">
      <c r="A137" s="1" t="str">
        <f t="shared" si="12"/>
        <v/>
      </c>
      <c r="B137" s="28">
        <v>0</v>
      </c>
      <c r="C137" s="88"/>
      <c r="D137" s="29"/>
      <c r="E137" s="89"/>
      <c r="F137" s="30"/>
      <c r="G137" s="38"/>
      <c r="H137" s="31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34"/>
      <c r="T137" s="33"/>
      <c r="U137" s="33"/>
      <c r="V137" s="33"/>
      <c r="W137" s="33"/>
      <c r="X137" s="101"/>
      <c r="Y137" s="101"/>
      <c r="Z137" s="107" t="str">
        <f t="shared" si="13"/>
        <v/>
      </c>
      <c r="AA137" s="101" t="str">
        <f t="shared" si="14"/>
        <v/>
      </c>
      <c r="AB137" s="35"/>
      <c r="AC137" s="36"/>
      <c r="AD137" s="21"/>
      <c r="AE137" s="103"/>
      <c r="AY137" t="s">
        <v>14366</v>
      </c>
      <c r="AZ137" s="4" t="s">
        <v>14367</v>
      </c>
      <c r="BA137" s="4" t="s">
        <v>14368</v>
      </c>
      <c r="BB137" s="4" t="s">
        <v>14367</v>
      </c>
      <c r="BC137" s="4" t="s">
        <v>14368</v>
      </c>
      <c r="BD137" s="4" t="s">
        <v>14116</v>
      </c>
    </row>
    <row r="138" spans="1:56" x14ac:dyDescent="0.25">
      <c r="A138" s="1" t="str">
        <f t="shared" si="12"/>
        <v/>
      </c>
      <c r="B138" s="28">
        <v>0</v>
      </c>
      <c r="C138" s="88"/>
      <c r="D138" s="29"/>
      <c r="E138" s="89"/>
      <c r="F138" s="30"/>
      <c r="G138" s="38"/>
      <c r="H138" s="31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4"/>
      <c r="T138" s="33"/>
      <c r="U138" s="33"/>
      <c r="V138" s="33"/>
      <c r="W138" s="33"/>
      <c r="X138" s="101"/>
      <c r="Y138" s="101"/>
      <c r="Z138" s="107" t="str">
        <f t="shared" si="13"/>
        <v/>
      </c>
      <c r="AA138" s="101" t="str">
        <f t="shared" si="14"/>
        <v/>
      </c>
      <c r="AB138" s="35"/>
      <c r="AC138" s="36"/>
      <c r="AD138" s="21"/>
      <c r="AE138" s="103"/>
      <c r="AY138" t="s">
        <v>14369</v>
      </c>
      <c r="AZ138" s="4" t="s">
        <v>14370</v>
      </c>
      <c r="BA138" s="4" t="s">
        <v>14371</v>
      </c>
      <c r="BB138" s="4" t="s">
        <v>14370</v>
      </c>
      <c r="BC138" s="4" t="s">
        <v>14371</v>
      </c>
      <c r="BD138" s="4" t="s">
        <v>14116</v>
      </c>
    </row>
    <row r="139" spans="1:56" x14ac:dyDescent="0.25">
      <c r="A139" s="1" t="str">
        <f t="shared" si="12"/>
        <v/>
      </c>
      <c r="B139" s="28">
        <v>0</v>
      </c>
      <c r="C139" s="88"/>
      <c r="D139" s="29"/>
      <c r="E139" s="89"/>
      <c r="F139" s="30"/>
      <c r="G139" s="38"/>
      <c r="H139" s="31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4"/>
      <c r="T139" s="33"/>
      <c r="U139" s="33"/>
      <c r="V139" s="33"/>
      <c r="W139" s="33"/>
      <c r="X139" s="101"/>
      <c r="Y139" s="101"/>
      <c r="Z139" s="107" t="str">
        <f t="shared" si="13"/>
        <v/>
      </c>
      <c r="AA139" s="101" t="str">
        <f t="shared" si="14"/>
        <v/>
      </c>
      <c r="AB139" s="35"/>
      <c r="AC139" s="36"/>
      <c r="AD139" s="21"/>
      <c r="AE139" s="103"/>
      <c r="AY139" t="s">
        <v>14372</v>
      </c>
      <c r="AZ139" s="4" t="s">
        <v>14373</v>
      </c>
      <c r="BA139" s="4" t="s">
        <v>14374</v>
      </c>
      <c r="BB139" s="4" t="s">
        <v>14373</v>
      </c>
      <c r="BC139" s="4" t="s">
        <v>14374</v>
      </c>
      <c r="BD139" s="4" t="s">
        <v>14116</v>
      </c>
    </row>
    <row r="140" spans="1:56" x14ac:dyDescent="0.25">
      <c r="A140" s="1" t="str">
        <f t="shared" si="12"/>
        <v/>
      </c>
      <c r="B140" s="28">
        <v>0</v>
      </c>
      <c r="C140" s="88"/>
      <c r="D140" s="29"/>
      <c r="E140" s="89"/>
      <c r="F140" s="30"/>
      <c r="G140" s="38"/>
      <c r="H140" s="31"/>
      <c r="I140" s="32"/>
      <c r="J140" s="32"/>
      <c r="K140" s="32"/>
      <c r="L140" s="32"/>
      <c r="M140" s="32"/>
      <c r="N140" s="32"/>
      <c r="O140" s="32"/>
      <c r="P140" s="32"/>
      <c r="Q140" s="32"/>
      <c r="R140" s="33"/>
      <c r="S140" s="34"/>
      <c r="T140" s="33"/>
      <c r="U140" s="33"/>
      <c r="V140" s="33"/>
      <c r="W140" s="33"/>
      <c r="X140" s="101"/>
      <c r="Y140" s="101"/>
      <c r="Z140" s="107" t="str">
        <f t="shared" si="13"/>
        <v/>
      </c>
      <c r="AA140" s="101" t="str">
        <f t="shared" si="14"/>
        <v/>
      </c>
      <c r="AB140" s="35"/>
      <c r="AC140" s="36"/>
      <c r="AD140" s="21"/>
      <c r="AE140" s="103"/>
      <c r="AY140" t="s">
        <v>14375</v>
      </c>
      <c r="AZ140" s="4" t="s">
        <v>14376</v>
      </c>
      <c r="BA140" s="4" t="s">
        <v>14377</v>
      </c>
      <c r="BB140" s="4" t="s">
        <v>14376</v>
      </c>
      <c r="BC140" s="4" t="s">
        <v>14377</v>
      </c>
      <c r="BD140" s="4" t="s">
        <v>14116</v>
      </c>
    </row>
    <row r="141" spans="1:56" x14ac:dyDescent="0.25">
      <c r="A141" s="1" t="str">
        <f t="shared" si="12"/>
        <v/>
      </c>
      <c r="B141" s="28">
        <v>0</v>
      </c>
      <c r="C141" s="88"/>
      <c r="D141" s="29"/>
      <c r="E141" s="89"/>
      <c r="F141" s="30"/>
      <c r="G141" s="38"/>
      <c r="H141" s="31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4"/>
      <c r="T141" s="33"/>
      <c r="U141" s="33"/>
      <c r="V141" s="33"/>
      <c r="W141" s="33"/>
      <c r="X141" s="101"/>
      <c r="Y141" s="101"/>
      <c r="Z141" s="107" t="str">
        <f t="shared" si="13"/>
        <v/>
      </c>
      <c r="AA141" s="101" t="str">
        <f t="shared" si="14"/>
        <v/>
      </c>
      <c r="AB141" s="35"/>
      <c r="AC141" s="36"/>
      <c r="AD141" s="21"/>
      <c r="AE141" s="103"/>
      <c r="AY141" t="s">
        <v>14378</v>
      </c>
      <c r="AZ141" s="4" t="s">
        <v>14379</v>
      </c>
      <c r="BA141" s="4" t="s">
        <v>14380</v>
      </c>
      <c r="BB141" s="4" t="s">
        <v>14379</v>
      </c>
      <c r="BC141" s="4" t="s">
        <v>14380</v>
      </c>
      <c r="BD141" s="4" t="s">
        <v>14116</v>
      </c>
    </row>
    <row r="142" spans="1:56" x14ac:dyDescent="0.25">
      <c r="A142" s="1" t="str">
        <f t="shared" si="12"/>
        <v/>
      </c>
      <c r="B142" s="28">
        <v>0</v>
      </c>
      <c r="C142" s="88"/>
      <c r="D142" s="29"/>
      <c r="E142" s="89"/>
      <c r="F142" s="30"/>
      <c r="G142" s="38"/>
      <c r="H142" s="31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4"/>
      <c r="T142" s="33"/>
      <c r="U142" s="33"/>
      <c r="V142" s="33"/>
      <c r="W142" s="33"/>
      <c r="X142" s="101"/>
      <c r="Y142" s="101"/>
      <c r="Z142" s="107" t="str">
        <f t="shared" si="13"/>
        <v/>
      </c>
      <c r="AA142" s="101" t="str">
        <f t="shared" si="14"/>
        <v/>
      </c>
      <c r="AB142" s="35"/>
      <c r="AC142" s="36"/>
      <c r="AD142" s="21"/>
      <c r="AE142" s="103"/>
      <c r="AY142" t="s">
        <v>14381</v>
      </c>
      <c r="AZ142" s="4" t="s">
        <v>14382</v>
      </c>
      <c r="BA142" s="4" t="s">
        <v>14383</v>
      </c>
      <c r="BB142" s="4" t="s">
        <v>14382</v>
      </c>
      <c r="BC142" s="4" t="s">
        <v>14383</v>
      </c>
      <c r="BD142" s="4" t="s">
        <v>14116</v>
      </c>
    </row>
    <row r="143" spans="1:56" x14ac:dyDescent="0.25">
      <c r="A143" s="1" t="str">
        <f t="shared" si="12"/>
        <v/>
      </c>
      <c r="B143" s="28">
        <v>0</v>
      </c>
      <c r="C143" s="88"/>
      <c r="D143" s="29"/>
      <c r="E143" s="89"/>
      <c r="F143" s="30"/>
      <c r="G143" s="38"/>
      <c r="H143" s="31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4"/>
      <c r="T143" s="33"/>
      <c r="U143" s="33"/>
      <c r="V143" s="33"/>
      <c r="W143" s="33"/>
      <c r="X143" s="101"/>
      <c r="Y143" s="101"/>
      <c r="Z143" s="107" t="str">
        <f t="shared" si="13"/>
        <v/>
      </c>
      <c r="AA143" s="101" t="str">
        <f t="shared" si="14"/>
        <v/>
      </c>
      <c r="AB143" s="35"/>
      <c r="AC143" s="36"/>
      <c r="AD143" s="21"/>
      <c r="AE143" s="103"/>
      <c r="AY143" t="s">
        <v>14384</v>
      </c>
      <c r="AZ143" s="4" t="s">
        <v>14385</v>
      </c>
      <c r="BA143" s="4" t="s">
        <v>14386</v>
      </c>
      <c r="BB143" s="4" t="s">
        <v>14385</v>
      </c>
      <c r="BC143" s="4" t="s">
        <v>14386</v>
      </c>
      <c r="BD143" s="4" t="s">
        <v>14116</v>
      </c>
    </row>
    <row r="144" spans="1:56" x14ac:dyDescent="0.25">
      <c r="A144" s="1" t="str">
        <f t="shared" si="12"/>
        <v/>
      </c>
      <c r="B144" s="28">
        <v>0</v>
      </c>
      <c r="C144" s="88"/>
      <c r="D144" s="29"/>
      <c r="E144" s="89"/>
      <c r="F144" s="30"/>
      <c r="G144" s="38"/>
      <c r="H144" s="31"/>
      <c r="I144" s="32"/>
      <c r="J144" s="32"/>
      <c r="K144" s="32"/>
      <c r="L144" s="32"/>
      <c r="M144" s="32"/>
      <c r="N144" s="32"/>
      <c r="O144" s="32"/>
      <c r="P144" s="32"/>
      <c r="Q144" s="32"/>
      <c r="R144" s="33"/>
      <c r="S144" s="34"/>
      <c r="T144" s="33"/>
      <c r="U144" s="33"/>
      <c r="V144" s="33"/>
      <c r="W144" s="33"/>
      <c r="X144" s="101"/>
      <c r="Y144" s="101"/>
      <c r="Z144" s="107" t="str">
        <f t="shared" si="13"/>
        <v/>
      </c>
      <c r="AA144" s="101" t="str">
        <f t="shared" si="14"/>
        <v/>
      </c>
      <c r="AB144" s="35"/>
      <c r="AC144" s="36"/>
      <c r="AD144" s="21"/>
      <c r="AE144" s="103"/>
      <c r="AY144" t="s">
        <v>14387</v>
      </c>
      <c r="AZ144" s="4" t="s">
        <v>14388</v>
      </c>
      <c r="BA144" s="4" t="s">
        <v>14389</v>
      </c>
      <c r="BB144" s="4" t="s">
        <v>14388</v>
      </c>
      <c r="BC144" s="4" t="s">
        <v>14389</v>
      </c>
      <c r="BD144" s="4" t="s">
        <v>14116</v>
      </c>
    </row>
    <row r="145" spans="1:56" x14ac:dyDescent="0.25">
      <c r="A145" s="1" t="str">
        <f t="shared" ref="A145:A176" si="15">IF(P346=1,"No Site Selected","")</f>
        <v/>
      </c>
      <c r="B145" s="28">
        <v>0</v>
      </c>
      <c r="C145" s="88"/>
      <c r="D145" s="29"/>
      <c r="E145" s="89"/>
      <c r="F145" s="30"/>
      <c r="G145" s="38"/>
      <c r="H145" s="31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4"/>
      <c r="T145" s="33"/>
      <c r="U145" s="33"/>
      <c r="V145" s="33"/>
      <c r="W145" s="33"/>
      <c r="X145" s="101"/>
      <c r="Y145" s="101"/>
      <c r="Z145" s="107" t="str">
        <f t="shared" si="13"/>
        <v/>
      </c>
      <c r="AA145" s="101" t="str">
        <f t="shared" si="14"/>
        <v/>
      </c>
      <c r="AB145" s="35"/>
      <c r="AC145" s="36"/>
      <c r="AD145" s="21"/>
      <c r="AE145" s="103"/>
      <c r="AY145" t="s">
        <v>14390</v>
      </c>
      <c r="AZ145" s="4" t="s">
        <v>14391</v>
      </c>
      <c r="BA145" s="4" t="s">
        <v>14392</v>
      </c>
      <c r="BB145" s="4" t="s">
        <v>14391</v>
      </c>
      <c r="BC145" s="4" t="s">
        <v>14392</v>
      </c>
      <c r="BD145" s="4" t="s">
        <v>14116</v>
      </c>
    </row>
    <row r="146" spans="1:56" x14ac:dyDescent="0.25">
      <c r="A146" s="1" t="str">
        <f t="shared" si="15"/>
        <v/>
      </c>
      <c r="B146" s="28">
        <v>0</v>
      </c>
      <c r="C146" s="88"/>
      <c r="D146" s="29"/>
      <c r="E146" s="89"/>
      <c r="F146" s="30"/>
      <c r="G146" s="38"/>
      <c r="H146" s="31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4"/>
      <c r="T146" s="33"/>
      <c r="U146" s="33"/>
      <c r="V146" s="33"/>
      <c r="W146" s="33"/>
      <c r="X146" s="101"/>
      <c r="Y146" s="101"/>
      <c r="Z146" s="107" t="str">
        <f t="shared" si="13"/>
        <v/>
      </c>
      <c r="AA146" s="101" t="str">
        <f t="shared" si="14"/>
        <v/>
      </c>
      <c r="AB146" s="35"/>
      <c r="AC146" s="36"/>
      <c r="AD146" s="21"/>
      <c r="AE146" s="103"/>
      <c r="AY146" t="s">
        <v>14393</v>
      </c>
      <c r="AZ146" s="4" t="s">
        <v>14394</v>
      </c>
      <c r="BA146" s="4" t="s">
        <v>14395</v>
      </c>
      <c r="BB146" s="4" t="s">
        <v>14394</v>
      </c>
      <c r="BC146" s="4" t="s">
        <v>14395</v>
      </c>
      <c r="BD146" s="4" t="s">
        <v>14396</v>
      </c>
    </row>
    <row r="147" spans="1:56" x14ac:dyDescent="0.25">
      <c r="A147" s="1" t="str">
        <f t="shared" si="15"/>
        <v/>
      </c>
      <c r="B147" s="28">
        <v>0</v>
      </c>
      <c r="C147" s="88"/>
      <c r="D147" s="29"/>
      <c r="E147" s="89"/>
      <c r="F147" s="30"/>
      <c r="G147" s="38"/>
      <c r="H147" s="31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34"/>
      <c r="T147" s="33"/>
      <c r="U147" s="33"/>
      <c r="V147" s="33"/>
      <c r="W147" s="33"/>
      <c r="X147" s="101"/>
      <c r="Y147" s="101"/>
      <c r="Z147" s="107" t="str">
        <f t="shared" si="13"/>
        <v/>
      </c>
      <c r="AA147" s="101" t="str">
        <f t="shared" si="14"/>
        <v/>
      </c>
      <c r="AB147" s="35"/>
      <c r="AC147" s="36"/>
      <c r="AD147" s="21"/>
      <c r="AE147" s="103"/>
      <c r="AY147" t="s">
        <v>14397</v>
      </c>
      <c r="AZ147" s="4" t="s">
        <v>14398</v>
      </c>
      <c r="BA147" s="4" t="s">
        <v>14399</v>
      </c>
      <c r="BB147" s="4" t="s">
        <v>14398</v>
      </c>
      <c r="BC147" s="4" t="s">
        <v>14399</v>
      </c>
      <c r="BD147" s="4" t="s">
        <v>14396</v>
      </c>
    </row>
    <row r="148" spans="1:56" x14ac:dyDescent="0.25">
      <c r="A148" s="1" t="str">
        <f t="shared" si="15"/>
        <v/>
      </c>
      <c r="B148" s="28">
        <v>0</v>
      </c>
      <c r="C148" s="88"/>
      <c r="D148" s="29"/>
      <c r="E148" s="89"/>
      <c r="F148" s="30"/>
      <c r="G148" s="38"/>
      <c r="H148" s="31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4"/>
      <c r="T148" s="33"/>
      <c r="U148" s="33"/>
      <c r="V148" s="33"/>
      <c r="W148" s="33"/>
      <c r="X148" s="101"/>
      <c r="Y148" s="101"/>
      <c r="Z148" s="107" t="str">
        <f t="shared" si="13"/>
        <v/>
      </c>
      <c r="AA148" s="101" t="str">
        <f t="shared" si="14"/>
        <v/>
      </c>
      <c r="AB148" s="35"/>
      <c r="AC148" s="36"/>
      <c r="AD148" s="21"/>
      <c r="AE148" s="103"/>
      <c r="AY148" t="s">
        <v>14400</v>
      </c>
      <c r="AZ148" s="4" t="s">
        <v>14401</v>
      </c>
      <c r="BA148" s="4" t="s">
        <v>14402</v>
      </c>
      <c r="BB148" s="4" t="s">
        <v>14401</v>
      </c>
      <c r="BC148" s="4" t="s">
        <v>14402</v>
      </c>
      <c r="BD148" s="4" t="s">
        <v>14396</v>
      </c>
    </row>
    <row r="149" spans="1:56" x14ac:dyDescent="0.25">
      <c r="A149" s="1" t="str">
        <f t="shared" si="15"/>
        <v/>
      </c>
      <c r="B149" s="28">
        <v>0</v>
      </c>
      <c r="C149" s="88"/>
      <c r="D149" s="29"/>
      <c r="E149" s="89"/>
      <c r="F149" s="30"/>
      <c r="G149" s="38"/>
      <c r="H149" s="31"/>
      <c r="I149" s="32"/>
      <c r="J149" s="32"/>
      <c r="K149" s="32"/>
      <c r="L149" s="32"/>
      <c r="M149" s="32"/>
      <c r="N149" s="32"/>
      <c r="O149" s="32"/>
      <c r="P149" s="32"/>
      <c r="Q149" s="32"/>
      <c r="R149" s="33"/>
      <c r="S149" s="34"/>
      <c r="T149" s="33"/>
      <c r="U149" s="33"/>
      <c r="V149" s="33"/>
      <c r="W149" s="33"/>
      <c r="X149" s="101"/>
      <c r="Y149" s="101"/>
      <c r="Z149" s="107" t="str">
        <f t="shared" si="13"/>
        <v/>
      </c>
      <c r="AA149" s="101" t="str">
        <f t="shared" si="14"/>
        <v/>
      </c>
      <c r="AB149" s="35"/>
      <c r="AC149" s="36"/>
      <c r="AD149" s="21"/>
      <c r="AE149" s="103"/>
      <c r="AY149" t="s">
        <v>14403</v>
      </c>
      <c r="AZ149" s="4" t="s">
        <v>14404</v>
      </c>
      <c r="BA149" s="4" t="s">
        <v>14405</v>
      </c>
      <c r="BB149" s="4" t="s">
        <v>14404</v>
      </c>
      <c r="BC149" s="4" t="s">
        <v>14405</v>
      </c>
      <c r="BD149" s="4" t="s">
        <v>14396</v>
      </c>
    </row>
    <row r="150" spans="1:56" x14ac:dyDescent="0.25">
      <c r="A150" s="1" t="str">
        <f t="shared" si="15"/>
        <v/>
      </c>
      <c r="B150" s="28">
        <v>0</v>
      </c>
      <c r="C150" s="88"/>
      <c r="D150" s="29"/>
      <c r="E150" s="89"/>
      <c r="F150" s="30"/>
      <c r="G150" s="38"/>
      <c r="H150" s="31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34"/>
      <c r="T150" s="33"/>
      <c r="U150" s="33"/>
      <c r="V150" s="33"/>
      <c r="W150" s="33"/>
      <c r="X150" s="101"/>
      <c r="Y150" s="101"/>
      <c r="Z150" s="107" t="str">
        <f t="shared" si="13"/>
        <v/>
      </c>
      <c r="AA150" s="101" t="str">
        <f t="shared" si="14"/>
        <v/>
      </c>
      <c r="AB150" s="35"/>
      <c r="AC150" s="36"/>
      <c r="AD150" s="21"/>
      <c r="AE150" s="103"/>
      <c r="AY150" t="s">
        <v>14406</v>
      </c>
      <c r="AZ150" s="4" t="s">
        <v>14407</v>
      </c>
      <c r="BA150" s="4" t="s">
        <v>14408</v>
      </c>
      <c r="BB150" s="4" t="s">
        <v>14407</v>
      </c>
      <c r="BC150" s="4" t="s">
        <v>14408</v>
      </c>
      <c r="BD150" s="4" t="s">
        <v>14396</v>
      </c>
    </row>
    <row r="151" spans="1:56" x14ac:dyDescent="0.25">
      <c r="A151" s="1" t="str">
        <f t="shared" si="15"/>
        <v/>
      </c>
      <c r="B151" s="28">
        <v>0</v>
      </c>
      <c r="C151" s="88"/>
      <c r="D151" s="29"/>
      <c r="E151" s="89"/>
      <c r="F151" s="30"/>
      <c r="G151" s="38"/>
      <c r="H151" s="31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4"/>
      <c r="T151" s="33"/>
      <c r="U151" s="33"/>
      <c r="V151" s="33"/>
      <c r="W151" s="33"/>
      <c r="X151" s="101"/>
      <c r="Y151" s="101"/>
      <c r="Z151" s="107" t="str">
        <f t="shared" si="13"/>
        <v/>
      </c>
      <c r="AA151" s="101" t="str">
        <f t="shared" si="14"/>
        <v/>
      </c>
      <c r="AB151" s="35"/>
      <c r="AC151" s="36"/>
      <c r="AD151" s="21"/>
      <c r="AE151" s="103"/>
      <c r="AY151" t="s">
        <v>14409</v>
      </c>
      <c r="AZ151" s="4" t="s">
        <v>14410</v>
      </c>
      <c r="BA151" s="4" t="s">
        <v>14411</v>
      </c>
      <c r="BB151" s="4" t="s">
        <v>14410</v>
      </c>
      <c r="BC151" s="4" t="s">
        <v>14411</v>
      </c>
      <c r="BD151" s="4" t="s">
        <v>14396</v>
      </c>
    </row>
    <row r="152" spans="1:56" x14ac:dyDescent="0.25">
      <c r="A152" s="1" t="str">
        <f t="shared" si="15"/>
        <v/>
      </c>
      <c r="B152" s="28">
        <v>0</v>
      </c>
      <c r="C152" s="88"/>
      <c r="D152" s="29"/>
      <c r="E152" s="89"/>
      <c r="F152" s="30"/>
      <c r="G152" s="38"/>
      <c r="H152" s="31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34"/>
      <c r="T152" s="33"/>
      <c r="U152" s="33"/>
      <c r="V152" s="33"/>
      <c r="W152" s="33"/>
      <c r="X152" s="101"/>
      <c r="Y152" s="101"/>
      <c r="Z152" s="107" t="str">
        <f t="shared" si="13"/>
        <v/>
      </c>
      <c r="AA152" s="101" t="str">
        <f t="shared" si="14"/>
        <v/>
      </c>
      <c r="AB152" s="35"/>
      <c r="AC152" s="36"/>
      <c r="AD152" s="21"/>
      <c r="AE152" s="103"/>
      <c r="AY152" t="s">
        <v>14412</v>
      </c>
      <c r="AZ152" s="4" t="s">
        <v>14413</v>
      </c>
      <c r="BA152" s="4" t="s">
        <v>14414</v>
      </c>
      <c r="BB152" s="4" t="s">
        <v>14413</v>
      </c>
      <c r="BC152" s="4" t="s">
        <v>14414</v>
      </c>
      <c r="BD152" s="4" t="s">
        <v>14396</v>
      </c>
    </row>
    <row r="153" spans="1:56" x14ac:dyDescent="0.25">
      <c r="A153" s="1" t="str">
        <f t="shared" si="15"/>
        <v/>
      </c>
      <c r="B153" s="28">
        <v>0</v>
      </c>
      <c r="C153" s="88"/>
      <c r="D153" s="29"/>
      <c r="E153" s="89"/>
      <c r="F153" s="30"/>
      <c r="G153" s="38"/>
      <c r="H153" s="31"/>
      <c r="I153" s="32"/>
      <c r="J153" s="32"/>
      <c r="K153" s="32"/>
      <c r="L153" s="32"/>
      <c r="M153" s="32"/>
      <c r="N153" s="32"/>
      <c r="O153" s="32"/>
      <c r="P153" s="32"/>
      <c r="Q153" s="32"/>
      <c r="R153" s="33"/>
      <c r="S153" s="34"/>
      <c r="T153" s="33"/>
      <c r="U153" s="33"/>
      <c r="V153" s="33"/>
      <c r="W153" s="33"/>
      <c r="X153" s="101"/>
      <c r="Y153" s="101"/>
      <c r="Z153" s="107" t="str">
        <f t="shared" si="13"/>
        <v/>
      </c>
      <c r="AA153" s="101" t="str">
        <f t="shared" si="14"/>
        <v/>
      </c>
      <c r="AB153" s="35"/>
      <c r="AC153" s="36"/>
      <c r="AD153" s="21"/>
      <c r="AE153" s="103"/>
      <c r="AY153" t="s">
        <v>14415</v>
      </c>
      <c r="AZ153" s="4" t="s">
        <v>14416</v>
      </c>
      <c r="BA153" s="4" t="s">
        <v>14417</v>
      </c>
      <c r="BB153" s="4" t="s">
        <v>14416</v>
      </c>
      <c r="BC153" s="4" t="s">
        <v>14417</v>
      </c>
      <c r="BD153" s="4" t="s">
        <v>14396</v>
      </c>
    </row>
    <row r="154" spans="1:56" x14ac:dyDescent="0.25">
      <c r="A154" s="1" t="str">
        <f t="shared" si="15"/>
        <v/>
      </c>
      <c r="B154" s="28">
        <v>0</v>
      </c>
      <c r="C154" s="88"/>
      <c r="D154" s="29"/>
      <c r="E154" s="89"/>
      <c r="F154" s="30"/>
      <c r="G154" s="38"/>
      <c r="H154" s="31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4"/>
      <c r="T154" s="33"/>
      <c r="U154" s="33"/>
      <c r="V154" s="33"/>
      <c r="W154" s="33"/>
      <c r="X154" s="101"/>
      <c r="Y154" s="101"/>
      <c r="Z154" s="107" t="str">
        <f t="shared" si="13"/>
        <v/>
      </c>
      <c r="AA154" s="101" t="str">
        <f t="shared" si="14"/>
        <v/>
      </c>
      <c r="AB154" s="35"/>
      <c r="AC154" s="36"/>
      <c r="AD154" s="21"/>
      <c r="AE154" s="103"/>
      <c r="AY154" t="s">
        <v>14418</v>
      </c>
      <c r="AZ154" s="4" t="s">
        <v>14419</v>
      </c>
      <c r="BA154" s="4" t="s">
        <v>14420</v>
      </c>
      <c r="BB154" s="4" t="s">
        <v>14419</v>
      </c>
      <c r="BC154" s="4" t="s">
        <v>14420</v>
      </c>
      <c r="BD154" s="4" t="s">
        <v>14396</v>
      </c>
    </row>
    <row r="155" spans="1:56" x14ac:dyDescent="0.25">
      <c r="A155" s="1" t="str">
        <f t="shared" si="15"/>
        <v/>
      </c>
      <c r="B155" s="28">
        <v>0</v>
      </c>
      <c r="C155" s="88"/>
      <c r="D155" s="29"/>
      <c r="E155" s="89"/>
      <c r="F155" s="30"/>
      <c r="G155" s="38"/>
      <c r="H155" s="31"/>
      <c r="I155" s="32"/>
      <c r="J155" s="32"/>
      <c r="K155" s="32"/>
      <c r="L155" s="32"/>
      <c r="M155" s="32"/>
      <c r="N155" s="32"/>
      <c r="O155" s="32"/>
      <c r="P155" s="32"/>
      <c r="Q155" s="32"/>
      <c r="R155" s="33"/>
      <c r="S155" s="34"/>
      <c r="T155" s="33"/>
      <c r="U155" s="33"/>
      <c r="V155" s="33"/>
      <c r="W155" s="33"/>
      <c r="X155" s="101"/>
      <c r="Y155" s="101"/>
      <c r="Z155" s="107" t="str">
        <f t="shared" si="13"/>
        <v/>
      </c>
      <c r="AA155" s="101" t="str">
        <f t="shared" si="14"/>
        <v/>
      </c>
      <c r="AB155" s="35"/>
      <c r="AC155" s="36"/>
      <c r="AD155" s="21"/>
      <c r="AE155" s="103"/>
      <c r="AY155" t="s">
        <v>14421</v>
      </c>
      <c r="AZ155" s="4" t="s">
        <v>14422</v>
      </c>
      <c r="BA155" s="4" t="s">
        <v>14423</v>
      </c>
      <c r="BB155" s="4" t="s">
        <v>14422</v>
      </c>
      <c r="BC155" s="4" t="s">
        <v>14423</v>
      </c>
      <c r="BD155" s="4" t="s">
        <v>14396</v>
      </c>
    </row>
    <row r="156" spans="1:56" x14ac:dyDescent="0.25">
      <c r="A156" s="1" t="str">
        <f t="shared" si="15"/>
        <v/>
      </c>
      <c r="B156" s="28">
        <v>0</v>
      </c>
      <c r="C156" s="88"/>
      <c r="D156" s="29"/>
      <c r="E156" s="89"/>
      <c r="F156" s="30"/>
      <c r="G156" s="38"/>
      <c r="H156" s="31"/>
      <c r="I156" s="32"/>
      <c r="J156" s="32"/>
      <c r="K156" s="32"/>
      <c r="L156" s="32"/>
      <c r="M156" s="32"/>
      <c r="N156" s="32"/>
      <c r="O156" s="32"/>
      <c r="P156" s="32"/>
      <c r="Q156" s="32"/>
      <c r="R156" s="33"/>
      <c r="S156" s="34"/>
      <c r="T156" s="33"/>
      <c r="U156" s="33"/>
      <c r="V156" s="33"/>
      <c r="W156" s="33"/>
      <c r="X156" s="101"/>
      <c r="Y156" s="101"/>
      <c r="Z156" s="107" t="str">
        <f t="shared" si="13"/>
        <v/>
      </c>
      <c r="AA156" s="101" t="str">
        <f t="shared" si="14"/>
        <v/>
      </c>
      <c r="AB156" s="35"/>
      <c r="AC156" s="36"/>
      <c r="AD156" s="21"/>
      <c r="AE156" s="103"/>
      <c r="AY156" t="s">
        <v>14424</v>
      </c>
      <c r="AZ156" s="4" t="s">
        <v>14425</v>
      </c>
      <c r="BA156" s="4" t="s">
        <v>14426</v>
      </c>
      <c r="BB156" s="4" t="s">
        <v>14425</v>
      </c>
      <c r="BC156" s="4" t="s">
        <v>14426</v>
      </c>
      <c r="BD156" s="4" t="s">
        <v>14396</v>
      </c>
    </row>
    <row r="157" spans="1:56" x14ac:dyDescent="0.25">
      <c r="A157" s="1" t="str">
        <f t="shared" si="15"/>
        <v/>
      </c>
      <c r="B157" s="28">
        <v>0</v>
      </c>
      <c r="C157" s="88"/>
      <c r="D157" s="29"/>
      <c r="E157" s="89"/>
      <c r="F157" s="30"/>
      <c r="G157" s="38"/>
      <c r="H157" s="31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4"/>
      <c r="T157" s="33"/>
      <c r="U157" s="33"/>
      <c r="V157" s="33"/>
      <c r="W157" s="33"/>
      <c r="X157" s="101"/>
      <c r="Y157" s="101"/>
      <c r="Z157" s="107" t="str">
        <f t="shared" si="13"/>
        <v/>
      </c>
      <c r="AA157" s="101" t="str">
        <f t="shared" si="14"/>
        <v/>
      </c>
      <c r="AB157" s="35"/>
      <c r="AC157" s="36"/>
      <c r="AD157" s="21"/>
      <c r="AE157" s="103"/>
      <c r="AY157" t="s">
        <v>14427</v>
      </c>
      <c r="AZ157" s="4" t="s">
        <v>14428</v>
      </c>
      <c r="BA157" s="4" t="s">
        <v>14429</v>
      </c>
      <c r="BB157" s="4" t="s">
        <v>14428</v>
      </c>
      <c r="BC157" s="4" t="s">
        <v>14429</v>
      </c>
      <c r="BD157" s="4" t="s">
        <v>14396</v>
      </c>
    </row>
    <row r="158" spans="1:56" x14ac:dyDescent="0.25">
      <c r="A158" s="1" t="str">
        <f t="shared" si="15"/>
        <v/>
      </c>
      <c r="B158" s="28">
        <v>0</v>
      </c>
      <c r="C158" s="88"/>
      <c r="D158" s="29"/>
      <c r="E158" s="89"/>
      <c r="F158" s="30"/>
      <c r="G158" s="38"/>
      <c r="H158" s="31"/>
      <c r="I158" s="32"/>
      <c r="J158" s="32"/>
      <c r="K158" s="32"/>
      <c r="L158" s="32"/>
      <c r="M158" s="32"/>
      <c r="N158" s="32"/>
      <c r="O158" s="32"/>
      <c r="P158" s="32"/>
      <c r="Q158" s="32"/>
      <c r="R158" s="33"/>
      <c r="S158" s="34"/>
      <c r="T158" s="33"/>
      <c r="U158" s="33"/>
      <c r="V158" s="33"/>
      <c r="W158" s="33"/>
      <c r="X158" s="101"/>
      <c r="Y158" s="101"/>
      <c r="Z158" s="107" t="str">
        <f t="shared" si="13"/>
        <v/>
      </c>
      <c r="AA158" s="101" t="str">
        <f t="shared" si="14"/>
        <v/>
      </c>
      <c r="AB158" s="35"/>
      <c r="AC158" s="36"/>
      <c r="AD158" s="21"/>
      <c r="AE158" s="103"/>
      <c r="AY158" t="s">
        <v>14430</v>
      </c>
      <c r="AZ158" s="4" t="s">
        <v>14431</v>
      </c>
      <c r="BA158" s="4" t="s">
        <v>14432</v>
      </c>
      <c r="BB158" s="4" t="s">
        <v>14431</v>
      </c>
      <c r="BC158" s="4" t="s">
        <v>14432</v>
      </c>
      <c r="BD158" s="4" t="s">
        <v>14396</v>
      </c>
    </row>
    <row r="159" spans="1:56" x14ac:dyDescent="0.25">
      <c r="A159" s="1" t="str">
        <f t="shared" si="15"/>
        <v/>
      </c>
      <c r="B159" s="28">
        <v>0</v>
      </c>
      <c r="C159" s="88"/>
      <c r="D159" s="29"/>
      <c r="E159" s="89"/>
      <c r="F159" s="30"/>
      <c r="G159" s="38"/>
      <c r="H159" s="31"/>
      <c r="I159" s="32"/>
      <c r="J159" s="32"/>
      <c r="K159" s="32"/>
      <c r="L159" s="32"/>
      <c r="M159" s="32"/>
      <c r="N159" s="32"/>
      <c r="O159" s="32"/>
      <c r="P159" s="32"/>
      <c r="Q159" s="32"/>
      <c r="R159" s="33"/>
      <c r="S159" s="34"/>
      <c r="T159" s="33"/>
      <c r="U159" s="33"/>
      <c r="V159" s="33"/>
      <c r="W159" s="33"/>
      <c r="X159" s="101"/>
      <c r="Y159" s="101"/>
      <c r="Z159" s="107" t="str">
        <f t="shared" si="13"/>
        <v/>
      </c>
      <c r="AA159" s="101" t="str">
        <f t="shared" si="14"/>
        <v/>
      </c>
      <c r="AB159" s="35"/>
      <c r="AC159" s="36"/>
      <c r="AD159" s="21"/>
      <c r="AE159" s="103"/>
      <c r="AY159" t="s">
        <v>14433</v>
      </c>
      <c r="AZ159" s="4" t="s">
        <v>14434</v>
      </c>
      <c r="BA159" s="4" t="s">
        <v>14435</v>
      </c>
      <c r="BB159" s="4" t="s">
        <v>14434</v>
      </c>
      <c r="BC159" s="4" t="s">
        <v>14435</v>
      </c>
      <c r="BD159" s="4" t="s">
        <v>14396</v>
      </c>
    </row>
    <row r="160" spans="1:56" x14ac:dyDescent="0.25">
      <c r="A160" s="1" t="str">
        <f t="shared" si="15"/>
        <v/>
      </c>
      <c r="B160" s="28">
        <v>0</v>
      </c>
      <c r="C160" s="88"/>
      <c r="D160" s="29"/>
      <c r="E160" s="89"/>
      <c r="F160" s="30"/>
      <c r="G160" s="38"/>
      <c r="H160" s="31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4"/>
      <c r="T160" s="33"/>
      <c r="U160" s="33"/>
      <c r="V160" s="33"/>
      <c r="W160" s="33"/>
      <c r="X160" s="101"/>
      <c r="Y160" s="101"/>
      <c r="Z160" s="107" t="str">
        <f t="shared" si="13"/>
        <v/>
      </c>
      <c r="AA160" s="101" t="str">
        <f t="shared" si="14"/>
        <v/>
      </c>
      <c r="AB160" s="35"/>
      <c r="AC160" s="36"/>
      <c r="AD160" s="21"/>
      <c r="AE160" s="103"/>
      <c r="AY160" t="s">
        <v>14436</v>
      </c>
      <c r="AZ160" s="4" t="s">
        <v>14437</v>
      </c>
      <c r="BA160" s="4" t="s">
        <v>14438</v>
      </c>
      <c r="BB160" s="4" t="s">
        <v>14437</v>
      </c>
      <c r="BC160" s="4" t="s">
        <v>14438</v>
      </c>
      <c r="BD160" s="4" t="s">
        <v>14396</v>
      </c>
    </row>
    <row r="161" spans="1:56" x14ac:dyDescent="0.25">
      <c r="A161" s="1" t="str">
        <f t="shared" si="15"/>
        <v/>
      </c>
      <c r="B161" s="28">
        <v>0</v>
      </c>
      <c r="C161" s="88"/>
      <c r="D161" s="29"/>
      <c r="E161" s="89"/>
      <c r="F161" s="30"/>
      <c r="G161" s="38"/>
      <c r="H161" s="31"/>
      <c r="I161" s="32"/>
      <c r="J161" s="32"/>
      <c r="K161" s="32"/>
      <c r="L161" s="32"/>
      <c r="M161" s="32"/>
      <c r="N161" s="32"/>
      <c r="O161" s="32"/>
      <c r="P161" s="32"/>
      <c r="Q161" s="32"/>
      <c r="R161" s="33"/>
      <c r="S161" s="34"/>
      <c r="T161" s="33"/>
      <c r="U161" s="33"/>
      <c r="V161" s="33"/>
      <c r="W161" s="33"/>
      <c r="X161" s="101"/>
      <c r="Y161" s="101"/>
      <c r="Z161" s="107" t="str">
        <f t="shared" si="13"/>
        <v/>
      </c>
      <c r="AA161" s="101" t="str">
        <f t="shared" si="14"/>
        <v/>
      </c>
      <c r="AB161" s="35"/>
      <c r="AC161" s="36"/>
      <c r="AD161" s="21"/>
      <c r="AE161" s="103"/>
      <c r="AY161" t="s">
        <v>14439</v>
      </c>
      <c r="AZ161" s="4" t="s">
        <v>14440</v>
      </c>
      <c r="BA161" s="4" t="s">
        <v>14441</v>
      </c>
      <c r="BB161" s="4" t="s">
        <v>14440</v>
      </c>
      <c r="BC161" s="4" t="s">
        <v>14441</v>
      </c>
      <c r="BD161" s="4" t="s">
        <v>14396</v>
      </c>
    </row>
    <row r="162" spans="1:56" x14ac:dyDescent="0.25">
      <c r="A162" s="1" t="str">
        <f t="shared" si="15"/>
        <v/>
      </c>
      <c r="B162" s="28">
        <v>0</v>
      </c>
      <c r="C162" s="88"/>
      <c r="D162" s="29"/>
      <c r="E162" s="89"/>
      <c r="F162" s="30"/>
      <c r="G162" s="38"/>
      <c r="H162" s="31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34"/>
      <c r="T162" s="33"/>
      <c r="U162" s="33"/>
      <c r="V162" s="33"/>
      <c r="W162" s="33"/>
      <c r="X162" s="101"/>
      <c r="Y162" s="101"/>
      <c r="Z162" s="107" t="str">
        <f t="shared" si="13"/>
        <v/>
      </c>
      <c r="AA162" s="101" t="str">
        <f t="shared" si="14"/>
        <v/>
      </c>
      <c r="AB162" s="35"/>
      <c r="AC162" s="36"/>
      <c r="AD162" s="21"/>
      <c r="AE162" s="103"/>
      <c r="AY162" t="s">
        <v>14442</v>
      </c>
      <c r="AZ162" s="4" t="s">
        <v>14443</v>
      </c>
      <c r="BA162" s="4" t="s">
        <v>14444</v>
      </c>
      <c r="BB162" s="4" t="s">
        <v>14443</v>
      </c>
      <c r="BC162" s="4" t="s">
        <v>14444</v>
      </c>
      <c r="BD162" s="4" t="s">
        <v>14396</v>
      </c>
    </row>
    <row r="163" spans="1:56" x14ac:dyDescent="0.25">
      <c r="A163" s="1" t="str">
        <f t="shared" si="15"/>
        <v/>
      </c>
      <c r="B163" s="28">
        <v>0</v>
      </c>
      <c r="C163" s="88"/>
      <c r="D163" s="29"/>
      <c r="E163" s="89"/>
      <c r="F163" s="30"/>
      <c r="G163" s="38"/>
      <c r="H163" s="31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4"/>
      <c r="T163" s="33"/>
      <c r="U163" s="33"/>
      <c r="V163" s="33"/>
      <c r="W163" s="33"/>
      <c r="X163" s="101"/>
      <c r="Y163" s="101"/>
      <c r="Z163" s="107" t="str">
        <f t="shared" si="13"/>
        <v/>
      </c>
      <c r="AA163" s="101" t="str">
        <f t="shared" si="14"/>
        <v/>
      </c>
      <c r="AB163" s="35"/>
      <c r="AC163" s="36"/>
      <c r="AD163" s="21"/>
      <c r="AE163" s="103"/>
      <c r="AY163" t="s">
        <v>14445</v>
      </c>
      <c r="AZ163" s="4" t="s">
        <v>14446</v>
      </c>
      <c r="BA163" s="4" t="s">
        <v>14447</v>
      </c>
      <c r="BB163" s="4" t="s">
        <v>14446</v>
      </c>
      <c r="BC163" s="4" t="s">
        <v>14447</v>
      </c>
      <c r="BD163" s="4" t="s">
        <v>14396</v>
      </c>
    </row>
    <row r="164" spans="1:56" x14ac:dyDescent="0.25">
      <c r="A164" s="1" t="str">
        <f t="shared" si="15"/>
        <v/>
      </c>
      <c r="B164" s="28">
        <v>0</v>
      </c>
      <c r="C164" s="88"/>
      <c r="D164" s="29"/>
      <c r="E164" s="89"/>
      <c r="F164" s="30"/>
      <c r="G164" s="38"/>
      <c r="H164" s="31"/>
      <c r="I164" s="32"/>
      <c r="J164" s="32"/>
      <c r="K164" s="32"/>
      <c r="L164" s="32"/>
      <c r="M164" s="32"/>
      <c r="N164" s="32"/>
      <c r="O164" s="32"/>
      <c r="P164" s="32"/>
      <c r="Q164" s="32"/>
      <c r="R164" s="33"/>
      <c r="S164" s="34"/>
      <c r="T164" s="33"/>
      <c r="U164" s="33"/>
      <c r="V164" s="33"/>
      <c r="W164" s="33"/>
      <c r="X164" s="101"/>
      <c r="Y164" s="101"/>
      <c r="Z164" s="107" t="str">
        <f t="shared" si="13"/>
        <v/>
      </c>
      <c r="AA164" s="101" t="str">
        <f t="shared" si="14"/>
        <v/>
      </c>
      <c r="AB164" s="35"/>
      <c r="AC164" s="36"/>
      <c r="AD164" s="21"/>
      <c r="AE164" s="103"/>
      <c r="AY164" t="s">
        <v>14448</v>
      </c>
      <c r="AZ164" s="4" t="s">
        <v>14449</v>
      </c>
      <c r="BA164" s="4" t="s">
        <v>14450</v>
      </c>
      <c r="BB164" s="4" t="s">
        <v>14449</v>
      </c>
      <c r="BC164" s="4" t="s">
        <v>14450</v>
      </c>
      <c r="BD164" s="4" t="s">
        <v>14396</v>
      </c>
    </row>
    <row r="165" spans="1:56" x14ac:dyDescent="0.25">
      <c r="A165" s="1" t="str">
        <f t="shared" si="15"/>
        <v/>
      </c>
      <c r="B165" s="28">
        <v>0</v>
      </c>
      <c r="C165" s="88"/>
      <c r="D165" s="29"/>
      <c r="E165" s="89"/>
      <c r="F165" s="30"/>
      <c r="G165" s="38"/>
      <c r="H165" s="31"/>
      <c r="I165" s="32"/>
      <c r="J165" s="32"/>
      <c r="K165" s="32"/>
      <c r="L165" s="32"/>
      <c r="M165" s="32"/>
      <c r="N165" s="32"/>
      <c r="O165" s="32"/>
      <c r="P165" s="32"/>
      <c r="Q165" s="32"/>
      <c r="R165" s="33"/>
      <c r="S165" s="34"/>
      <c r="T165" s="33"/>
      <c r="U165" s="33"/>
      <c r="V165" s="33"/>
      <c r="W165" s="33"/>
      <c r="X165" s="101"/>
      <c r="Y165" s="101"/>
      <c r="Z165" s="107" t="str">
        <f t="shared" si="13"/>
        <v/>
      </c>
      <c r="AA165" s="101" t="str">
        <f t="shared" si="14"/>
        <v/>
      </c>
      <c r="AB165" s="35"/>
      <c r="AC165" s="36"/>
      <c r="AD165" s="21"/>
      <c r="AE165" s="103"/>
      <c r="AY165" t="s">
        <v>14451</v>
      </c>
      <c r="AZ165" s="4" t="s">
        <v>14452</v>
      </c>
      <c r="BA165" s="4" t="s">
        <v>14453</v>
      </c>
      <c r="BB165" s="4" t="s">
        <v>14452</v>
      </c>
      <c r="BC165" s="4" t="s">
        <v>14453</v>
      </c>
      <c r="BD165" s="4" t="s">
        <v>14396</v>
      </c>
    </row>
    <row r="166" spans="1:56" x14ac:dyDescent="0.25">
      <c r="A166" s="1" t="str">
        <f t="shared" si="15"/>
        <v/>
      </c>
      <c r="B166" s="28">
        <v>0</v>
      </c>
      <c r="C166" s="88"/>
      <c r="D166" s="29"/>
      <c r="E166" s="89"/>
      <c r="F166" s="30"/>
      <c r="G166" s="38"/>
      <c r="H166" s="31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4"/>
      <c r="T166" s="33"/>
      <c r="U166" s="33"/>
      <c r="V166" s="33"/>
      <c r="W166" s="33"/>
      <c r="X166" s="101"/>
      <c r="Y166" s="101"/>
      <c r="Z166" s="107" t="str">
        <f t="shared" si="13"/>
        <v/>
      </c>
      <c r="AA166" s="101" t="str">
        <f t="shared" si="14"/>
        <v/>
      </c>
      <c r="AB166" s="35"/>
      <c r="AC166" s="36"/>
      <c r="AD166" s="21"/>
      <c r="AE166" s="103"/>
      <c r="AY166" t="s">
        <v>14454</v>
      </c>
      <c r="AZ166" s="4" t="s">
        <v>14455</v>
      </c>
      <c r="BA166" s="4" t="s">
        <v>14456</v>
      </c>
      <c r="BB166" s="4" t="s">
        <v>14455</v>
      </c>
      <c r="BC166" s="4" t="s">
        <v>14456</v>
      </c>
      <c r="BD166" s="4" t="s">
        <v>14396</v>
      </c>
    </row>
    <row r="167" spans="1:56" x14ac:dyDescent="0.25">
      <c r="A167" s="1" t="str">
        <f t="shared" si="15"/>
        <v/>
      </c>
      <c r="B167" s="28">
        <v>0</v>
      </c>
      <c r="C167" s="88"/>
      <c r="D167" s="29"/>
      <c r="E167" s="89"/>
      <c r="F167" s="30"/>
      <c r="G167" s="38"/>
      <c r="H167" s="31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4"/>
      <c r="T167" s="33"/>
      <c r="U167" s="33"/>
      <c r="V167" s="33"/>
      <c r="W167" s="33"/>
      <c r="X167" s="101"/>
      <c r="Y167" s="101"/>
      <c r="Z167" s="107" t="str">
        <f t="shared" si="13"/>
        <v/>
      </c>
      <c r="AA167" s="101" t="str">
        <f t="shared" si="14"/>
        <v/>
      </c>
      <c r="AB167" s="35"/>
      <c r="AC167" s="36"/>
      <c r="AD167" s="21"/>
      <c r="AE167" s="103"/>
      <c r="AY167" t="s">
        <v>14457</v>
      </c>
      <c r="AZ167" s="4" t="s">
        <v>14458</v>
      </c>
      <c r="BA167" s="4" t="s">
        <v>14459</v>
      </c>
      <c r="BB167" s="4" t="s">
        <v>14458</v>
      </c>
      <c r="BC167" s="4" t="s">
        <v>14459</v>
      </c>
      <c r="BD167" s="4" t="s">
        <v>14396</v>
      </c>
    </row>
    <row r="168" spans="1:56" x14ac:dyDescent="0.25">
      <c r="A168" s="1" t="str">
        <f t="shared" si="15"/>
        <v/>
      </c>
      <c r="B168" s="28">
        <v>0</v>
      </c>
      <c r="C168" s="88"/>
      <c r="D168" s="29"/>
      <c r="E168" s="89"/>
      <c r="F168" s="30"/>
      <c r="G168" s="38"/>
      <c r="H168" s="31"/>
      <c r="I168" s="32"/>
      <c r="J168" s="32"/>
      <c r="K168" s="32"/>
      <c r="L168" s="32"/>
      <c r="M168" s="32"/>
      <c r="N168" s="32"/>
      <c r="O168" s="32"/>
      <c r="P168" s="32"/>
      <c r="Q168" s="32"/>
      <c r="R168" s="33"/>
      <c r="S168" s="34"/>
      <c r="T168" s="33"/>
      <c r="U168" s="33"/>
      <c r="V168" s="33"/>
      <c r="W168" s="33"/>
      <c r="X168" s="101"/>
      <c r="Y168" s="101"/>
      <c r="Z168" s="107" t="str">
        <f t="shared" si="13"/>
        <v/>
      </c>
      <c r="AA168" s="101" t="str">
        <f t="shared" si="14"/>
        <v/>
      </c>
      <c r="AB168" s="35"/>
      <c r="AC168" s="36"/>
      <c r="AD168" s="21"/>
      <c r="AE168" s="103"/>
      <c r="AY168" t="s">
        <v>14460</v>
      </c>
      <c r="AZ168" s="4" t="s">
        <v>14461</v>
      </c>
      <c r="BA168" s="4" t="s">
        <v>14462</v>
      </c>
      <c r="BB168" s="4" t="s">
        <v>14461</v>
      </c>
      <c r="BC168" s="4" t="s">
        <v>14462</v>
      </c>
      <c r="BD168" s="4" t="s">
        <v>14396</v>
      </c>
    </row>
    <row r="169" spans="1:56" x14ac:dyDescent="0.25">
      <c r="A169" s="1" t="str">
        <f t="shared" si="15"/>
        <v/>
      </c>
      <c r="B169" s="28">
        <v>0</v>
      </c>
      <c r="C169" s="88"/>
      <c r="D169" s="29"/>
      <c r="E169" s="89"/>
      <c r="F169" s="30"/>
      <c r="G169" s="38"/>
      <c r="H169" s="31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4"/>
      <c r="T169" s="33"/>
      <c r="U169" s="33"/>
      <c r="V169" s="33"/>
      <c r="W169" s="33"/>
      <c r="X169" s="101"/>
      <c r="Y169" s="101"/>
      <c r="Z169" s="107" t="str">
        <f t="shared" si="13"/>
        <v/>
      </c>
      <c r="AA169" s="101" t="str">
        <f t="shared" si="14"/>
        <v/>
      </c>
      <c r="AB169" s="35"/>
      <c r="AC169" s="36"/>
      <c r="AD169" s="21"/>
      <c r="AE169" s="103"/>
      <c r="AY169" t="s">
        <v>14463</v>
      </c>
      <c r="AZ169" s="4" t="s">
        <v>14464</v>
      </c>
      <c r="BA169" s="4" t="s">
        <v>14465</v>
      </c>
      <c r="BB169" s="4" t="s">
        <v>14464</v>
      </c>
      <c r="BC169" s="4" t="s">
        <v>14465</v>
      </c>
      <c r="BD169" s="4" t="s">
        <v>14396</v>
      </c>
    </row>
    <row r="170" spans="1:56" x14ac:dyDescent="0.25">
      <c r="A170" s="1" t="str">
        <f t="shared" si="15"/>
        <v/>
      </c>
      <c r="B170" s="28">
        <v>0</v>
      </c>
      <c r="C170" s="88"/>
      <c r="D170" s="29"/>
      <c r="E170" s="89"/>
      <c r="F170" s="30"/>
      <c r="G170" s="38"/>
      <c r="H170" s="31"/>
      <c r="I170" s="32"/>
      <c r="J170" s="32"/>
      <c r="K170" s="32"/>
      <c r="L170" s="32"/>
      <c r="M170" s="32"/>
      <c r="N170" s="32"/>
      <c r="O170" s="32"/>
      <c r="P170" s="32"/>
      <c r="Q170" s="32"/>
      <c r="R170" s="33"/>
      <c r="S170" s="34"/>
      <c r="T170" s="33"/>
      <c r="U170" s="33"/>
      <c r="V170" s="33"/>
      <c r="W170" s="33"/>
      <c r="X170" s="101"/>
      <c r="Y170" s="101"/>
      <c r="Z170" s="107" t="str">
        <f t="shared" si="13"/>
        <v/>
      </c>
      <c r="AA170" s="101" t="str">
        <f t="shared" si="14"/>
        <v/>
      </c>
      <c r="AB170" s="35"/>
      <c r="AC170" s="36"/>
      <c r="AD170" s="21"/>
      <c r="AE170" s="103"/>
      <c r="AY170" t="s">
        <v>14466</v>
      </c>
      <c r="AZ170" s="4" t="s">
        <v>14467</v>
      </c>
      <c r="BA170" s="4" t="s">
        <v>14468</v>
      </c>
      <c r="BB170" s="4" t="s">
        <v>14467</v>
      </c>
      <c r="BC170" s="4" t="s">
        <v>14468</v>
      </c>
      <c r="BD170" s="4" t="s">
        <v>14396</v>
      </c>
    </row>
    <row r="171" spans="1:56" x14ac:dyDescent="0.25">
      <c r="A171" s="1" t="str">
        <f t="shared" si="15"/>
        <v/>
      </c>
      <c r="B171" s="28">
        <v>0</v>
      </c>
      <c r="C171" s="88"/>
      <c r="D171" s="29"/>
      <c r="E171" s="89"/>
      <c r="F171" s="30"/>
      <c r="G171" s="38"/>
      <c r="H171" s="31"/>
      <c r="I171" s="32"/>
      <c r="J171" s="32"/>
      <c r="K171" s="32"/>
      <c r="L171" s="32"/>
      <c r="M171" s="32"/>
      <c r="N171" s="32"/>
      <c r="O171" s="32"/>
      <c r="P171" s="32"/>
      <c r="Q171" s="32"/>
      <c r="R171" s="33"/>
      <c r="S171" s="34"/>
      <c r="T171" s="33"/>
      <c r="U171" s="33"/>
      <c r="V171" s="33"/>
      <c r="W171" s="33"/>
      <c r="X171" s="101"/>
      <c r="Y171" s="101"/>
      <c r="Z171" s="107" t="str">
        <f t="shared" si="13"/>
        <v/>
      </c>
      <c r="AA171" s="101" t="str">
        <f t="shared" si="14"/>
        <v/>
      </c>
      <c r="AB171" s="35"/>
      <c r="AC171" s="36"/>
      <c r="AD171" s="21"/>
      <c r="AE171" s="103"/>
      <c r="AY171" t="s">
        <v>14469</v>
      </c>
      <c r="AZ171" s="4" t="s">
        <v>14470</v>
      </c>
      <c r="BA171" s="4" t="s">
        <v>14471</v>
      </c>
      <c r="BB171" s="4" t="s">
        <v>14470</v>
      </c>
      <c r="BC171" s="4" t="s">
        <v>14471</v>
      </c>
      <c r="BD171" s="4" t="s">
        <v>14396</v>
      </c>
    </row>
    <row r="172" spans="1:56" x14ac:dyDescent="0.25">
      <c r="A172" s="1" t="str">
        <f t="shared" si="15"/>
        <v/>
      </c>
      <c r="B172" s="28">
        <v>0</v>
      </c>
      <c r="C172" s="88"/>
      <c r="D172" s="29"/>
      <c r="E172" s="89"/>
      <c r="F172" s="30"/>
      <c r="G172" s="38"/>
      <c r="H172" s="31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4"/>
      <c r="T172" s="33"/>
      <c r="U172" s="33"/>
      <c r="V172" s="33"/>
      <c r="W172" s="33"/>
      <c r="X172" s="101"/>
      <c r="Y172" s="101"/>
      <c r="Z172" s="107" t="str">
        <f t="shared" si="13"/>
        <v/>
      </c>
      <c r="AA172" s="101" t="str">
        <f t="shared" si="14"/>
        <v/>
      </c>
      <c r="AB172" s="35"/>
      <c r="AC172" s="36"/>
      <c r="AD172" s="21"/>
      <c r="AE172" s="103"/>
      <c r="AY172" t="s">
        <v>14472</v>
      </c>
      <c r="AZ172" s="4" t="s">
        <v>14473</v>
      </c>
      <c r="BA172" s="4" t="s">
        <v>14474</v>
      </c>
      <c r="BB172" s="4" t="s">
        <v>14473</v>
      </c>
      <c r="BC172" s="4" t="s">
        <v>14474</v>
      </c>
      <c r="BD172" s="4" t="s">
        <v>14396</v>
      </c>
    </row>
    <row r="173" spans="1:56" x14ac:dyDescent="0.25">
      <c r="A173" s="1" t="str">
        <f t="shared" si="15"/>
        <v/>
      </c>
      <c r="B173" s="28">
        <v>0</v>
      </c>
      <c r="C173" s="88"/>
      <c r="D173" s="29"/>
      <c r="E173" s="89"/>
      <c r="F173" s="30"/>
      <c r="G173" s="38"/>
      <c r="H173" s="31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34"/>
      <c r="T173" s="33"/>
      <c r="U173" s="33"/>
      <c r="V173" s="33"/>
      <c r="W173" s="33"/>
      <c r="X173" s="101"/>
      <c r="Y173" s="101"/>
      <c r="Z173" s="107" t="str">
        <f t="shared" si="13"/>
        <v/>
      </c>
      <c r="AA173" s="101" t="str">
        <f t="shared" si="14"/>
        <v/>
      </c>
      <c r="AB173" s="35"/>
      <c r="AC173" s="36"/>
      <c r="AD173" s="21"/>
      <c r="AE173" s="103"/>
      <c r="AY173" t="s">
        <v>14475</v>
      </c>
      <c r="AZ173" s="4" t="s">
        <v>14476</v>
      </c>
      <c r="BA173" s="4" t="s">
        <v>14477</v>
      </c>
      <c r="BB173" s="4" t="s">
        <v>14476</v>
      </c>
      <c r="BC173" s="4" t="s">
        <v>14477</v>
      </c>
      <c r="BD173" s="4" t="s">
        <v>14396</v>
      </c>
    </row>
    <row r="174" spans="1:56" x14ac:dyDescent="0.25">
      <c r="A174" s="1" t="str">
        <f t="shared" si="15"/>
        <v/>
      </c>
      <c r="B174" s="28">
        <v>0</v>
      </c>
      <c r="C174" s="88" t="str">
        <f t="shared" ref="C174:C209" si="16">IF(ISNA(VLOOKUP($B$2&amp;D174,$AY:$AZ,2,FALSE)),"",VLOOKUP($B$2&amp;D174,$AY:$AZ,2,FALSE))</f>
        <v/>
      </c>
      <c r="D174" s="29"/>
      <c r="E174" s="89"/>
      <c r="F174" s="30"/>
      <c r="G174" s="38"/>
      <c r="H174" s="31"/>
      <c r="I174" s="32"/>
      <c r="J174" s="32"/>
      <c r="K174" s="32"/>
      <c r="L174" s="32"/>
      <c r="M174" s="32"/>
      <c r="N174" s="32"/>
      <c r="O174" s="32"/>
      <c r="P174" s="32"/>
      <c r="Q174" s="32"/>
      <c r="R174" s="33"/>
      <c r="S174" s="34"/>
      <c r="T174" s="33"/>
      <c r="U174" s="33"/>
      <c r="V174" s="33"/>
      <c r="W174" s="33"/>
      <c r="X174" s="35"/>
      <c r="Y174" s="36"/>
      <c r="Z174" s="107" t="str">
        <f t="shared" si="13"/>
        <v/>
      </c>
      <c r="AA174" s="101" t="str">
        <f t="shared" si="14"/>
        <v/>
      </c>
      <c r="AB174" s="35"/>
      <c r="AC174" s="36"/>
      <c r="AD174" s="21"/>
      <c r="AE174" s="103"/>
      <c r="AY174" t="s">
        <v>14478</v>
      </c>
      <c r="AZ174" s="4" t="s">
        <v>14479</v>
      </c>
      <c r="BA174" s="4" t="s">
        <v>14480</v>
      </c>
      <c r="BB174" s="4" t="s">
        <v>14479</v>
      </c>
      <c r="BC174" s="4" t="s">
        <v>14480</v>
      </c>
      <c r="BD174" s="4" t="s">
        <v>14396</v>
      </c>
    </row>
    <row r="175" spans="1:56" x14ac:dyDescent="0.25">
      <c r="A175" s="1" t="str">
        <f t="shared" si="15"/>
        <v/>
      </c>
      <c r="B175" s="28">
        <v>0</v>
      </c>
      <c r="C175" s="88" t="str">
        <f t="shared" si="16"/>
        <v/>
      </c>
      <c r="D175" s="29"/>
      <c r="E175" s="89"/>
      <c r="F175" s="30"/>
      <c r="G175" s="38"/>
      <c r="H175" s="31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4"/>
      <c r="T175" s="33"/>
      <c r="U175" s="33"/>
      <c r="V175" s="33"/>
      <c r="W175" s="33"/>
      <c r="X175" s="35"/>
      <c r="Y175" s="36"/>
      <c r="Z175" s="107" t="str">
        <f t="shared" si="13"/>
        <v/>
      </c>
      <c r="AA175" s="101" t="str">
        <f t="shared" si="14"/>
        <v/>
      </c>
      <c r="AB175" s="35"/>
      <c r="AC175" s="36"/>
      <c r="AD175" s="21"/>
      <c r="AE175" s="103"/>
      <c r="AY175" t="s">
        <v>14481</v>
      </c>
      <c r="AZ175" s="4" t="s">
        <v>14482</v>
      </c>
      <c r="BA175" s="4" t="s">
        <v>14483</v>
      </c>
      <c r="BB175" s="4" t="s">
        <v>14482</v>
      </c>
      <c r="BC175" s="4" t="s">
        <v>14483</v>
      </c>
      <c r="BD175" s="4" t="s">
        <v>14396</v>
      </c>
    </row>
    <row r="176" spans="1:56" x14ac:dyDescent="0.25">
      <c r="A176" s="1" t="str">
        <f t="shared" si="15"/>
        <v/>
      </c>
      <c r="B176" s="28">
        <v>0</v>
      </c>
      <c r="C176" s="88" t="str">
        <f t="shared" si="16"/>
        <v/>
      </c>
      <c r="D176" s="29"/>
      <c r="E176" s="89"/>
      <c r="F176" s="30"/>
      <c r="G176" s="38"/>
      <c r="H176" s="31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4"/>
      <c r="T176" s="33"/>
      <c r="U176" s="33"/>
      <c r="V176" s="33"/>
      <c r="W176" s="33"/>
      <c r="X176" s="35"/>
      <c r="Y176" s="36"/>
      <c r="Z176" s="107" t="str">
        <f t="shared" si="13"/>
        <v/>
      </c>
      <c r="AA176" s="101" t="str">
        <f t="shared" si="14"/>
        <v/>
      </c>
      <c r="AB176" s="35"/>
      <c r="AC176" s="36"/>
      <c r="AD176" s="21"/>
      <c r="AE176" s="103"/>
      <c r="AY176" t="s">
        <v>14484</v>
      </c>
      <c r="AZ176" s="4" t="s">
        <v>14485</v>
      </c>
      <c r="BA176" s="4" t="s">
        <v>14486</v>
      </c>
      <c r="BB176" s="4" t="s">
        <v>14485</v>
      </c>
      <c r="BC176" s="4" t="s">
        <v>14486</v>
      </c>
      <c r="BD176" s="4" t="s">
        <v>14396</v>
      </c>
    </row>
    <row r="177" spans="1:56" x14ac:dyDescent="0.25">
      <c r="A177" s="1" t="str">
        <f t="shared" ref="A177:A208" si="17">IF(P378=1,"No Site Selected","")</f>
        <v/>
      </c>
      <c r="B177" s="28">
        <v>0</v>
      </c>
      <c r="C177" s="88" t="str">
        <f t="shared" si="16"/>
        <v/>
      </c>
      <c r="D177" s="29"/>
      <c r="E177" s="89"/>
      <c r="F177" s="30"/>
      <c r="G177" s="38"/>
      <c r="H177" s="31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34"/>
      <c r="T177" s="33"/>
      <c r="U177" s="33"/>
      <c r="V177" s="33"/>
      <c r="W177" s="33"/>
      <c r="X177" s="35"/>
      <c r="Y177" s="36"/>
      <c r="Z177" s="107" t="str">
        <f t="shared" si="13"/>
        <v/>
      </c>
      <c r="AA177" s="101" t="str">
        <f t="shared" si="14"/>
        <v/>
      </c>
      <c r="AB177" s="35"/>
      <c r="AC177" s="36"/>
      <c r="AD177" s="21"/>
      <c r="AE177" s="103"/>
      <c r="AY177" t="s">
        <v>14487</v>
      </c>
      <c r="AZ177" s="4" t="s">
        <v>14488</v>
      </c>
      <c r="BA177" s="4" t="s">
        <v>14489</v>
      </c>
      <c r="BB177" s="4" t="s">
        <v>14488</v>
      </c>
      <c r="BC177" s="4" t="s">
        <v>14489</v>
      </c>
      <c r="BD177" s="4" t="s">
        <v>14396</v>
      </c>
    </row>
    <row r="178" spans="1:56" x14ac:dyDescent="0.25">
      <c r="A178" s="1" t="str">
        <f t="shared" si="17"/>
        <v/>
      </c>
      <c r="B178" s="28">
        <v>0</v>
      </c>
      <c r="C178" s="88" t="str">
        <f t="shared" si="16"/>
        <v/>
      </c>
      <c r="D178" s="29"/>
      <c r="E178" s="89"/>
      <c r="F178" s="30"/>
      <c r="G178" s="38"/>
      <c r="H178" s="31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4"/>
      <c r="T178" s="33"/>
      <c r="U178" s="33"/>
      <c r="V178" s="33"/>
      <c r="W178" s="33"/>
      <c r="X178" s="35"/>
      <c r="Y178" s="36"/>
      <c r="Z178" s="107" t="str">
        <f t="shared" si="13"/>
        <v/>
      </c>
      <c r="AA178" s="101" t="str">
        <f t="shared" si="14"/>
        <v/>
      </c>
      <c r="AB178" s="35"/>
      <c r="AC178" s="36"/>
      <c r="AD178" s="21"/>
      <c r="AE178" s="103"/>
      <c r="AY178" t="s">
        <v>14490</v>
      </c>
      <c r="AZ178" s="4" t="s">
        <v>14491</v>
      </c>
      <c r="BA178" s="4" t="s">
        <v>14492</v>
      </c>
      <c r="BB178" s="4" t="s">
        <v>14491</v>
      </c>
      <c r="BC178" s="4" t="s">
        <v>14492</v>
      </c>
      <c r="BD178" s="4" t="s">
        <v>14396</v>
      </c>
    </row>
    <row r="179" spans="1:56" x14ac:dyDescent="0.25">
      <c r="A179" s="1" t="str">
        <f t="shared" si="17"/>
        <v/>
      </c>
      <c r="B179" s="28">
        <v>0</v>
      </c>
      <c r="C179" s="88" t="str">
        <f t="shared" si="16"/>
        <v/>
      </c>
      <c r="D179" s="29"/>
      <c r="E179" s="89"/>
      <c r="F179" s="30"/>
      <c r="G179" s="38"/>
      <c r="H179" s="31"/>
      <c r="I179" s="32"/>
      <c r="J179" s="32"/>
      <c r="K179" s="32"/>
      <c r="L179" s="32"/>
      <c r="M179" s="32"/>
      <c r="N179" s="32"/>
      <c r="O179" s="32"/>
      <c r="P179" s="32"/>
      <c r="Q179" s="32"/>
      <c r="R179" s="33"/>
      <c r="S179" s="34"/>
      <c r="T179" s="33"/>
      <c r="U179" s="33"/>
      <c r="V179" s="33"/>
      <c r="W179" s="33"/>
      <c r="X179" s="35"/>
      <c r="Y179" s="36"/>
      <c r="Z179" s="107" t="str">
        <f t="shared" si="13"/>
        <v/>
      </c>
      <c r="AA179" s="101" t="str">
        <f t="shared" si="14"/>
        <v/>
      </c>
      <c r="AB179" s="35"/>
      <c r="AC179" s="36"/>
      <c r="AD179" s="21"/>
      <c r="AE179" s="103"/>
      <c r="AY179" t="s">
        <v>14493</v>
      </c>
      <c r="AZ179" s="4" t="s">
        <v>14494</v>
      </c>
      <c r="BA179" s="4" t="s">
        <v>14495</v>
      </c>
      <c r="BB179" s="4" t="s">
        <v>14494</v>
      </c>
      <c r="BC179" s="4" t="s">
        <v>14495</v>
      </c>
      <c r="BD179" s="4" t="s">
        <v>14396</v>
      </c>
    </row>
    <row r="180" spans="1:56" x14ac:dyDescent="0.25">
      <c r="A180" s="1" t="str">
        <f t="shared" si="17"/>
        <v/>
      </c>
      <c r="B180" s="28">
        <v>0</v>
      </c>
      <c r="C180" s="88" t="str">
        <f t="shared" si="16"/>
        <v/>
      </c>
      <c r="D180" s="29"/>
      <c r="E180" s="89"/>
      <c r="F180" s="30"/>
      <c r="G180" s="38"/>
      <c r="H180" s="31"/>
      <c r="I180" s="32"/>
      <c r="J180" s="32"/>
      <c r="K180" s="32"/>
      <c r="L180" s="32"/>
      <c r="M180" s="32"/>
      <c r="N180" s="32"/>
      <c r="O180" s="32"/>
      <c r="P180" s="32"/>
      <c r="Q180" s="32"/>
      <c r="R180" s="33"/>
      <c r="S180" s="34"/>
      <c r="T180" s="33"/>
      <c r="U180" s="33"/>
      <c r="V180" s="33"/>
      <c r="W180" s="33"/>
      <c r="X180" s="35"/>
      <c r="Y180" s="36"/>
      <c r="Z180" s="107" t="str">
        <f t="shared" si="13"/>
        <v/>
      </c>
      <c r="AA180" s="101" t="str">
        <f t="shared" si="14"/>
        <v/>
      </c>
      <c r="AB180" s="35"/>
      <c r="AC180" s="36"/>
      <c r="AD180" s="21"/>
      <c r="AE180" s="103"/>
      <c r="AY180" t="s">
        <v>14496</v>
      </c>
      <c r="AZ180" s="4" t="s">
        <v>14497</v>
      </c>
      <c r="BA180" s="4" t="s">
        <v>14498</v>
      </c>
      <c r="BB180" s="4" t="s">
        <v>14497</v>
      </c>
      <c r="BC180" s="4" t="s">
        <v>14498</v>
      </c>
      <c r="BD180" s="4" t="s">
        <v>14396</v>
      </c>
    </row>
    <row r="181" spans="1:56" x14ac:dyDescent="0.25">
      <c r="A181" s="1" t="str">
        <f t="shared" si="17"/>
        <v/>
      </c>
      <c r="B181" s="28">
        <v>0</v>
      </c>
      <c r="C181" s="88" t="str">
        <f t="shared" si="16"/>
        <v/>
      </c>
      <c r="D181" s="29"/>
      <c r="E181" s="89"/>
      <c r="F181" s="30"/>
      <c r="G181" s="38"/>
      <c r="H181" s="31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4"/>
      <c r="T181" s="33"/>
      <c r="U181" s="33"/>
      <c r="V181" s="33"/>
      <c r="W181" s="33"/>
      <c r="X181" s="35"/>
      <c r="Y181" s="36"/>
      <c r="Z181" s="107" t="str">
        <f t="shared" si="13"/>
        <v/>
      </c>
      <c r="AA181" s="101" t="str">
        <f t="shared" si="14"/>
        <v/>
      </c>
      <c r="AB181" s="35"/>
      <c r="AC181" s="36"/>
      <c r="AD181" s="21"/>
      <c r="AE181" s="103"/>
      <c r="AY181" t="s">
        <v>14499</v>
      </c>
      <c r="AZ181" s="4" t="s">
        <v>14500</v>
      </c>
      <c r="BA181" s="4" t="s">
        <v>14501</v>
      </c>
      <c r="BB181" s="4" t="s">
        <v>14500</v>
      </c>
      <c r="BC181" s="4" t="s">
        <v>14501</v>
      </c>
      <c r="BD181" s="4" t="s">
        <v>14396</v>
      </c>
    </row>
    <row r="182" spans="1:56" x14ac:dyDescent="0.25">
      <c r="A182" s="1" t="str">
        <f t="shared" si="17"/>
        <v/>
      </c>
      <c r="B182" s="28">
        <v>0</v>
      </c>
      <c r="C182" s="88" t="str">
        <f t="shared" si="16"/>
        <v/>
      </c>
      <c r="D182" s="29"/>
      <c r="E182" s="89"/>
      <c r="F182" s="30"/>
      <c r="G182" s="38"/>
      <c r="H182" s="31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4"/>
      <c r="T182" s="33"/>
      <c r="U182" s="33"/>
      <c r="V182" s="33"/>
      <c r="W182" s="33"/>
      <c r="X182" s="35"/>
      <c r="Y182" s="36"/>
      <c r="Z182" s="107" t="str">
        <f t="shared" ref="Z182:Z245" si="18">IFERROR(SUM(M182/L182),"")</f>
        <v/>
      </c>
      <c r="AA182" s="101" t="str">
        <f t="shared" ref="AA182:AA245" si="19">IFERROR(SUM(O182/N182),"")</f>
        <v/>
      </c>
      <c r="AB182" s="35"/>
      <c r="AC182" s="36"/>
      <c r="AD182" s="21"/>
      <c r="AE182" s="103"/>
      <c r="AY182" t="s">
        <v>14502</v>
      </c>
      <c r="AZ182" s="4" t="s">
        <v>14503</v>
      </c>
      <c r="BA182" s="4" t="s">
        <v>14504</v>
      </c>
      <c r="BB182" s="4" t="s">
        <v>14503</v>
      </c>
      <c r="BC182" s="4" t="s">
        <v>14504</v>
      </c>
      <c r="BD182" s="4" t="s">
        <v>14396</v>
      </c>
    </row>
    <row r="183" spans="1:56" x14ac:dyDescent="0.25">
      <c r="A183" s="1" t="str">
        <f t="shared" si="17"/>
        <v/>
      </c>
      <c r="B183" s="28">
        <v>0</v>
      </c>
      <c r="C183" s="88" t="str">
        <f t="shared" si="16"/>
        <v/>
      </c>
      <c r="D183" s="29"/>
      <c r="E183" s="89"/>
      <c r="F183" s="30"/>
      <c r="G183" s="38"/>
      <c r="H183" s="31"/>
      <c r="I183" s="32"/>
      <c r="J183" s="32"/>
      <c r="K183" s="32"/>
      <c r="L183" s="32"/>
      <c r="M183" s="32"/>
      <c r="N183" s="32"/>
      <c r="O183" s="32"/>
      <c r="P183" s="32"/>
      <c r="Q183" s="32"/>
      <c r="R183" s="33"/>
      <c r="S183" s="34"/>
      <c r="T183" s="33"/>
      <c r="U183" s="33"/>
      <c r="V183" s="33"/>
      <c r="W183" s="33"/>
      <c r="X183" s="35"/>
      <c r="Y183" s="36"/>
      <c r="Z183" s="107" t="str">
        <f t="shared" si="18"/>
        <v/>
      </c>
      <c r="AA183" s="101" t="str">
        <f t="shared" si="19"/>
        <v/>
      </c>
      <c r="AB183" s="35"/>
      <c r="AC183" s="36"/>
      <c r="AD183" s="21"/>
      <c r="AE183" s="103"/>
      <c r="AY183" t="s">
        <v>14505</v>
      </c>
      <c r="AZ183" s="4" t="s">
        <v>14506</v>
      </c>
      <c r="BA183" s="4" t="s">
        <v>14507</v>
      </c>
      <c r="BB183" s="4" t="s">
        <v>14506</v>
      </c>
      <c r="BC183" s="4" t="s">
        <v>14507</v>
      </c>
      <c r="BD183" s="4" t="s">
        <v>14396</v>
      </c>
    </row>
    <row r="184" spans="1:56" x14ac:dyDescent="0.25">
      <c r="A184" s="1" t="str">
        <f t="shared" si="17"/>
        <v/>
      </c>
      <c r="B184" s="28">
        <v>0</v>
      </c>
      <c r="C184" s="88" t="str">
        <f t="shared" si="16"/>
        <v/>
      </c>
      <c r="D184" s="29"/>
      <c r="E184" s="89"/>
      <c r="F184" s="30"/>
      <c r="G184" s="38"/>
      <c r="H184" s="31"/>
      <c r="I184" s="32"/>
      <c r="J184" s="32"/>
      <c r="K184" s="32"/>
      <c r="L184" s="32"/>
      <c r="M184" s="32"/>
      <c r="N184" s="32"/>
      <c r="O184" s="32"/>
      <c r="P184" s="32"/>
      <c r="Q184" s="32"/>
      <c r="R184" s="33"/>
      <c r="S184" s="34"/>
      <c r="T184" s="33"/>
      <c r="U184" s="33"/>
      <c r="V184" s="33"/>
      <c r="W184" s="33"/>
      <c r="X184" s="35"/>
      <c r="Y184" s="36"/>
      <c r="Z184" s="107" t="str">
        <f t="shared" si="18"/>
        <v/>
      </c>
      <c r="AA184" s="101" t="str">
        <f t="shared" si="19"/>
        <v/>
      </c>
      <c r="AB184" s="35"/>
      <c r="AC184" s="36"/>
      <c r="AD184" s="21"/>
      <c r="AE184" s="103"/>
      <c r="AY184" t="s">
        <v>14508</v>
      </c>
      <c r="AZ184" s="4" t="s">
        <v>14509</v>
      </c>
      <c r="BA184" s="4" t="s">
        <v>14510</v>
      </c>
      <c r="BB184" s="4" t="s">
        <v>14509</v>
      </c>
      <c r="BC184" s="4" t="s">
        <v>14510</v>
      </c>
      <c r="BD184" s="4" t="s">
        <v>14396</v>
      </c>
    </row>
    <row r="185" spans="1:56" x14ac:dyDescent="0.25">
      <c r="A185" s="1" t="str">
        <f t="shared" si="17"/>
        <v/>
      </c>
      <c r="B185" s="28">
        <v>0</v>
      </c>
      <c r="C185" s="88" t="str">
        <f t="shared" si="16"/>
        <v/>
      </c>
      <c r="D185" s="29"/>
      <c r="E185" s="89"/>
      <c r="F185" s="30"/>
      <c r="G185" s="38"/>
      <c r="H185" s="31"/>
      <c r="I185" s="32"/>
      <c r="J185" s="32"/>
      <c r="K185" s="32"/>
      <c r="L185" s="32"/>
      <c r="M185" s="32"/>
      <c r="N185" s="32"/>
      <c r="O185" s="32"/>
      <c r="P185" s="32"/>
      <c r="Q185" s="32"/>
      <c r="R185" s="33"/>
      <c r="S185" s="34"/>
      <c r="T185" s="33"/>
      <c r="U185" s="33"/>
      <c r="V185" s="33"/>
      <c r="W185" s="33"/>
      <c r="X185" s="35"/>
      <c r="Y185" s="36"/>
      <c r="Z185" s="107" t="str">
        <f t="shared" si="18"/>
        <v/>
      </c>
      <c r="AA185" s="101" t="str">
        <f t="shared" si="19"/>
        <v/>
      </c>
      <c r="AB185" s="35"/>
      <c r="AC185" s="36"/>
      <c r="AD185" s="21"/>
      <c r="AE185" s="103"/>
      <c r="AY185" t="s">
        <v>14511</v>
      </c>
      <c r="AZ185" s="4" t="s">
        <v>14512</v>
      </c>
      <c r="BA185" s="4" t="s">
        <v>14513</v>
      </c>
      <c r="BB185" s="4" t="s">
        <v>14512</v>
      </c>
      <c r="BC185" s="4" t="s">
        <v>14513</v>
      </c>
      <c r="BD185" s="4" t="s">
        <v>14396</v>
      </c>
    </row>
    <row r="186" spans="1:56" x14ac:dyDescent="0.25">
      <c r="A186" s="1" t="str">
        <f t="shared" si="17"/>
        <v/>
      </c>
      <c r="B186" s="28">
        <v>0</v>
      </c>
      <c r="C186" s="88" t="str">
        <f t="shared" si="16"/>
        <v/>
      </c>
      <c r="D186" s="29"/>
      <c r="E186" s="89"/>
      <c r="F186" s="30"/>
      <c r="G186" s="38"/>
      <c r="H186" s="31"/>
      <c r="I186" s="32"/>
      <c r="J186" s="32"/>
      <c r="K186" s="32"/>
      <c r="L186" s="32"/>
      <c r="M186" s="32"/>
      <c r="N186" s="32"/>
      <c r="O186" s="32"/>
      <c r="P186" s="32"/>
      <c r="Q186" s="32"/>
      <c r="R186" s="33"/>
      <c r="S186" s="34"/>
      <c r="T186" s="33"/>
      <c r="U186" s="33"/>
      <c r="V186" s="33"/>
      <c r="W186" s="33"/>
      <c r="X186" s="35"/>
      <c r="Y186" s="36"/>
      <c r="Z186" s="107" t="str">
        <f t="shared" si="18"/>
        <v/>
      </c>
      <c r="AA186" s="101" t="str">
        <f t="shared" si="19"/>
        <v/>
      </c>
      <c r="AB186" s="35"/>
      <c r="AC186" s="36"/>
      <c r="AD186" s="21"/>
      <c r="AE186" s="103"/>
      <c r="AY186" t="s">
        <v>14514</v>
      </c>
      <c r="AZ186" s="4" t="s">
        <v>14515</v>
      </c>
      <c r="BA186" s="4" t="s">
        <v>14516</v>
      </c>
      <c r="BB186" s="4" t="s">
        <v>14515</v>
      </c>
      <c r="BC186" s="4" t="s">
        <v>14516</v>
      </c>
      <c r="BD186" s="4" t="s">
        <v>14396</v>
      </c>
    </row>
    <row r="187" spans="1:56" x14ac:dyDescent="0.25">
      <c r="A187" s="1" t="str">
        <f t="shared" si="17"/>
        <v/>
      </c>
      <c r="B187" s="28">
        <v>0</v>
      </c>
      <c r="C187" s="88" t="str">
        <f t="shared" si="16"/>
        <v/>
      </c>
      <c r="D187" s="29"/>
      <c r="E187" s="89"/>
      <c r="F187" s="30"/>
      <c r="G187" s="38"/>
      <c r="H187" s="31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4"/>
      <c r="T187" s="33"/>
      <c r="U187" s="33"/>
      <c r="V187" s="33"/>
      <c r="W187" s="33"/>
      <c r="X187" s="35"/>
      <c r="Y187" s="36"/>
      <c r="Z187" s="107" t="str">
        <f t="shared" si="18"/>
        <v/>
      </c>
      <c r="AA187" s="101" t="str">
        <f t="shared" si="19"/>
        <v/>
      </c>
      <c r="AB187" s="35"/>
      <c r="AC187" s="36"/>
      <c r="AD187" s="21"/>
      <c r="AE187" s="103"/>
      <c r="AY187" t="s">
        <v>14517</v>
      </c>
      <c r="AZ187" s="4" t="s">
        <v>14518</v>
      </c>
      <c r="BA187" s="4" t="s">
        <v>14519</v>
      </c>
      <c r="BB187" s="4" t="s">
        <v>14518</v>
      </c>
      <c r="BC187" s="4" t="s">
        <v>14519</v>
      </c>
      <c r="BD187" s="4" t="s">
        <v>14396</v>
      </c>
    </row>
    <row r="188" spans="1:56" x14ac:dyDescent="0.25">
      <c r="A188" s="1" t="str">
        <f t="shared" si="17"/>
        <v/>
      </c>
      <c r="B188" s="28">
        <v>0</v>
      </c>
      <c r="C188" s="88" t="str">
        <f t="shared" si="16"/>
        <v/>
      </c>
      <c r="D188" s="29"/>
      <c r="E188" s="89"/>
      <c r="F188" s="30"/>
      <c r="G188" s="38"/>
      <c r="H188" s="31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4"/>
      <c r="T188" s="33"/>
      <c r="U188" s="33"/>
      <c r="V188" s="33"/>
      <c r="W188" s="33"/>
      <c r="X188" s="35"/>
      <c r="Y188" s="36"/>
      <c r="Z188" s="107" t="str">
        <f t="shared" si="18"/>
        <v/>
      </c>
      <c r="AA188" s="101" t="str">
        <f t="shared" si="19"/>
        <v/>
      </c>
      <c r="AB188" s="35"/>
      <c r="AC188" s="36"/>
      <c r="AD188" s="21"/>
      <c r="AE188" s="103"/>
      <c r="AY188" t="s">
        <v>14520</v>
      </c>
      <c r="AZ188" s="4" t="s">
        <v>14521</v>
      </c>
      <c r="BA188" s="4" t="s">
        <v>14522</v>
      </c>
      <c r="BB188" s="4" t="s">
        <v>14521</v>
      </c>
      <c r="BC188" s="4" t="s">
        <v>14522</v>
      </c>
      <c r="BD188" s="4" t="s">
        <v>14396</v>
      </c>
    </row>
    <row r="189" spans="1:56" x14ac:dyDescent="0.25">
      <c r="A189" s="1" t="str">
        <f t="shared" si="17"/>
        <v/>
      </c>
      <c r="B189" s="28">
        <v>0</v>
      </c>
      <c r="C189" s="88" t="str">
        <f t="shared" si="16"/>
        <v/>
      </c>
      <c r="D189" s="29"/>
      <c r="E189" s="89"/>
      <c r="F189" s="30"/>
      <c r="G189" s="38"/>
      <c r="H189" s="31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4"/>
      <c r="T189" s="33"/>
      <c r="U189" s="33"/>
      <c r="V189" s="33"/>
      <c r="W189" s="33"/>
      <c r="X189" s="35"/>
      <c r="Y189" s="36"/>
      <c r="Z189" s="107" t="str">
        <f t="shared" si="18"/>
        <v/>
      </c>
      <c r="AA189" s="101" t="str">
        <f t="shared" si="19"/>
        <v/>
      </c>
      <c r="AB189" s="35"/>
      <c r="AC189" s="36"/>
      <c r="AD189" s="21"/>
      <c r="AE189" s="103"/>
      <c r="AY189" t="s">
        <v>14523</v>
      </c>
      <c r="AZ189" s="4" t="s">
        <v>14524</v>
      </c>
      <c r="BA189" s="4" t="s">
        <v>14525</v>
      </c>
      <c r="BB189" s="4" t="s">
        <v>14524</v>
      </c>
      <c r="BC189" s="4" t="s">
        <v>14525</v>
      </c>
      <c r="BD189" s="4" t="s">
        <v>14396</v>
      </c>
    </row>
    <row r="190" spans="1:56" x14ac:dyDescent="0.25">
      <c r="A190" s="1" t="str">
        <f t="shared" si="17"/>
        <v/>
      </c>
      <c r="B190" s="28">
        <v>0</v>
      </c>
      <c r="C190" s="88" t="str">
        <f t="shared" si="16"/>
        <v/>
      </c>
      <c r="D190" s="29"/>
      <c r="E190" s="89"/>
      <c r="F190" s="30"/>
      <c r="G190" s="38"/>
      <c r="H190" s="31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4"/>
      <c r="T190" s="33"/>
      <c r="U190" s="33"/>
      <c r="V190" s="33"/>
      <c r="W190" s="33"/>
      <c r="X190" s="35"/>
      <c r="Y190" s="36"/>
      <c r="Z190" s="107" t="str">
        <f t="shared" si="18"/>
        <v/>
      </c>
      <c r="AA190" s="101" t="str">
        <f t="shared" si="19"/>
        <v/>
      </c>
      <c r="AB190" s="35"/>
      <c r="AC190" s="36"/>
      <c r="AD190" s="21"/>
      <c r="AE190" s="103"/>
      <c r="AY190" t="s">
        <v>14526</v>
      </c>
      <c r="AZ190" s="4" t="s">
        <v>14527</v>
      </c>
      <c r="BA190" s="4" t="s">
        <v>14528</v>
      </c>
      <c r="BB190" s="4" t="s">
        <v>14527</v>
      </c>
      <c r="BC190" s="4" t="s">
        <v>14528</v>
      </c>
      <c r="BD190" s="4" t="s">
        <v>14396</v>
      </c>
    </row>
    <row r="191" spans="1:56" x14ac:dyDescent="0.25">
      <c r="A191" s="1" t="str">
        <f t="shared" si="17"/>
        <v/>
      </c>
      <c r="B191" s="28">
        <v>0</v>
      </c>
      <c r="C191" s="88" t="str">
        <f t="shared" si="16"/>
        <v/>
      </c>
      <c r="D191" s="29"/>
      <c r="E191" s="89"/>
      <c r="F191" s="30"/>
      <c r="G191" s="38"/>
      <c r="H191" s="31"/>
      <c r="I191" s="32"/>
      <c r="J191" s="32"/>
      <c r="K191" s="32"/>
      <c r="L191" s="32"/>
      <c r="M191" s="32"/>
      <c r="N191" s="32"/>
      <c r="O191" s="32"/>
      <c r="P191" s="32"/>
      <c r="Q191" s="32"/>
      <c r="R191" s="33"/>
      <c r="S191" s="34"/>
      <c r="T191" s="33"/>
      <c r="U191" s="33"/>
      <c r="V191" s="33"/>
      <c r="W191" s="33"/>
      <c r="X191" s="35"/>
      <c r="Y191" s="36"/>
      <c r="Z191" s="107" t="str">
        <f t="shared" si="18"/>
        <v/>
      </c>
      <c r="AA191" s="101" t="str">
        <f t="shared" si="19"/>
        <v/>
      </c>
      <c r="AB191" s="35"/>
      <c r="AC191" s="36"/>
      <c r="AD191" s="21"/>
      <c r="AE191" s="103"/>
      <c r="AY191" t="s">
        <v>14529</v>
      </c>
      <c r="AZ191" s="4" t="s">
        <v>14530</v>
      </c>
      <c r="BA191" s="4" t="s">
        <v>14531</v>
      </c>
      <c r="BB191" s="4" t="s">
        <v>14530</v>
      </c>
      <c r="BC191" s="4" t="s">
        <v>14531</v>
      </c>
      <c r="BD191" s="4" t="s">
        <v>14396</v>
      </c>
    </row>
    <row r="192" spans="1:56" x14ac:dyDescent="0.25">
      <c r="A192" s="1" t="str">
        <f t="shared" si="17"/>
        <v/>
      </c>
      <c r="B192" s="28">
        <v>0</v>
      </c>
      <c r="C192" s="88" t="str">
        <f t="shared" si="16"/>
        <v/>
      </c>
      <c r="D192" s="29"/>
      <c r="E192" s="89"/>
      <c r="F192" s="30"/>
      <c r="G192" s="38"/>
      <c r="H192" s="31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4"/>
      <c r="T192" s="33"/>
      <c r="U192" s="33"/>
      <c r="V192" s="33"/>
      <c r="W192" s="33"/>
      <c r="X192" s="35"/>
      <c r="Y192" s="36"/>
      <c r="Z192" s="107" t="str">
        <f t="shared" si="18"/>
        <v/>
      </c>
      <c r="AA192" s="101" t="str">
        <f t="shared" si="19"/>
        <v/>
      </c>
      <c r="AB192" s="35"/>
      <c r="AC192" s="36"/>
      <c r="AD192" s="21"/>
      <c r="AE192" s="103"/>
      <c r="AY192" t="s">
        <v>14532</v>
      </c>
      <c r="AZ192" s="4" t="s">
        <v>14533</v>
      </c>
      <c r="BA192" s="4" t="s">
        <v>14534</v>
      </c>
      <c r="BB192" s="4" t="s">
        <v>14533</v>
      </c>
      <c r="BC192" s="4" t="s">
        <v>14534</v>
      </c>
      <c r="BD192" s="4" t="s">
        <v>14396</v>
      </c>
    </row>
    <row r="193" spans="1:56" x14ac:dyDescent="0.25">
      <c r="A193" s="1" t="str">
        <f t="shared" si="17"/>
        <v/>
      </c>
      <c r="B193" s="28">
        <v>0</v>
      </c>
      <c r="C193" s="88" t="str">
        <f t="shared" si="16"/>
        <v/>
      </c>
      <c r="D193" s="29"/>
      <c r="E193" s="89"/>
      <c r="F193" s="30"/>
      <c r="G193" s="38"/>
      <c r="H193" s="31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4"/>
      <c r="T193" s="33"/>
      <c r="U193" s="33"/>
      <c r="V193" s="33"/>
      <c r="W193" s="33"/>
      <c r="X193" s="35"/>
      <c r="Y193" s="36"/>
      <c r="Z193" s="107" t="str">
        <f t="shared" si="18"/>
        <v/>
      </c>
      <c r="AA193" s="101" t="str">
        <f t="shared" si="19"/>
        <v/>
      </c>
      <c r="AB193" s="35"/>
      <c r="AC193" s="36"/>
      <c r="AD193" s="21"/>
      <c r="AE193" s="103"/>
      <c r="AY193" t="s">
        <v>14535</v>
      </c>
      <c r="AZ193" s="4" t="s">
        <v>14536</v>
      </c>
      <c r="BA193" s="4" t="s">
        <v>14537</v>
      </c>
      <c r="BB193" s="4" t="s">
        <v>14536</v>
      </c>
      <c r="BC193" s="4" t="s">
        <v>14537</v>
      </c>
      <c r="BD193" s="4" t="s">
        <v>14396</v>
      </c>
    </row>
    <row r="194" spans="1:56" x14ac:dyDescent="0.25">
      <c r="A194" s="1" t="str">
        <f t="shared" si="17"/>
        <v/>
      </c>
      <c r="B194" s="28">
        <v>0</v>
      </c>
      <c r="C194" s="88" t="str">
        <f t="shared" si="16"/>
        <v/>
      </c>
      <c r="D194" s="29"/>
      <c r="E194" s="89"/>
      <c r="F194" s="30"/>
      <c r="G194" s="38"/>
      <c r="H194" s="31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4"/>
      <c r="T194" s="33"/>
      <c r="U194" s="33"/>
      <c r="V194" s="33"/>
      <c r="W194" s="33"/>
      <c r="X194" s="35"/>
      <c r="Y194" s="36"/>
      <c r="Z194" s="107" t="str">
        <f t="shared" si="18"/>
        <v/>
      </c>
      <c r="AA194" s="101" t="str">
        <f t="shared" si="19"/>
        <v/>
      </c>
      <c r="AB194" s="35"/>
      <c r="AC194" s="36"/>
      <c r="AD194" s="21"/>
      <c r="AE194" s="103"/>
      <c r="AY194" t="s">
        <v>14538</v>
      </c>
      <c r="AZ194" s="4" t="s">
        <v>14539</v>
      </c>
      <c r="BA194" s="4" t="s">
        <v>14540</v>
      </c>
      <c r="BB194" s="4" t="s">
        <v>14539</v>
      </c>
      <c r="BC194" s="4" t="s">
        <v>14540</v>
      </c>
      <c r="BD194" s="4" t="s">
        <v>14396</v>
      </c>
    </row>
    <row r="195" spans="1:56" x14ac:dyDescent="0.25">
      <c r="A195" s="1" t="str">
        <f t="shared" si="17"/>
        <v/>
      </c>
      <c r="B195" s="28">
        <v>0</v>
      </c>
      <c r="C195" s="88" t="str">
        <f t="shared" si="16"/>
        <v/>
      </c>
      <c r="D195" s="29"/>
      <c r="E195" s="89"/>
      <c r="F195" s="30"/>
      <c r="G195" s="38"/>
      <c r="H195" s="31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4"/>
      <c r="T195" s="33"/>
      <c r="U195" s="33"/>
      <c r="V195" s="33"/>
      <c r="W195" s="33"/>
      <c r="X195" s="35"/>
      <c r="Y195" s="36"/>
      <c r="Z195" s="107" t="str">
        <f t="shared" si="18"/>
        <v/>
      </c>
      <c r="AA195" s="101" t="str">
        <f t="shared" si="19"/>
        <v/>
      </c>
      <c r="AB195" s="35"/>
      <c r="AC195" s="36"/>
      <c r="AD195" s="21"/>
      <c r="AE195" s="103"/>
      <c r="AY195" t="s">
        <v>14541</v>
      </c>
      <c r="AZ195" s="4" t="s">
        <v>14542</v>
      </c>
      <c r="BA195" s="4" t="s">
        <v>14543</v>
      </c>
      <c r="BB195" s="4" t="s">
        <v>14542</v>
      </c>
      <c r="BC195" s="4" t="s">
        <v>14543</v>
      </c>
      <c r="BD195" s="4" t="s">
        <v>14396</v>
      </c>
    </row>
    <row r="196" spans="1:56" x14ac:dyDescent="0.25">
      <c r="A196" s="1" t="str">
        <f t="shared" si="17"/>
        <v/>
      </c>
      <c r="B196" s="28">
        <v>0</v>
      </c>
      <c r="C196" s="88" t="str">
        <f t="shared" si="16"/>
        <v/>
      </c>
      <c r="D196" s="29"/>
      <c r="E196" s="89"/>
      <c r="F196" s="30"/>
      <c r="G196" s="38"/>
      <c r="H196" s="31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4"/>
      <c r="T196" s="33"/>
      <c r="U196" s="33"/>
      <c r="V196" s="33"/>
      <c r="W196" s="33"/>
      <c r="X196" s="35"/>
      <c r="Y196" s="36"/>
      <c r="Z196" s="107" t="str">
        <f t="shared" si="18"/>
        <v/>
      </c>
      <c r="AA196" s="101" t="str">
        <f t="shared" si="19"/>
        <v/>
      </c>
      <c r="AB196" s="35"/>
      <c r="AC196" s="36"/>
      <c r="AD196" s="21"/>
      <c r="AE196" s="103"/>
      <c r="AY196" t="s">
        <v>14544</v>
      </c>
      <c r="AZ196" s="4" t="s">
        <v>14545</v>
      </c>
      <c r="BA196" s="4" t="s">
        <v>14546</v>
      </c>
      <c r="BB196" s="4" t="s">
        <v>14545</v>
      </c>
      <c r="BC196" s="4" t="s">
        <v>14546</v>
      </c>
      <c r="BD196" s="4" t="s">
        <v>14396</v>
      </c>
    </row>
    <row r="197" spans="1:56" x14ac:dyDescent="0.25">
      <c r="A197" s="1" t="str">
        <f t="shared" si="17"/>
        <v/>
      </c>
      <c r="B197" s="28">
        <v>0</v>
      </c>
      <c r="C197" s="88" t="str">
        <f t="shared" si="16"/>
        <v/>
      </c>
      <c r="D197" s="29"/>
      <c r="E197" s="89"/>
      <c r="F197" s="30"/>
      <c r="G197" s="38"/>
      <c r="H197" s="31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4"/>
      <c r="T197" s="33"/>
      <c r="U197" s="33"/>
      <c r="V197" s="33"/>
      <c r="W197" s="33"/>
      <c r="X197" s="35"/>
      <c r="Y197" s="36"/>
      <c r="Z197" s="107" t="str">
        <f t="shared" si="18"/>
        <v/>
      </c>
      <c r="AA197" s="101" t="str">
        <f t="shared" si="19"/>
        <v/>
      </c>
      <c r="AB197" s="35"/>
      <c r="AC197" s="36"/>
      <c r="AD197" s="21"/>
      <c r="AE197" s="103"/>
      <c r="AY197" t="s">
        <v>14547</v>
      </c>
      <c r="AZ197" s="4" t="s">
        <v>14548</v>
      </c>
      <c r="BA197" s="4" t="s">
        <v>14549</v>
      </c>
      <c r="BB197" s="4" t="s">
        <v>14548</v>
      </c>
      <c r="BC197" s="4" t="s">
        <v>14549</v>
      </c>
      <c r="BD197" s="4" t="s">
        <v>14396</v>
      </c>
    </row>
    <row r="198" spans="1:56" x14ac:dyDescent="0.25">
      <c r="A198" s="1" t="str">
        <f t="shared" si="17"/>
        <v/>
      </c>
      <c r="B198" s="28">
        <v>0</v>
      </c>
      <c r="C198" s="88" t="str">
        <f t="shared" si="16"/>
        <v/>
      </c>
      <c r="D198" s="29"/>
      <c r="E198" s="89"/>
      <c r="F198" s="30"/>
      <c r="G198" s="38"/>
      <c r="H198" s="31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4"/>
      <c r="T198" s="33"/>
      <c r="U198" s="33"/>
      <c r="V198" s="33"/>
      <c r="W198" s="33"/>
      <c r="X198" s="35"/>
      <c r="Y198" s="36"/>
      <c r="Z198" s="107" t="str">
        <f t="shared" si="18"/>
        <v/>
      </c>
      <c r="AA198" s="101" t="str">
        <f t="shared" si="19"/>
        <v/>
      </c>
      <c r="AB198" s="35"/>
      <c r="AC198" s="36"/>
      <c r="AD198" s="21"/>
      <c r="AE198" s="103"/>
      <c r="AY198" t="s">
        <v>14550</v>
      </c>
      <c r="AZ198" s="4" t="s">
        <v>14551</v>
      </c>
      <c r="BA198" s="4" t="s">
        <v>14552</v>
      </c>
      <c r="BB198" s="4" t="s">
        <v>14551</v>
      </c>
      <c r="BC198" s="4" t="s">
        <v>14552</v>
      </c>
      <c r="BD198" s="4" t="s">
        <v>14396</v>
      </c>
    </row>
    <row r="199" spans="1:56" x14ac:dyDescent="0.25">
      <c r="A199" s="1" t="str">
        <f t="shared" si="17"/>
        <v/>
      </c>
      <c r="B199" s="28">
        <v>0</v>
      </c>
      <c r="C199" s="88" t="str">
        <f t="shared" si="16"/>
        <v/>
      </c>
      <c r="D199" s="29"/>
      <c r="E199" s="89"/>
      <c r="F199" s="30"/>
      <c r="G199" s="38"/>
      <c r="H199" s="31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4"/>
      <c r="T199" s="33"/>
      <c r="U199" s="33"/>
      <c r="V199" s="33"/>
      <c r="W199" s="33"/>
      <c r="X199" s="35"/>
      <c r="Y199" s="36"/>
      <c r="Z199" s="107" t="str">
        <f t="shared" si="18"/>
        <v/>
      </c>
      <c r="AA199" s="101" t="str">
        <f t="shared" si="19"/>
        <v/>
      </c>
      <c r="AB199" s="35"/>
      <c r="AC199" s="36"/>
      <c r="AD199" s="21"/>
      <c r="AE199" s="103"/>
      <c r="AY199" t="s">
        <v>14553</v>
      </c>
      <c r="AZ199" s="4" t="s">
        <v>14554</v>
      </c>
      <c r="BA199" s="4" t="s">
        <v>14555</v>
      </c>
      <c r="BB199" s="4" t="s">
        <v>14554</v>
      </c>
      <c r="BC199" s="4" t="s">
        <v>14555</v>
      </c>
      <c r="BD199" s="4" t="s">
        <v>14396</v>
      </c>
    </row>
    <row r="200" spans="1:56" x14ac:dyDescent="0.25">
      <c r="A200" s="1" t="str">
        <f t="shared" si="17"/>
        <v/>
      </c>
      <c r="B200" s="28">
        <v>0</v>
      </c>
      <c r="C200" s="88" t="str">
        <f t="shared" si="16"/>
        <v/>
      </c>
      <c r="D200" s="29"/>
      <c r="E200" s="89"/>
      <c r="F200" s="30"/>
      <c r="G200" s="38"/>
      <c r="H200" s="31"/>
      <c r="I200" s="32"/>
      <c r="J200" s="32"/>
      <c r="K200" s="32"/>
      <c r="L200" s="32"/>
      <c r="M200" s="32"/>
      <c r="N200" s="32"/>
      <c r="O200" s="32"/>
      <c r="P200" s="32"/>
      <c r="Q200" s="32"/>
      <c r="R200" s="33"/>
      <c r="S200" s="34"/>
      <c r="T200" s="33"/>
      <c r="U200" s="33"/>
      <c r="V200" s="33"/>
      <c r="W200" s="33"/>
      <c r="X200" s="35"/>
      <c r="Y200" s="36"/>
      <c r="Z200" s="107" t="str">
        <f t="shared" si="18"/>
        <v/>
      </c>
      <c r="AA200" s="101" t="str">
        <f t="shared" si="19"/>
        <v/>
      </c>
      <c r="AB200" s="35"/>
      <c r="AC200" s="36"/>
      <c r="AD200" s="21"/>
      <c r="AE200" s="103"/>
      <c r="AY200" t="s">
        <v>14556</v>
      </c>
      <c r="AZ200" s="4" t="s">
        <v>14557</v>
      </c>
      <c r="BA200" s="4" t="s">
        <v>14558</v>
      </c>
      <c r="BB200" s="4" t="s">
        <v>14557</v>
      </c>
      <c r="BC200" s="4" t="s">
        <v>14558</v>
      </c>
      <c r="BD200" s="4" t="s">
        <v>14396</v>
      </c>
    </row>
    <row r="201" spans="1:56" x14ac:dyDescent="0.25">
      <c r="A201" s="1" t="str">
        <f t="shared" si="17"/>
        <v/>
      </c>
      <c r="B201" s="28">
        <v>0</v>
      </c>
      <c r="C201" s="88" t="str">
        <f t="shared" si="16"/>
        <v/>
      </c>
      <c r="D201" s="29"/>
      <c r="E201" s="89"/>
      <c r="F201" s="30"/>
      <c r="G201" s="38"/>
      <c r="H201" s="31"/>
      <c r="I201" s="32"/>
      <c r="J201" s="32"/>
      <c r="K201" s="32"/>
      <c r="L201" s="32"/>
      <c r="M201" s="32"/>
      <c r="N201" s="32"/>
      <c r="O201" s="32"/>
      <c r="P201" s="32"/>
      <c r="Q201" s="32"/>
      <c r="R201" s="33"/>
      <c r="S201" s="34"/>
      <c r="T201" s="33"/>
      <c r="U201" s="33"/>
      <c r="V201" s="33"/>
      <c r="W201" s="33"/>
      <c r="X201" s="35"/>
      <c r="Y201" s="36"/>
      <c r="Z201" s="107" t="str">
        <f t="shared" si="18"/>
        <v/>
      </c>
      <c r="AA201" s="101" t="str">
        <f t="shared" si="19"/>
        <v/>
      </c>
      <c r="AB201" s="35"/>
      <c r="AC201" s="36"/>
      <c r="AD201" s="21"/>
      <c r="AE201" s="103"/>
      <c r="AY201" t="s">
        <v>14559</v>
      </c>
      <c r="AZ201" s="4" t="s">
        <v>14560</v>
      </c>
      <c r="BA201" s="4" t="s">
        <v>14561</v>
      </c>
      <c r="BB201" s="4" t="s">
        <v>14560</v>
      </c>
      <c r="BC201" s="4" t="s">
        <v>14561</v>
      </c>
      <c r="BD201" s="4" t="s">
        <v>14396</v>
      </c>
    </row>
    <row r="202" spans="1:56" x14ac:dyDescent="0.25">
      <c r="A202" s="1" t="str">
        <f t="shared" si="17"/>
        <v/>
      </c>
      <c r="B202" s="28">
        <v>0</v>
      </c>
      <c r="C202" s="88" t="str">
        <f t="shared" si="16"/>
        <v/>
      </c>
      <c r="D202" s="29"/>
      <c r="E202" s="89"/>
      <c r="F202" s="30"/>
      <c r="G202" s="38"/>
      <c r="H202" s="31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4"/>
      <c r="T202" s="33"/>
      <c r="U202" s="33"/>
      <c r="V202" s="33"/>
      <c r="W202" s="33"/>
      <c r="X202" s="35" t="s">
        <v>13964</v>
      </c>
      <c r="Y202" s="36" t="s">
        <v>13964</v>
      </c>
      <c r="Z202" s="107" t="str">
        <f t="shared" si="18"/>
        <v/>
      </c>
      <c r="AA202" s="101" t="str">
        <f t="shared" si="19"/>
        <v/>
      </c>
      <c r="AB202" s="35"/>
      <c r="AC202" s="36"/>
      <c r="AD202" s="21"/>
      <c r="AE202" s="103"/>
      <c r="AY202" t="s">
        <v>14562</v>
      </c>
      <c r="AZ202" s="4" t="s">
        <v>14563</v>
      </c>
      <c r="BA202" s="4" t="s">
        <v>14564</v>
      </c>
      <c r="BB202" s="4" t="s">
        <v>14563</v>
      </c>
      <c r="BC202" s="4" t="s">
        <v>14564</v>
      </c>
      <c r="BD202" s="4" t="s">
        <v>14396</v>
      </c>
    </row>
    <row r="203" spans="1:56" x14ac:dyDescent="0.25">
      <c r="A203" s="1" t="str">
        <f t="shared" si="17"/>
        <v/>
      </c>
      <c r="B203" s="28">
        <v>0</v>
      </c>
      <c r="C203" s="88" t="str">
        <f t="shared" si="16"/>
        <v/>
      </c>
      <c r="D203" s="29"/>
      <c r="E203" s="89"/>
      <c r="F203" s="30"/>
      <c r="G203" s="38"/>
      <c r="H203" s="31"/>
      <c r="I203" s="32"/>
      <c r="J203" s="32"/>
      <c r="K203" s="32"/>
      <c r="L203" s="32"/>
      <c r="M203" s="32"/>
      <c r="N203" s="32"/>
      <c r="O203" s="32"/>
      <c r="P203" s="32"/>
      <c r="Q203" s="32"/>
      <c r="R203" s="33"/>
      <c r="S203" s="34"/>
      <c r="T203" s="33"/>
      <c r="U203" s="33"/>
      <c r="V203" s="33"/>
      <c r="W203" s="33"/>
      <c r="X203" s="35" t="s">
        <v>13964</v>
      </c>
      <c r="Y203" s="36" t="s">
        <v>13964</v>
      </c>
      <c r="Z203" s="107" t="str">
        <f t="shared" si="18"/>
        <v/>
      </c>
      <c r="AA203" s="101" t="str">
        <f t="shared" si="19"/>
        <v/>
      </c>
      <c r="AB203" s="35"/>
      <c r="AC203" s="36"/>
      <c r="AD203" s="21"/>
      <c r="AE203" s="103"/>
      <c r="AY203" t="s">
        <v>14565</v>
      </c>
      <c r="AZ203" s="4" t="s">
        <v>14566</v>
      </c>
      <c r="BA203" s="4" t="s">
        <v>14567</v>
      </c>
      <c r="BB203" s="4" t="s">
        <v>14566</v>
      </c>
      <c r="BC203" s="4" t="s">
        <v>14567</v>
      </c>
      <c r="BD203" s="4" t="s">
        <v>14396</v>
      </c>
    </row>
    <row r="204" spans="1:56" x14ac:dyDescent="0.25">
      <c r="A204" s="1" t="str">
        <f t="shared" si="17"/>
        <v/>
      </c>
      <c r="B204" s="28">
        <v>0</v>
      </c>
      <c r="C204" s="88" t="str">
        <f t="shared" si="16"/>
        <v/>
      </c>
      <c r="D204" s="29"/>
      <c r="E204" s="89"/>
      <c r="F204" s="30"/>
      <c r="G204" s="38"/>
      <c r="H204" s="31"/>
      <c r="I204" s="32"/>
      <c r="J204" s="32"/>
      <c r="K204" s="32"/>
      <c r="L204" s="32"/>
      <c r="M204" s="32"/>
      <c r="N204" s="32"/>
      <c r="O204" s="32"/>
      <c r="P204" s="32"/>
      <c r="Q204" s="32"/>
      <c r="R204" s="33"/>
      <c r="S204" s="34"/>
      <c r="T204" s="33"/>
      <c r="U204" s="33"/>
      <c r="V204" s="33"/>
      <c r="W204" s="33"/>
      <c r="X204" s="35" t="s">
        <v>13964</v>
      </c>
      <c r="Y204" s="36" t="s">
        <v>13964</v>
      </c>
      <c r="Z204" s="107" t="str">
        <f t="shared" si="18"/>
        <v/>
      </c>
      <c r="AA204" s="101" t="str">
        <f t="shared" si="19"/>
        <v/>
      </c>
      <c r="AB204" s="35"/>
      <c r="AC204" s="36"/>
      <c r="AD204" s="21"/>
      <c r="AE204" s="103"/>
      <c r="AY204" t="s">
        <v>14568</v>
      </c>
      <c r="AZ204" s="4" t="s">
        <v>14569</v>
      </c>
      <c r="BA204" s="4" t="s">
        <v>14570</v>
      </c>
      <c r="BB204" s="4" t="s">
        <v>14569</v>
      </c>
      <c r="BC204" s="4" t="s">
        <v>14570</v>
      </c>
      <c r="BD204" s="4" t="s">
        <v>14396</v>
      </c>
    </row>
    <row r="205" spans="1:56" x14ac:dyDescent="0.25">
      <c r="A205" s="1" t="str">
        <f t="shared" si="17"/>
        <v/>
      </c>
      <c r="B205" s="28">
        <v>0</v>
      </c>
      <c r="C205" s="88" t="str">
        <f t="shared" si="16"/>
        <v/>
      </c>
      <c r="D205" s="29"/>
      <c r="E205" s="89"/>
      <c r="F205" s="30"/>
      <c r="G205" s="38"/>
      <c r="H205" s="31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4"/>
      <c r="T205" s="33"/>
      <c r="U205" s="33"/>
      <c r="V205" s="33"/>
      <c r="W205" s="33"/>
      <c r="X205" s="35" t="s">
        <v>13964</v>
      </c>
      <c r="Y205" s="36" t="s">
        <v>13964</v>
      </c>
      <c r="Z205" s="107" t="str">
        <f t="shared" si="18"/>
        <v/>
      </c>
      <c r="AA205" s="101" t="str">
        <f t="shared" si="19"/>
        <v/>
      </c>
      <c r="AB205" s="35"/>
      <c r="AC205" s="36"/>
      <c r="AD205" s="21"/>
      <c r="AE205" s="103"/>
      <c r="AY205" t="s">
        <v>14571</v>
      </c>
      <c r="AZ205" s="4" t="s">
        <v>14572</v>
      </c>
      <c r="BA205" s="4" t="s">
        <v>14573</v>
      </c>
      <c r="BB205" s="4" t="s">
        <v>14572</v>
      </c>
      <c r="BC205" s="4" t="s">
        <v>14573</v>
      </c>
      <c r="BD205" s="4" t="s">
        <v>14574</v>
      </c>
    </row>
    <row r="206" spans="1:56" x14ac:dyDescent="0.25">
      <c r="A206" s="1" t="str">
        <f t="shared" si="17"/>
        <v/>
      </c>
      <c r="B206" s="28">
        <v>0</v>
      </c>
      <c r="C206" s="88" t="str">
        <f t="shared" si="16"/>
        <v/>
      </c>
      <c r="D206" s="29"/>
      <c r="E206" s="89"/>
      <c r="F206" s="30"/>
      <c r="G206" s="38"/>
      <c r="H206" s="31"/>
      <c r="I206" s="32"/>
      <c r="J206" s="32"/>
      <c r="K206" s="32"/>
      <c r="L206" s="32"/>
      <c r="M206" s="32"/>
      <c r="N206" s="32"/>
      <c r="O206" s="32"/>
      <c r="P206" s="32"/>
      <c r="Q206" s="32"/>
      <c r="R206" s="33"/>
      <c r="S206" s="34"/>
      <c r="T206" s="33"/>
      <c r="U206" s="33"/>
      <c r="V206" s="33"/>
      <c r="W206" s="33"/>
      <c r="X206" s="35" t="s">
        <v>13964</v>
      </c>
      <c r="Y206" s="36" t="s">
        <v>13964</v>
      </c>
      <c r="Z206" s="107" t="str">
        <f t="shared" si="18"/>
        <v/>
      </c>
      <c r="AA206" s="101" t="str">
        <f t="shared" si="19"/>
        <v/>
      </c>
      <c r="AB206" s="35"/>
      <c r="AC206" s="36"/>
      <c r="AD206" s="21"/>
      <c r="AE206" s="103"/>
      <c r="AY206" t="s">
        <v>14575</v>
      </c>
      <c r="AZ206" s="4" t="s">
        <v>14576</v>
      </c>
      <c r="BA206" s="4" t="s">
        <v>14577</v>
      </c>
      <c r="BB206" s="4" t="s">
        <v>14576</v>
      </c>
      <c r="BC206" s="4" t="s">
        <v>14577</v>
      </c>
      <c r="BD206" s="4" t="s">
        <v>14574</v>
      </c>
    </row>
    <row r="207" spans="1:56" x14ac:dyDescent="0.25">
      <c r="A207" s="1" t="str">
        <f t="shared" si="17"/>
        <v/>
      </c>
      <c r="B207" s="28">
        <v>0</v>
      </c>
      <c r="C207" s="88" t="str">
        <f t="shared" si="16"/>
        <v/>
      </c>
      <c r="D207" s="29"/>
      <c r="E207" s="89"/>
      <c r="F207" s="30"/>
      <c r="G207" s="38"/>
      <c r="H207" s="31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4"/>
      <c r="T207" s="33"/>
      <c r="U207" s="33"/>
      <c r="V207" s="33"/>
      <c r="W207" s="33"/>
      <c r="X207" s="35" t="s">
        <v>13964</v>
      </c>
      <c r="Y207" s="36" t="s">
        <v>13964</v>
      </c>
      <c r="Z207" s="107" t="str">
        <f t="shared" si="18"/>
        <v/>
      </c>
      <c r="AA207" s="101" t="str">
        <f t="shared" si="19"/>
        <v/>
      </c>
      <c r="AB207" s="35"/>
      <c r="AC207" s="36"/>
      <c r="AD207" s="21"/>
      <c r="AE207" s="103"/>
      <c r="AY207" t="s">
        <v>14578</v>
      </c>
      <c r="AZ207" s="4" t="s">
        <v>14579</v>
      </c>
      <c r="BA207" s="4" t="s">
        <v>14580</v>
      </c>
      <c r="BB207" s="4" t="s">
        <v>14579</v>
      </c>
      <c r="BC207" s="4" t="s">
        <v>14580</v>
      </c>
      <c r="BD207" s="4" t="s">
        <v>14574</v>
      </c>
    </row>
    <row r="208" spans="1:56" x14ac:dyDescent="0.25">
      <c r="A208" s="1" t="str">
        <f t="shared" si="17"/>
        <v/>
      </c>
      <c r="B208" s="28">
        <v>0</v>
      </c>
      <c r="C208" s="88" t="str">
        <f t="shared" si="16"/>
        <v/>
      </c>
      <c r="D208" s="29"/>
      <c r="E208" s="89"/>
      <c r="F208" s="30"/>
      <c r="G208" s="38"/>
      <c r="H208" s="31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4"/>
      <c r="T208" s="33"/>
      <c r="U208" s="33"/>
      <c r="V208" s="33"/>
      <c r="W208" s="33"/>
      <c r="X208" s="35" t="s">
        <v>13964</v>
      </c>
      <c r="Y208" s="36" t="s">
        <v>13964</v>
      </c>
      <c r="Z208" s="107" t="str">
        <f t="shared" si="18"/>
        <v/>
      </c>
      <c r="AA208" s="101" t="str">
        <f t="shared" si="19"/>
        <v/>
      </c>
      <c r="AB208" s="35"/>
      <c r="AC208" s="36"/>
      <c r="AD208" s="21"/>
      <c r="AE208" s="103"/>
      <c r="AY208" t="s">
        <v>14581</v>
      </c>
      <c r="AZ208" s="4" t="s">
        <v>14582</v>
      </c>
      <c r="BA208" s="4" t="s">
        <v>14583</v>
      </c>
      <c r="BB208" s="4" t="s">
        <v>14582</v>
      </c>
      <c r="BC208" s="4" t="s">
        <v>14583</v>
      </c>
      <c r="BD208" s="4" t="s">
        <v>14574</v>
      </c>
    </row>
    <row r="209" spans="1:56" x14ac:dyDescent="0.25">
      <c r="A209" s="1" t="str">
        <f t="shared" ref="A209" si="20">IF(P410=1,"No Site Selected","")</f>
        <v/>
      </c>
      <c r="B209" s="28">
        <v>0</v>
      </c>
      <c r="C209" s="88" t="str">
        <f t="shared" si="16"/>
        <v/>
      </c>
      <c r="D209" s="29"/>
      <c r="E209" s="89"/>
      <c r="F209" s="30"/>
      <c r="G209" s="38"/>
      <c r="H209" s="31"/>
      <c r="I209" s="32"/>
      <c r="J209" s="32"/>
      <c r="K209" s="32"/>
      <c r="L209" s="32"/>
      <c r="M209" s="32"/>
      <c r="N209" s="32"/>
      <c r="O209" s="32"/>
      <c r="P209" s="32"/>
      <c r="Q209" s="32"/>
      <c r="R209" s="33"/>
      <c r="S209" s="34"/>
      <c r="T209" s="33"/>
      <c r="U209" s="33"/>
      <c r="V209" s="33"/>
      <c r="W209" s="33"/>
      <c r="X209" s="35" t="s">
        <v>13964</v>
      </c>
      <c r="Y209" s="36" t="s">
        <v>13964</v>
      </c>
      <c r="Z209" s="107" t="str">
        <f t="shared" si="18"/>
        <v/>
      </c>
      <c r="AA209" s="101" t="str">
        <f t="shared" si="19"/>
        <v/>
      </c>
      <c r="AB209" s="35"/>
      <c r="AC209" s="36"/>
      <c r="AD209" s="21"/>
      <c r="AE209" s="103"/>
      <c r="AY209" t="s">
        <v>14584</v>
      </c>
      <c r="AZ209" s="4" t="s">
        <v>14585</v>
      </c>
      <c r="BA209" s="4" t="s">
        <v>14586</v>
      </c>
      <c r="BB209" s="4" t="s">
        <v>14585</v>
      </c>
      <c r="BC209" s="4" t="s">
        <v>14586</v>
      </c>
      <c r="BD209" s="4" t="s">
        <v>14574</v>
      </c>
    </row>
    <row r="210" spans="1:56" x14ac:dyDescent="0.25">
      <c r="B210" s="21"/>
      <c r="C210" s="39"/>
      <c r="D210" s="40"/>
      <c r="E210" s="41" t="s">
        <v>14587</v>
      </c>
      <c r="F210" s="41"/>
      <c r="G210" s="41"/>
      <c r="H210" s="42">
        <f>SUM(H12:H209)</f>
        <v>188192.3</v>
      </c>
      <c r="I210" s="42">
        <f>SUM(I12:I209)</f>
        <v>167640.85</v>
      </c>
      <c r="J210" s="42">
        <f>SUM(J12:J209)</f>
        <v>181724.3</v>
      </c>
      <c r="K210" s="42">
        <f>SUM(K12:K209)</f>
        <v>156373.89999999997</v>
      </c>
      <c r="L210" s="42"/>
      <c r="M210" s="42"/>
      <c r="N210" s="42"/>
      <c r="O210" s="42"/>
      <c r="P210" s="42">
        <f>SUM(P12:P209)</f>
        <v>153559.5</v>
      </c>
      <c r="Q210" s="42">
        <f>SUM(Q12:Q209)</f>
        <v>146016.25</v>
      </c>
      <c r="R210" s="42">
        <f>SUM(R12:R209)</f>
        <v>137277.75</v>
      </c>
      <c r="S210" s="42">
        <f>SUM(S12:S209)</f>
        <v>133490.59999999998</v>
      </c>
      <c r="T210" s="42"/>
      <c r="U210" s="42"/>
      <c r="V210" s="42"/>
      <c r="W210" s="42"/>
      <c r="X210" s="43"/>
      <c r="Y210" s="44"/>
      <c r="Z210" s="107" t="str">
        <f t="shared" si="18"/>
        <v/>
      </c>
      <c r="AA210" s="101" t="str">
        <f t="shared" si="19"/>
        <v/>
      </c>
      <c r="AB210" s="43"/>
      <c r="AC210" s="44"/>
      <c r="AD210" s="21"/>
      <c r="AE210" s="103"/>
      <c r="AF210" s="21"/>
      <c r="AG210" s="21"/>
      <c r="AH210" s="21"/>
      <c r="AI210" s="21"/>
      <c r="AJ210" s="21"/>
      <c r="AK210" s="21"/>
      <c r="AL210" s="21"/>
      <c r="AM210" s="21"/>
      <c r="AN210" s="21"/>
      <c r="AY210" t="s">
        <v>14588</v>
      </c>
      <c r="AZ210" s="4" t="s">
        <v>14589</v>
      </c>
      <c r="BA210" s="4" t="s">
        <v>14590</v>
      </c>
      <c r="BB210" s="4" t="s">
        <v>14589</v>
      </c>
      <c r="BC210" s="4" t="s">
        <v>14590</v>
      </c>
      <c r="BD210" s="4" t="s">
        <v>14574</v>
      </c>
    </row>
    <row r="211" spans="1:56" ht="13.5" customHeight="1" x14ac:dyDescent="0.25">
      <c r="A211" s="21" t="s">
        <v>14591</v>
      </c>
      <c r="B211" s="21" t="s">
        <v>14061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/>
      <c r="M211" s="21"/>
      <c r="N211" s="21"/>
      <c r="O211" s="21"/>
      <c r="P211" s="21">
        <v>0</v>
      </c>
      <c r="Q211" s="21"/>
      <c r="R211" s="21"/>
      <c r="S211" s="21"/>
      <c r="T211" s="21"/>
      <c r="U211" s="21"/>
      <c r="V211" s="21"/>
      <c r="W211" s="21"/>
      <c r="X211" s="21">
        <v>0</v>
      </c>
      <c r="Y211" s="21">
        <v>1</v>
      </c>
      <c r="Z211" s="107" t="str">
        <f t="shared" si="18"/>
        <v/>
      </c>
      <c r="AA211" s="101" t="str">
        <f t="shared" si="19"/>
        <v/>
      </c>
      <c r="AB211" s="21"/>
      <c r="AC211" s="21"/>
      <c r="AD211" s="21"/>
      <c r="AE211" s="103"/>
      <c r="AF211" s="21"/>
      <c r="AG211" s="21"/>
      <c r="AH211" s="21"/>
      <c r="AI211" s="21"/>
      <c r="AJ211" s="21"/>
      <c r="AK211" s="21"/>
      <c r="AL211" s="21"/>
      <c r="AM211" s="21"/>
      <c r="AN211" s="21"/>
      <c r="AY211" t="s">
        <v>14592</v>
      </c>
      <c r="AZ211" s="4" t="s">
        <v>14593</v>
      </c>
      <c r="BA211" s="4" t="s">
        <v>14594</v>
      </c>
      <c r="BB211" s="4" t="s">
        <v>14593</v>
      </c>
      <c r="BC211" s="4" t="s">
        <v>14594</v>
      </c>
      <c r="BD211" s="4" t="s">
        <v>14574</v>
      </c>
    </row>
    <row r="212" spans="1:56" x14ac:dyDescent="0.25">
      <c r="A212" s="21" t="s">
        <v>14591</v>
      </c>
      <c r="B212" s="21" t="s">
        <v>14061</v>
      </c>
      <c r="C212" s="21">
        <v>0</v>
      </c>
      <c r="D212" s="21">
        <v>0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/>
      <c r="M212" s="21"/>
      <c r="N212" s="21"/>
      <c r="O212" s="21"/>
      <c r="P212" s="21">
        <v>0</v>
      </c>
      <c r="Q212" s="21"/>
      <c r="R212" s="21"/>
      <c r="S212" s="21"/>
      <c r="T212" s="21"/>
      <c r="U212" s="21"/>
      <c r="V212" s="21"/>
      <c r="W212" s="21"/>
      <c r="X212" s="21">
        <v>0</v>
      </c>
      <c r="Y212" s="21">
        <v>0</v>
      </c>
      <c r="Z212" s="107" t="str">
        <f t="shared" si="18"/>
        <v/>
      </c>
      <c r="AA212" s="101" t="str">
        <f t="shared" si="19"/>
        <v/>
      </c>
      <c r="AB212" s="21"/>
      <c r="AC212" s="21"/>
      <c r="AD212" s="21"/>
      <c r="AE212" s="103"/>
      <c r="AF212" s="21"/>
      <c r="AG212" s="21"/>
      <c r="AH212" s="21"/>
      <c r="AI212" s="21"/>
      <c r="AJ212" s="21"/>
      <c r="AK212" s="21"/>
      <c r="AL212" s="21"/>
      <c r="AM212" s="21"/>
      <c r="AN212" s="21"/>
      <c r="AY212" t="s">
        <v>14595</v>
      </c>
      <c r="AZ212" s="4" t="s">
        <v>14596</v>
      </c>
      <c r="BA212" s="4" t="s">
        <v>14597</v>
      </c>
      <c r="BB212" s="4" t="s">
        <v>14596</v>
      </c>
      <c r="BC212" s="4" t="s">
        <v>14597</v>
      </c>
      <c r="BD212" s="4" t="s">
        <v>14574</v>
      </c>
    </row>
    <row r="213" spans="1:56" x14ac:dyDescent="0.25">
      <c r="A213" s="21" t="s">
        <v>14591</v>
      </c>
      <c r="B213" s="21" t="s">
        <v>14061</v>
      </c>
      <c r="C213" s="21">
        <v>0</v>
      </c>
      <c r="D213" s="21"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/>
      <c r="M213" s="21"/>
      <c r="N213" s="21"/>
      <c r="O213" s="21"/>
      <c r="P213" s="21">
        <v>0</v>
      </c>
      <c r="Q213" s="21"/>
      <c r="R213" s="21"/>
      <c r="S213" s="21"/>
      <c r="T213" s="21"/>
      <c r="U213" s="21"/>
      <c r="V213" s="21"/>
      <c r="W213" s="21"/>
      <c r="X213" s="21">
        <v>0</v>
      </c>
      <c r="Y213" s="21">
        <v>1</v>
      </c>
      <c r="Z213" s="107" t="str">
        <f t="shared" si="18"/>
        <v/>
      </c>
      <c r="AA213" s="101" t="str">
        <f t="shared" si="19"/>
        <v/>
      </c>
      <c r="AB213" s="21"/>
      <c r="AC213" s="21"/>
      <c r="AD213" s="21"/>
      <c r="AE213" s="103"/>
      <c r="AF213" s="21"/>
      <c r="AG213" s="21"/>
      <c r="AH213" s="21"/>
      <c r="AI213" s="21"/>
      <c r="AJ213" s="21"/>
      <c r="AK213" s="21"/>
      <c r="AL213" s="21"/>
      <c r="AM213" s="21"/>
      <c r="AN213" s="21"/>
      <c r="AY213" t="s">
        <v>14598</v>
      </c>
      <c r="AZ213" s="4" t="s">
        <v>14599</v>
      </c>
      <c r="BA213" s="4" t="s">
        <v>14600</v>
      </c>
      <c r="BB213" s="4" t="s">
        <v>14599</v>
      </c>
      <c r="BC213" s="4" t="s">
        <v>14600</v>
      </c>
      <c r="BD213" s="4" t="s">
        <v>14574</v>
      </c>
    </row>
    <row r="214" spans="1:56" x14ac:dyDescent="0.25">
      <c r="A214" s="21" t="s">
        <v>14601</v>
      </c>
      <c r="B214" s="21" t="s">
        <v>14602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/>
      <c r="M214" s="21"/>
      <c r="N214" s="21"/>
      <c r="O214" s="21"/>
      <c r="P214" s="21">
        <v>0</v>
      </c>
      <c r="Q214" s="21"/>
      <c r="R214" s="21"/>
      <c r="S214" s="21"/>
      <c r="T214" s="21"/>
      <c r="U214" s="21"/>
      <c r="V214" s="21"/>
      <c r="W214" s="21"/>
      <c r="X214" s="21">
        <v>0</v>
      </c>
      <c r="Y214" s="21">
        <v>0</v>
      </c>
      <c r="Z214" s="107" t="str">
        <f t="shared" si="18"/>
        <v/>
      </c>
      <c r="AA214" s="101" t="str">
        <f t="shared" si="19"/>
        <v/>
      </c>
      <c r="AB214" s="21"/>
      <c r="AC214" s="21"/>
      <c r="AD214" s="21"/>
      <c r="AE214" s="103"/>
      <c r="AF214" s="21"/>
      <c r="AG214" s="21"/>
      <c r="AH214" s="21"/>
      <c r="AI214" s="21"/>
      <c r="AJ214" s="21"/>
      <c r="AK214" s="21"/>
      <c r="AL214" s="21"/>
      <c r="AM214" s="21"/>
      <c r="AN214" s="21"/>
      <c r="AY214" t="s">
        <v>14603</v>
      </c>
      <c r="AZ214" s="4" t="s">
        <v>14604</v>
      </c>
      <c r="BA214" s="4" t="s">
        <v>14605</v>
      </c>
      <c r="BB214" s="4" t="s">
        <v>14604</v>
      </c>
      <c r="BC214" s="4" t="s">
        <v>14605</v>
      </c>
      <c r="BD214" s="4" t="s">
        <v>14574</v>
      </c>
    </row>
    <row r="215" spans="1:56" x14ac:dyDescent="0.25">
      <c r="A215" s="21" t="s">
        <v>14591</v>
      </c>
      <c r="B215" s="21" t="s">
        <v>14061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/>
      <c r="M215" s="21"/>
      <c r="N215" s="21"/>
      <c r="O215" s="21"/>
      <c r="P215" s="21">
        <v>0</v>
      </c>
      <c r="Q215" s="21"/>
      <c r="R215" s="21"/>
      <c r="S215" s="21"/>
      <c r="T215" s="21"/>
      <c r="U215" s="21"/>
      <c r="V215" s="21"/>
      <c r="W215" s="21"/>
      <c r="X215" s="21">
        <v>0</v>
      </c>
      <c r="Y215" s="21">
        <v>1</v>
      </c>
      <c r="Z215" s="107" t="str">
        <f t="shared" si="18"/>
        <v/>
      </c>
      <c r="AA215" s="101" t="str">
        <f t="shared" si="19"/>
        <v/>
      </c>
      <c r="AB215" s="21"/>
      <c r="AC215" s="21"/>
      <c r="AD215" s="21"/>
      <c r="AE215" s="103"/>
      <c r="AF215" s="21"/>
      <c r="AG215" s="21"/>
      <c r="AH215" s="21"/>
      <c r="AI215" s="21"/>
      <c r="AJ215" s="21"/>
      <c r="AK215" s="21"/>
      <c r="AL215" s="21"/>
      <c r="AM215" s="21"/>
      <c r="AN215" s="21"/>
      <c r="AY215" t="s">
        <v>14606</v>
      </c>
      <c r="AZ215" s="4" t="s">
        <v>14607</v>
      </c>
      <c r="BA215" s="4" t="s">
        <v>14608</v>
      </c>
      <c r="BB215" s="4" t="s">
        <v>14607</v>
      </c>
      <c r="BC215" s="4" t="s">
        <v>14608</v>
      </c>
      <c r="BD215" s="4" t="s">
        <v>14574</v>
      </c>
    </row>
    <row r="216" spans="1:56" x14ac:dyDescent="0.25">
      <c r="A216" s="21" t="s">
        <v>14591</v>
      </c>
      <c r="B216" s="21" t="s">
        <v>14061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/>
      <c r="M216" s="21"/>
      <c r="N216" s="21"/>
      <c r="O216" s="21"/>
      <c r="P216" s="21">
        <v>0</v>
      </c>
      <c r="Q216" s="21"/>
      <c r="R216" s="21"/>
      <c r="S216" s="21"/>
      <c r="T216" s="21"/>
      <c r="U216" s="21"/>
      <c r="V216" s="21"/>
      <c r="W216" s="21"/>
      <c r="X216" s="21">
        <v>0</v>
      </c>
      <c r="Y216" s="21">
        <v>0</v>
      </c>
      <c r="Z216" s="107" t="str">
        <f t="shared" si="18"/>
        <v/>
      </c>
      <c r="AA216" s="101" t="str">
        <f t="shared" si="19"/>
        <v/>
      </c>
      <c r="AB216" s="21"/>
      <c r="AC216" s="21"/>
      <c r="AD216" s="21"/>
      <c r="AE216" s="103"/>
      <c r="AF216" s="21"/>
      <c r="AG216" s="21"/>
      <c r="AH216" s="21"/>
      <c r="AI216" s="21"/>
      <c r="AJ216" s="21"/>
      <c r="AK216" s="21"/>
      <c r="AL216" s="21"/>
      <c r="AM216" s="21"/>
      <c r="AN216" s="21"/>
      <c r="AY216" t="s">
        <v>14609</v>
      </c>
      <c r="AZ216" s="4" t="s">
        <v>14610</v>
      </c>
      <c r="BA216" s="4" t="s">
        <v>14611</v>
      </c>
      <c r="BB216" s="4" t="s">
        <v>14610</v>
      </c>
      <c r="BC216" s="4" t="s">
        <v>14611</v>
      </c>
      <c r="BD216" s="4" t="s">
        <v>14574</v>
      </c>
    </row>
    <row r="217" spans="1:56" x14ac:dyDescent="0.25">
      <c r="A217" s="21" t="s">
        <v>14601</v>
      </c>
      <c r="B217" s="21" t="s">
        <v>14602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/>
      <c r="M217" s="21"/>
      <c r="N217" s="21"/>
      <c r="O217" s="21"/>
      <c r="P217" s="21">
        <v>0</v>
      </c>
      <c r="Q217" s="21"/>
      <c r="R217" s="21"/>
      <c r="S217" s="21"/>
      <c r="T217" s="21"/>
      <c r="U217" s="21"/>
      <c r="V217" s="21"/>
      <c r="W217" s="21"/>
      <c r="X217" s="21">
        <v>1</v>
      </c>
      <c r="Y217" s="21">
        <v>0</v>
      </c>
      <c r="Z217" s="107" t="str">
        <f t="shared" si="18"/>
        <v/>
      </c>
      <c r="AA217" s="101" t="str">
        <f t="shared" si="19"/>
        <v/>
      </c>
      <c r="AB217" s="21"/>
      <c r="AC217" s="21"/>
      <c r="AD217" s="21"/>
      <c r="AE217" s="103"/>
      <c r="AF217" s="21"/>
      <c r="AG217" s="21"/>
      <c r="AH217" s="21"/>
      <c r="AI217" s="21"/>
      <c r="AJ217" s="21"/>
      <c r="AK217" s="21"/>
      <c r="AL217" s="21"/>
      <c r="AM217" s="21"/>
      <c r="AN217" s="21"/>
      <c r="AY217" t="s">
        <v>14612</v>
      </c>
      <c r="AZ217" s="4" t="s">
        <v>14613</v>
      </c>
      <c r="BA217" s="4" t="s">
        <v>14614</v>
      </c>
      <c r="BB217" s="4" t="s">
        <v>14613</v>
      </c>
      <c r="BC217" s="4" t="s">
        <v>14614</v>
      </c>
      <c r="BD217" s="4" t="s">
        <v>14574</v>
      </c>
    </row>
    <row r="218" spans="1:56" x14ac:dyDescent="0.25">
      <c r="A218" s="21" t="s">
        <v>14615</v>
      </c>
      <c r="B218" s="21" t="s">
        <v>14616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/>
      <c r="M218" s="21"/>
      <c r="N218" s="21"/>
      <c r="O218" s="21"/>
      <c r="P218" s="21">
        <v>0</v>
      </c>
      <c r="Q218" s="21"/>
      <c r="R218" s="21"/>
      <c r="S218" s="21"/>
      <c r="T218" s="21"/>
      <c r="U218" s="21"/>
      <c r="V218" s="21"/>
      <c r="W218" s="21"/>
      <c r="X218" s="21">
        <v>0</v>
      </c>
      <c r="Y218" s="21">
        <v>1</v>
      </c>
      <c r="Z218" s="107" t="str">
        <f t="shared" si="18"/>
        <v/>
      </c>
      <c r="AA218" s="101" t="str">
        <f t="shared" si="19"/>
        <v/>
      </c>
      <c r="AB218" s="21"/>
      <c r="AC218" s="21"/>
      <c r="AD218" s="21"/>
      <c r="AE218" s="103"/>
      <c r="AF218" s="21"/>
      <c r="AG218" s="21"/>
      <c r="AH218" s="21"/>
      <c r="AI218" s="21"/>
      <c r="AJ218" s="21"/>
      <c r="AK218" s="21"/>
      <c r="AL218" s="21"/>
      <c r="AM218" s="21"/>
      <c r="AN218" s="21"/>
      <c r="AY218" t="s">
        <v>14617</v>
      </c>
      <c r="AZ218" s="4" t="s">
        <v>14618</v>
      </c>
      <c r="BA218" s="4" t="s">
        <v>14619</v>
      </c>
      <c r="BB218" s="4" t="s">
        <v>14618</v>
      </c>
      <c r="BC218" s="4" t="s">
        <v>14619</v>
      </c>
      <c r="BD218" s="4" t="s">
        <v>14574</v>
      </c>
    </row>
    <row r="219" spans="1:56" x14ac:dyDescent="0.25">
      <c r="A219" s="21" t="s">
        <v>14601</v>
      </c>
      <c r="B219" s="21" t="s">
        <v>14602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/>
      <c r="M219" s="21"/>
      <c r="N219" s="21"/>
      <c r="O219" s="21"/>
      <c r="P219" s="21">
        <v>0</v>
      </c>
      <c r="Q219" s="21"/>
      <c r="R219" s="21"/>
      <c r="S219" s="21"/>
      <c r="T219" s="21"/>
      <c r="U219" s="21"/>
      <c r="V219" s="21"/>
      <c r="W219" s="21"/>
      <c r="X219" s="21">
        <v>0</v>
      </c>
      <c r="Y219" s="21">
        <v>0</v>
      </c>
      <c r="Z219" s="107" t="str">
        <f t="shared" si="18"/>
        <v/>
      </c>
      <c r="AA219" s="101" t="str">
        <f t="shared" si="19"/>
        <v/>
      </c>
      <c r="AB219" s="21"/>
      <c r="AC219" s="21"/>
      <c r="AD219" s="21"/>
      <c r="AE219" s="103"/>
      <c r="AF219" s="21"/>
      <c r="AG219" s="21"/>
      <c r="AH219" s="21"/>
      <c r="AI219" s="21"/>
      <c r="AJ219" s="21"/>
      <c r="AK219" s="21"/>
      <c r="AL219" s="21"/>
      <c r="AM219" s="21"/>
      <c r="AN219" s="21"/>
      <c r="AY219" t="s">
        <v>14620</v>
      </c>
      <c r="AZ219" s="4" t="s">
        <v>14621</v>
      </c>
      <c r="BA219" s="4" t="s">
        <v>14622</v>
      </c>
      <c r="BB219" s="4" t="s">
        <v>14621</v>
      </c>
      <c r="BC219" s="4" t="s">
        <v>14622</v>
      </c>
      <c r="BD219" s="4" t="s">
        <v>14574</v>
      </c>
    </row>
    <row r="220" spans="1:56" x14ac:dyDescent="0.25">
      <c r="A220" s="21" t="s">
        <v>14591</v>
      </c>
      <c r="B220" s="21" t="s">
        <v>14061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/>
      <c r="M220" s="21"/>
      <c r="N220" s="21"/>
      <c r="O220" s="21"/>
      <c r="P220" s="21">
        <v>0</v>
      </c>
      <c r="Q220" s="21"/>
      <c r="R220" s="21"/>
      <c r="S220" s="21"/>
      <c r="T220" s="21"/>
      <c r="U220" s="21"/>
      <c r="V220" s="21"/>
      <c r="W220" s="21"/>
      <c r="X220" s="21">
        <v>0</v>
      </c>
      <c r="Y220" s="21">
        <v>1</v>
      </c>
      <c r="Z220" s="107" t="str">
        <f t="shared" si="18"/>
        <v/>
      </c>
      <c r="AA220" s="101" t="str">
        <f t="shared" si="19"/>
        <v/>
      </c>
      <c r="AB220" s="21"/>
      <c r="AC220" s="21"/>
      <c r="AD220" s="21"/>
      <c r="AE220" s="103"/>
      <c r="AF220" s="21"/>
      <c r="AG220" s="21"/>
      <c r="AH220" s="21"/>
      <c r="AI220" s="21"/>
      <c r="AJ220" s="21"/>
      <c r="AK220" s="21"/>
      <c r="AL220" s="21"/>
      <c r="AM220" s="21"/>
      <c r="AN220" s="21"/>
      <c r="AY220" t="s">
        <v>14623</v>
      </c>
      <c r="AZ220" s="4" t="s">
        <v>14624</v>
      </c>
      <c r="BA220" s="4" t="s">
        <v>14625</v>
      </c>
      <c r="BB220" s="4" t="s">
        <v>14624</v>
      </c>
      <c r="BC220" s="4" t="s">
        <v>14625</v>
      </c>
      <c r="BD220" s="4" t="s">
        <v>14574</v>
      </c>
    </row>
    <row r="221" spans="1:56" x14ac:dyDescent="0.25">
      <c r="A221" s="21" t="s">
        <v>14601</v>
      </c>
      <c r="B221" s="21" t="s">
        <v>14602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/>
      <c r="M221" s="21"/>
      <c r="N221" s="21"/>
      <c r="O221" s="21"/>
      <c r="P221" s="21">
        <v>0</v>
      </c>
      <c r="Q221" s="21"/>
      <c r="R221" s="21"/>
      <c r="S221" s="21"/>
      <c r="T221" s="21"/>
      <c r="U221" s="21"/>
      <c r="V221" s="21"/>
      <c r="W221" s="21"/>
      <c r="X221" s="21">
        <v>0</v>
      </c>
      <c r="Y221" s="21">
        <v>0</v>
      </c>
      <c r="Z221" s="107" t="str">
        <f t="shared" si="18"/>
        <v/>
      </c>
      <c r="AA221" s="101" t="str">
        <f t="shared" si="19"/>
        <v/>
      </c>
      <c r="AB221" s="21"/>
      <c r="AC221" s="21"/>
      <c r="AD221" s="21"/>
      <c r="AE221" s="103"/>
      <c r="AF221" s="21"/>
      <c r="AG221" s="21"/>
      <c r="AH221" s="21"/>
      <c r="AI221" s="21"/>
      <c r="AJ221" s="21"/>
      <c r="AK221" s="21"/>
      <c r="AL221" s="21"/>
      <c r="AM221" s="21"/>
      <c r="AN221" s="21"/>
      <c r="AY221" t="s">
        <v>14626</v>
      </c>
      <c r="AZ221" s="4" t="s">
        <v>14627</v>
      </c>
      <c r="BA221" s="4" t="s">
        <v>14628</v>
      </c>
      <c r="BB221" s="4" t="s">
        <v>14627</v>
      </c>
      <c r="BC221" s="4" t="s">
        <v>14628</v>
      </c>
      <c r="BD221" s="4" t="s">
        <v>14574</v>
      </c>
    </row>
    <row r="222" spans="1:56" x14ac:dyDescent="0.25">
      <c r="A222" s="21" t="s">
        <v>14591</v>
      </c>
      <c r="B222" s="21" t="s">
        <v>14061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/>
      <c r="M222" s="21"/>
      <c r="N222" s="21"/>
      <c r="O222" s="21"/>
      <c r="P222" s="21">
        <v>0</v>
      </c>
      <c r="Q222" s="21"/>
      <c r="R222" s="21"/>
      <c r="S222" s="21"/>
      <c r="T222" s="21"/>
      <c r="U222" s="21"/>
      <c r="V222" s="21"/>
      <c r="W222" s="21"/>
      <c r="X222" s="21">
        <v>0</v>
      </c>
      <c r="Y222" s="21">
        <v>0</v>
      </c>
      <c r="Z222" s="107" t="str">
        <f t="shared" si="18"/>
        <v/>
      </c>
      <c r="AA222" s="101" t="str">
        <f t="shared" si="19"/>
        <v/>
      </c>
      <c r="AB222" s="21"/>
      <c r="AC222" s="21"/>
      <c r="AD222" s="21"/>
      <c r="AE222" s="103"/>
      <c r="AF222" s="21"/>
      <c r="AG222" s="21"/>
      <c r="AH222" s="21"/>
      <c r="AI222" s="21"/>
      <c r="AK222" s="21"/>
      <c r="AY222" t="s">
        <v>14629</v>
      </c>
      <c r="AZ222" s="4" t="s">
        <v>14630</v>
      </c>
      <c r="BA222" s="4" t="s">
        <v>14631</v>
      </c>
      <c r="BB222" s="4" t="s">
        <v>14630</v>
      </c>
      <c r="BC222" s="4" t="s">
        <v>14631</v>
      </c>
      <c r="BD222" s="4" t="s">
        <v>14574</v>
      </c>
    </row>
    <row r="223" spans="1:56" x14ac:dyDescent="0.25">
      <c r="A223" s="21" t="s">
        <v>14601</v>
      </c>
      <c r="B223" s="21" t="s">
        <v>14602</v>
      </c>
      <c r="C223" s="21">
        <v>0</v>
      </c>
      <c r="D223" s="21">
        <v>0</v>
      </c>
      <c r="E223" s="21">
        <v>0</v>
      </c>
      <c r="F223" s="21">
        <v>0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/>
      <c r="M223" s="21"/>
      <c r="N223" s="21"/>
      <c r="O223" s="21"/>
      <c r="P223" s="21">
        <v>0</v>
      </c>
      <c r="Q223" s="21"/>
      <c r="R223" s="21"/>
      <c r="S223" s="21"/>
      <c r="T223" s="21"/>
      <c r="U223" s="21"/>
      <c r="V223" s="21"/>
      <c r="W223" s="21"/>
      <c r="X223" s="21">
        <v>0</v>
      </c>
      <c r="Y223" s="21">
        <v>0</v>
      </c>
      <c r="Z223" s="107" t="str">
        <f t="shared" si="18"/>
        <v/>
      </c>
      <c r="AA223" s="101" t="str">
        <f t="shared" si="19"/>
        <v/>
      </c>
      <c r="AB223" s="21"/>
      <c r="AC223" s="21"/>
      <c r="AD223" s="21"/>
      <c r="AE223" s="103"/>
      <c r="AF223" s="21"/>
      <c r="AG223" s="21"/>
      <c r="AH223" s="21"/>
      <c r="AI223" s="21"/>
      <c r="AK223" s="21"/>
      <c r="AY223" t="s">
        <v>14632</v>
      </c>
      <c r="AZ223" s="4" t="s">
        <v>14633</v>
      </c>
      <c r="BA223" s="4" t="s">
        <v>14634</v>
      </c>
      <c r="BB223" s="4" t="s">
        <v>14633</v>
      </c>
      <c r="BC223" s="4" t="s">
        <v>14634</v>
      </c>
      <c r="BD223" s="4" t="s">
        <v>14574</v>
      </c>
    </row>
    <row r="224" spans="1:56" x14ac:dyDescent="0.25">
      <c r="A224" s="21" t="s">
        <v>14591</v>
      </c>
      <c r="B224" s="21" t="s">
        <v>14061</v>
      </c>
      <c r="C224" s="21">
        <v>0</v>
      </c>
      <c r="D224" s="21">
        <v>0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/>
      <c r="M224" s="21"/>
      <c r="N224" s="21"/>
      <c r="O224" s="21"/>
      <c r="P224" s="21">
        <v>0</v>
      </c>
      <c r="Q224" s="21"/>
      <c r="R224" s="21"/>
      <c r="S224" s="21"/>
      <c r="T224" s="21"/>
      <c r="U224" s="21"/>
      <c r="V224" s="21"/>
      <c r="W224" s="21"/>
      <c r="X224" s="21">
        <v>0</v>
      </c>
      <c r="Y224" s="21">
        <v>1</v>
      </c>
      <c r="Z224" s="107" t="str">
        <f t="shared" si="18"/>
        <v/>
      </c>
      <c r="AA224" s="101" t="str">
        <f t="shared" si="19"/>
        <v/>
      </c>
      <c r="AB224" s="21"/>
      <c r="AC224" s="21"/>
      <c r="AD224" s="21"/>
      <c r="AE224" s="103"/>
      <c r="AF224" s="21"/>
      <c r="AG224" s="21"/>
      <c r="AH224" s="21"/>
      <c r="AI224" s="21"/>
      <c r="AK224" s="21"/>
      <c r="AY224" t="s">
        <v>14635</v>
      </c>
      <c r="AZ224" s="4" t="s">
        <v>14636</v>
      </c>
      <c r="BA224" s="4" t="s">
        <v>14637</v>
      </c>
      <c r="BB224" s="4" t="s">
        <v>14636</v>
      </c>
      <c r="BC224" s="4" t="s">
        <v>14637</v>
      </c>
      <c r="BD224" s="4" t="s">
        <v>14574</v>
      </c>
    </row>
    <row r="225" spans="1:56" x14ac:dyDescent="0.25">
      <c r="A225" s="21" t="s">
        <v>14591</v>
      </c>
      <c r="B225" s="21" t="s">
        <v>14061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/>
      <c r="M225" s="21"/>
      <c r="N225" s="21"/>
      <c r="O225" s="21"/>
      <c r="P225" s="21">
        <v>0</v>
      </c>
      <c r="Q225" s="21"/>
      <c r="R225" s="21"/>
      <c r="S225" s="21"/>
      <c r="T225" s="21"/>
      <c r="U225" s="21"/>
      <c r="V225" s="21"/>
      <c r="W225" s="21"/>
      <c r="X225" s="21">
        <v>0</v>
      </c>
      <c r="Y225" s="21">
        <v>0</v>
      </c>
      <c r="Z225" s="107" t="str">
        <f t="shared" si="18"/>
        <v/>
      </c>
      <c r="AA225" s="101" t="str">
        <f t="shared" si="19"/>
        <v/>
      </c>
      <c r="AB225" s="21"/>
      <c r="AC225" s="21"/>
      <c r="AD225" s="21"/>
      <c r="AE225" s="103"/>
      <c r="AF225" s="21"/>
      <c r="AG225" s="21"/>
      <c r="AH225" s="21"/>
      <c r="AI225" s="21"/>
      <c r="AK225" s="21"/>
      <c r="AY225" t="s">
        <v>14638</v>
      </c>
      <c r="AZ225" s="4" t="s">
        <v>14639</v>
      </c>
      <c r="BA225" s="4" t="s">
        <v>14640</v>
      </c>
      <c r="BB225" s="4" t="s">
        <v>14639</v>
      </c>
      <c r="BC225" s="4" t="s">
        <v>14640</v>
      </c>
      <c r="BD225" s="4" t="s">
        <v>14574</v>
      </c>
    </row>
    <row r="226" spans="1:56" x14ac:dyDescent="0.25">
      <c r="A226" s="21" t="s">
        <v>14601</v>
      </c>
      <c r="B226" s="21" t="s">
        <v>14602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/>
      <c r="M226" s="21"/>
      <c r="N226" s="21"/>
      <c r="O226" s="21"/>
      <c r="P226" s="21">
        <v>0</v>
      </c>
      <c r="Q226" s="21"/>
      <c r="R226" s="21"/>
      <c r="S226" s="21"/>
      <c r="T226" s="21"/>
      <c r="U226" s="21"/>
      <c r="V226" s="21"/>
      <c r="W226" s="21"/>
      <c r="X226" s="21">
        <v>1</v>
      </c>
      <c r="Y226" s="21">
        <v>0</v>
      </c>
      <c r="Z226" s="107" t="str">
        <f t="shared" si="18"/>
        <v/>
      </c>
      <c r="AA226" s="101" t="str">
        <f t="shared" si="19"/>
        <v/>
      </c>
      <c r="AB226" s="21"/>
      <c r="AC226" s="21"/>
      <c r="AD226" s="21"/>
      <c r="AE226" s="103"/>
      <c r="AF226" s="21"/>
      <c r="AG226" s="21"/>
      <c r="AH226" s="21"/>
      <c r="AI226" s="21"/>
      <c r="AK226" s="21"/>
      <c r="AY226" t="s">
        <v>14641</v>
      </c>
      <c r="AZ226" s="4" t="s">
        <v>14642</v>
      </c>
      <c r="BA226" s="4" t="s">
        <v>14643</v>
      </c>
      <c r="BB226" s="4" t="s">
        <v>14642</v>
      </c>
      <c r="BC226" s="4" t="s">
        <v>14643</v>
      </c>
      <c r="BD226" s="4" t="s">
        <v>14574</v>
      </c>
    </row>
    <row r="227" spans="1:56" x14ac:dyDescent="0.25">
      <c r="A227" s="21" t="s">
        <v>14601</v>
      </c>
      <c r="B227" s="21" t="s">
        <v>14602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/>
      <c r="M227" s="21"/>
      <c r="N227" s="21"/>
      <c r="O227" s="21"/>
      <c r="P227" s="21">
        <v>0</v>
      </c>
      <c r="Q227" s="21"/>
      <c r="R227" s="21"/>
      <c r="S227" s="21"/>
      <c r="T227" s="21"/>
      <c r="U227" s="21"/>
      <c r="V227" s="21"/>
      <c r="W227" s="21"/>
      <c r="X227" s="21">
        <v>0</v>
      </c>
      <c r="Y227" s="21">
        <v>0</v>
      </c>
      <c r="Z227" s="107" t="str">
        <f t="shared" si="18"/>
        <v/>
      </c>
      <c r="AA227" s="101" t="str">
        <f t="shared" si="19"/>
        <v/>
      </c>
      <c r="AB227" s="21"/>
      <c r="AC227" s="21"/>
      <c r="AD227" s="21"/>
      <c r="AE227" s="103"/>
      <c r="AF227" s="21"/>
      <c r="AG227" s="21"/>
      <c r="AH227" s="21"/>
      <c r="AI227" s="21"/>
      <c r="AK227" s="21"/>
      <c r="AY227" t="s">
        <v>14644</v>
      </c>
      <c r="AZ227" s="4" t="s">
        <v>14645</v>
      </c>
      <c r="BA227" s="4" t="s">
        <v>14646</v>
      </c>
      <c r="BB227" s="4" t="s">
        <v>14645</v>
      </c>
      <c r="BC227" s="4" t="s">
        <v>14646</v>
      </c>
      <c r="BD227" s="4" t="s">
        <v>14574</v>
      </c>
    </row>
    <row r="228" spans="1:56" x14ac:dyDescent="0.25">
      <c r="A228" s="21" t="s">
        <v>14647</v>
      </c>
      <c r="B228" s="21" t="s">
        <v>14648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/>
      <c r="M228" s="21"/>
      <c r="N228" s="21"/>
      <c r="O228" s="21"/>
      <c r="P228" s="21">
        <v>0</v>
      </c>
      <c r="Q228" s="21"/>
      <c r="R228" s="21"/>
      <c r="S228" s="21"/>
      <c r="T228" s="21"/>
      <c r="U228" s="21"/>
      <c r="V228" s="21"/>
      <c r="W228" s="21"/>
      <c r="X228" s="21">
        <v>0</v>
      </c>
      <c r="Y228" s="21">
        <v>1</v>
      </c>
      <c r="Z228" s="107" t="str">
        <f t="shared" si="18"/>
        <v/>
      </c>
      <c r="AA228" s="101" t="str">
        <f t="shared" si="19"/>
        <v/>
      </c>
      <c r="AB228" s="21"/>
      <c r="AC228" s="21"/>
      <c r="AD228" s="21"/>
      <c r="AE228" s="103"/>
      <c r="AF228" s="21"/>
      <c r="AG228" s="21"/>
      <c r="AH228" s="21"/>
      <c r="AI228" s="21"/>
      <c r="AK228" s="21"/>
      <c r="AY228" t="s">
        <v>14649</v>
      </c>
      <c r="AZ228" s="4" t="s">
        <v>14650</v>
      </c>
      <c r="BA228" s="4" t="s">
        <v>14651</v>
      </c>
      <c r="BB228" s="4" t="s">
        <v>14650</v>
      </c>
      <c r="BC228" s="4" t="s">
        <v>14651</v>
      </c>
      <c r="BD228" s="4" t="s">
        <v>14574</v>
      </c>
    </row>
    <row r="229" spans="1:56" x14ac:dyDescent="0.25">
      <c r="A229" s="21" t="s">
        <v>14591</v>
      </c>
      <c r="B229" s="21" t="s">
        <v>14061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/>
      <c r="M229" s="21"/>
      <c r="N229" s="21"/>
      <c r="O229" s="21"/>
      <c r="P229" s="21">
        <v>0</v>
      </c>
      <c r="Q229" s="21"/>
      <c r="R229" s="21"/>
      <c r="S229" s="21"/>
      <c r="T229" s="21"/>
      <c r="U229" s="21"/>
      <c r="V229" s="21"/>
      <c r="W229" s="21"/>
      <c r="X229" s="21">
        <v>1</v>
      </c>
      <c r="Y229" s="21">
        <v>0</v>
      </c>
      <c r="Z229" s="107" t="str">
        <f t="shared" si="18"/>
        <v/>
      </c>
      <c r="AA229" s="101" t="str">
        <f t="shared" si="19"/>
        <v/>
      </c>
      <c r="AB229" s="21"/>
      <c r="AC229" s="21"/>
      <c r="AD229" s="21"/>
      <c r="AE229" s="103"/>
      <c r="AF229" s="21"/>
      <c r="AG229" s="21"/>
      <c r="AH229" s="21"/>
      <c r="AI229" s="21"/>
      <c r="AK229" s="21"/>
      <c r="AY229" t="s">
        <v>14652</v>
      </c>
      <c r="AZ229" s="4" t="s">
        <v>14653</v>
      </c>
      <c r="BA229" s="4" t="s">
        <v>14654</v>
      </c>
      <c r="BB229" s="4" t="s">
        <v>14653</v>
      </c>
      <c r="BC229" s="4" t="s">
        <v>14654</v>
      </c>
      <c r="BD229" s="4" t="s">
        <v>14574</v>
      </c>
    </row>
    <row r="230" spans="1:56" x14ac:dyDescent="0.25">
      <c r="A230" s="21" t="s">
        <v>14601</v>
      </c>
      <c r="B230" s="21" t="s">
        <v>14602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/>
      <c r="M230" s="21"/>
      <c r="N230" s="21"/>
      <c r="O230" s="21"/>
      <c r="P230" s="21">
        <v>0</v>
      </c>
      <c r="Q230" s="21"/>
      <c r="R230" s="21"/>
      <c r="S230" s="21"/>
      <c r="T230" s="21"/>
      <c r="U230" s="21"/>
      <c r="V230" s="21"/>
      <c r="W230" s="21"/>
      <c r="X230" s="21">
        <v>1</v>
      </c>
      <c r="Y230" s="21">
        <v>0</v>
      </c>
      <c r="Z230" s="107" t="str">
        <f t="shared" si="18"/>
        <v/>
      </c>
      <c r="AA230" s="101" t="str">
        <f t="shared" si="19"/>
        <v/>
      </c>
      <c r="AB230" s="21"/>
      <c r="AC230" s="21"/>
      <c r="AD230" s="21"/>
      <c r="AE230" s="103"/>
      <c r="AF230" s="21"/>
      <c r="AG230" s="21"/>
      <c r="AH230" s="21"/>
      <c r="AI230" s="21"/>
      <c r="AK230" s="21"/>
      <c r="AY230" t="s">
        <v>14655</v>
      </c>
      <c r="AZ230" s="4" t="s">
        <v>14656</v>
      </c>
      <c r="BA230" s="4" t="s">
        <v>14657</v>
      </c>
      <c r="BB230" s="4" t="s">
        <v>14656</v>
      </c>
      <c r="BC230" s="4" t="s">
        <v>14657</v>
      </c>
      <c r="BD230" s="4" t="s">
        <v>14574</v>
      </c>
    </row>
    <row r="231" spans="1:56" x14ac:dyDescent="0.25">
      <c r="A231" s="21" t="s">
        <v>14591</v>
      </c>
      <c r="B231" s="21" t="s">
        <v>14061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/>
      <c r="M231" s="21"/>
      <c r="N231" s="21"/>
      <c r="O231" s="21"/>
      <c r="P231" s="21">
        <v>0</v>
      </c>
      <c r="Q231" s="21"/>
      <c r="R231" s="21"/>
      <c r="S231" s="21"/>
      <c r="T231" s="21"/>
      <c r="U231" s="21"/>
      <c r="V231" s="21"/>
      <c r="W231" s="21"/>
      <c r="X231" s="21">
        <v>1</v>
      </c>
      <c r="Y231" s="21">
        <v>0</v>
      </c>
      <c r="Z231" s="107" t="str">
        <f t="shared" si="18"/>
        <v/>
      </c>
      <c r="AA231" s="101" t="str">
        <f t="shared" si="19"/>
        <v/>
      </c>
      <c r="AB231" s="21"/>
      <c r="AC231" s="21"/>
      <c r="AD231" s="21"/>
      <c r="AE231" s="103"/>
      <c r="AF231" s="21"/>
      <c r="AG231" s="21"/>
      <c r="AH231" s="21"/>
      <c r="AI231" s="21"/>
      <c r="AK231" s="21"/>
      <c r="AY231" t="s">
        <v>14658</v>
      </c>
      <c r="AZ231" s="4" t="s">
        <v>14659</v>
      </c>
      <c r="BA231" s="4" t="s">
        <v>14660</v>
      </c>
      <c r="BB231" s="4" t="s">
        <v>14659</v>
      </c>
      <c r="BC231" s="4" t="s">
        <v>14660</v>
      </c>
      <c r="BD231" s="4" t="s">
        <v>14574</v>
      </c>
    </row>
    <row r="232" spans="1:56" x14ac:dyDescent="0.25">
      <c r="A232" s="21" t="s">
        <v>14601</v>
      </c>
      <c r="B232" s="21" t="s">
        <v>14602</v>
      </c>
      <c r="C232" s="21">
        <v>0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/>
      <c r="M232" s="21"/>
      <c r="N232" s="21"/>
      <c r="O232" s="21"/>
      <c r="P232" s="21">
        <v>0</v>
      </c>
      <c r="Q232" s="21"/>
      <c r="R232" s="21"/>
      <c r="S232" s="21"/>
      <c r="T232" s="21"/>
      <c r="U232" s="21"/>
      <c r="V232" s="21"/>
      <c r="W232" s="21"/>
      <c r="X232" s="21">
        <v>0</v>
      </c>
      <c r="Y232" s="21">
        <v>0</v>
      </c>
      <c r="Z232" s="107" t="str">
        <f t="shared" si="18"/>
        <v/>
      </c>
      <c r="AA232" s="101" t="str">
        <f t="shared" si="19"/>
        <v/>
      </c>
      <c r="AB232" s="21"/>
      <c r="AC232" s="21"/>
      <c r="AD232" s="21"/>
      <c r="AE232" s="103"/>
      <c r="AF232" s="21"/>
      <c r="AG232" s="21"/>
      <c r="AH232" s="21"/>
      <c r="AI232" s="21"/>
      <c r="AK232" s="21"/>
      <c r="AY232" t="s">
        <v>14661</v>
      </c>
      <c r="AZ232" s="4" t="s">
        <v>14662</v>
      </c>
      <c r="BA232" s="4" t="s">
        <v>14663</v>
      </c>
      <c r="BB232" s="4" t="s">
        <v>14662</v>
      </c>
      <c r="BC232" s="4" t="s">
        <v>14663</v>
      </c>
      <c r="BD232" s="4" t="s">
        <v>14574</v>
      </c>
    </row>
    <row r="233" spans="1:56" x14ac:dyDescent="0.25">
      <c r="A233" s="21" t="s">
        <v>14591</v>
      </c>
      <c r="B233" s="21" t="s">
        <v>14061</v>
      </c>
      <c r="C233" s="21">
        <v>0</v>
      </c>
      <c r="D233" s="21">
        <v>0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/>
      <c r="M233" s="21"/>
      <c r="N233" s="21"/>
      <c r="O233" s="21"/>
      <c r="P233" s="21">
        <v>0</v>
      </c>
      <c r="Q233" s="21"/>
      <c r="R233" s="21"/>
      <c r="S233" s="21"/>
      <c r="T233" s="21"/>
      <c r="U233" s="21"/>
      <c r="V233" s="21"/>
      <c r="W233" s="21"/>
      <c r="X233" s="21">
        <v>0</v>
      </c>
      <c r="Y233" s="21">
        <v>0</v>
      </c>
      <c r="Z233" s="107" t="str">
        <f t="shared" si="18"/>
        <v/>
      </c>
      <c r="AA233" s="101" t="str">
        <f t="shared" si="19"/>
        <v/>
      </c>
      <c r="AB233" s="21"/>
      <c r="AC233" s="21"/>
      <c r="AD233" s="21"/>
      <c r="AE233" s="103"/>
      <c r="AF233" s="21"/>
      <c r="AG233" s="21"/>
      <c r="AH233" s="21"/>
      <c r="AI233" s="21"/>
      <c r="AK233" s="21"/>
      <c r="AY233" t="s">
        <v>14664</v>
      </c>
      <c r="AZ233" s="4" t="s">
        <v>14665</v>
      </c>
      <c r="BA233" s="4" t="s">
        <v>14666</v>
      </c>
      <c r="BB233" s="4" t="s">
        <v>14665</v>
      </c>
      <c r="BC233" s="4" t="s">
        <v>14666</v>
      </c>
      <c r="BD233" s="4" t="s">
        <v>14574</v>
      </c>
    </row>
    <row r="234" spans="1:56" x14ac:dyDescent="0.25">
      <c r="A234" s="21" t="s">
        <v>14591</v>
      </c>
      <c r="B234" s="21" t="s">
        <v>14061</v>
      </c>
      <c r="C234" s="21">
        <v>0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/>
      <c r="M234" s="21"/>
      <c r="N234" s="21"/>
      <c r="O234" s="21"/>
      <c r="P234" s="21">
        <v>0</v>
      </c>
      <c r="Q234" s="21"/>
      <c r="R234" s="21"/>
      <c r="S234" s="21"/>
      <c r="T234" s="21"/>
      <c r="U234" s="21"/>
      <c r="V234" s="21"/>
      <c r="W234" s="21"/>
      <c r="X234" s="21">
        <v>0</v>
      </c>
      <c r="Y234" s="21">
        <v>0</v>
      </c>
      <c r="Z234" s="107" t="str">
        <f t="shared" si="18"/>
        <v/>
      </c>
      <c r="AA234" s="101" t="str">
        <f t="shared" si="19"/>
        <v/>
      </c>
      <c r="AB234" s="21"/>
      <c r="AC234" s="21"/>
      <c r="AD234" s="21"/>
      <c r="AE234" s="103"/>
      <c r="AF234" s="21"/>
      <c r="AG234" s="21"/>
      <c r="AH234" s="21"/>
      <c r="AI234" s="21"/>
      <c r="AK234" s="21"/>
      <c r="AY234" t="s">
        <v>14667</v>
      </c>
      <c r="AZ234" s="4" t="s">
        <v>14668</v>
      </c>
      <c r="BA234" s="4" t="s">
        <v>14669</v>
      </c>
      <c r="BB234" s="4" t="s">
        <v>14668</v>
      </c>
      <c r="BC234" s="4" t="s">
        <v>14669</v>
      </c>
      <c r="BD234" s="4" t="s">
        <v>14574</v>
      </c>
    </row>
    <row r="235" spans="1:56" x14ac:dyDescent="0.25">
      <c r="A235" s="21" t="s">
        <v>14591</v>
      </c>
      <c r="B235" s="21" t="s">
        <v>14061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/>
      <c r="M235" s="21"/>
      <c r="N235" s="21"/>
      <c r="O235" s="21"/>
      <c r="P235" s="21">
        <v>0</v>
      </c>
      <c r="Q235" s="21"/>
      <c r="R235" s="21"/>
      <c r="S235" s="21"/>
      <c r="T235" s="21"/>
      <c r="U235" s="21"/>
      <c r="V235" s="21"/>
      <c r="W235" s="21"/>
      <c r="X235" s="21">
        <v>0</v>
      </c>
      <c r="Y235" s="21">
        <v>0</v>
      </c>
      <c r="Z235" s="107" t="str">
        <f t="shared" si="18"/>
        <v/>
      </c>
      <c r="AA235" s="101" t="str">
        <f t="shared" si="19"/>
        <v/>
      </c>
      <c r="AB235" s="21"/>
      <c r="AC235" s="21"/>
      <c r="AD235" s="21"/>
      <c r="AE235" s="103"/>
      <c r="AF235" s="21"/>
      <c r="AG235" s="21"/>
      <c r="AH235" s="21"/>
      <c r="AI235" s="21"/>
      <c r="AK235" s="21"/>
      <c r="AY235" t="s">
        <v>14670</v>
      </c>
      <c r="AZ235" s="4" t="s">
        <v>14671</v>
      </c>
      <c r="BA235" s="4" t="s">
        <v>14672</v>
      </c>
      <c r="BB235" s="4" t="s">
        <v>14671</v>
      </c>
      <c r="BC235" s="4" t="s">
        <v>14672</v>
      </c>
      <c r="BD235" s="4" t="s">
        <v>14574</v>
      </c>
    </row>
    <row r="236" spans="1:56" x14ac:dyDescent="0.25">
      <c r="A236" s="21" t="s">
        <v>14601</v>
      </c>
      <c r="B236" s="21" t="s">
        <v>14602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/>
      <c r="M236" s="21"/>
      <c r="N236" s="21"/>
      <c r="O236" s="21"/>
      <c r="P236" s="21">
        <v>0</v>
      </c>
      <c r="Q236" s="21"/>
      <c r="R236" s="21"/>
      <c r="S236" s="21"/>
      <c r="T236" s="21"/>
      <c r="U236" s="21"/>
      <c r="V236" s="21"/>
      <c r="W236" s="21"/>
      <c r="X236" s="21">
        <v>1</v>
      </c>
      <c r="Y236" s="21">
        <v>0</v>
      </c>
      <c r="Z236" s="107" t="str">
        <f t="shared" si="18"/>
        <v/>
      </c>
      <c r="AA236" s="101" t="str">
        <f t="shared" si="19"/>
        <v/>
      </c>
      <c r="AB236" s="21"/>
      <c r="AC236" s="21"/>
      <c r="AD236" s="21"/>
      <c r="AE236" s="103"/>
      <c r="AF236" s="21"/>
      <c r="AG236" s="21"/>
      <c r="AH236" s="21"/>
      <c r="AI236" s="21"/>
      <c r="AK236" s="21"/>
      <c r="AY236" t="s">
        <v>14673</v>
      </c>
      <c r="AZ236" s="4" t="s">
        <v>14674</v>
      </c>
      <c r="BA236" s="4" t="s">
        <v>14675</v>
      </c>
      <c r="BB236" s="4" t="s">
        <v>14674</v>
      </c>
      <c r="BC236" s="4" t="s">
        <v>14675</v>
      </c>
      <c r="BD236" s="4" t="s">
        <v>14574</v>
      </c>
    </row>
    <row r="237" spans="1:56" x14ac:dyDescent="0.25">
      <c r="A237" s="21" t="s">
        <v>14601</v>
      </c>
      <c r="B237" s="21" t="s">
        <v>14602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/>
      <c r="M237" s="21"/>
      <c r="N237" s="21"/>
      <c r="O237" s="21"/>
      <c r="P237" s="21">
        <v>0</v>
      </c>
      <c r="Q237" s="21"/>
      <c r="R237" s="21"/>
      <c r="S237" s="21"/>
      <c r="T237" s="21"/>
      <c r="U237" s="21"/>
      <c r="V237" s="21"/>
      <c r="W237" s="21"/>
      <c r="X237" s="21">
        <v>0</v>
      </c>
      <c r="Y237" s="21">
        <v>0</v>
      </c>
      <c r="Z237" s="107" t="str">
        <f t="shared" si="18"/>
        <v/>
      </c>
      <c r="AA237" s="101" t="str">
        <f t="shared" si="19"/>
        <v/>
      </c>
      <c r="AB237" s="21"/>
      <c r="AC237" s="21"/>
      <c r="AD237" s="21"/>
      <c r="AE237" s="103"/>
      <c r="AF237" s="21"/>
      <c r="AG237" s="21"/>
      <c r="AH237" s="21"/>
      <c r="AI237" s="21"/>
      <c r="AK237" s="21"/>
      <c r="AY237" t="s">
        <v>14676</v>
      </c>
      <c r="AZ237" s="4" t="s">
        <v>14677</v>
      </c>
      <c r="BA237" s="4" t="s">
        <v>14678</v>
      </c>
      <c r="BB237" s="4" t="s">
        <v>14677</v>
      </c>
      <c r="BC237" s="4" t="s">
        <v>14678</v>
      </c>
      <c r="BD237" s="4" t="s">
        <v>14574</v>
      </c>
    </row>
    <row r="238" spans="1:56" x14ac:dyDescent="0.25">
      <c r="A238" s="21" t="s">
        <v>14591</v>
      </c>
      <c r="B238" s="21" t="s">
        <v>14061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/>
      <c r="M238" s="21"/>
      <c r="N238" s="21"/>
      <c r="O238" s="21"/>
      <c r="P238" s="21">
        <v>0</v>
      </c>
      <c r="Q238" s="21"/>
      <c r="R238" s="21"/>
      <c r="S238" s="21"/>
      <c r="T238" s="21"/>
      <c r="U238" s="21"/>
      <c r="V238" s="21"/>
      <c r="W238" s="21"/>
      <c r="X238" s="21">
        <v>1</v>
      </c>
      <c r="Y238" s="21">
        <v>1</v>
      </c>
      <c r="Z238" s="107" t="str">
        <f t="shared" si="18"/>
        <v/>
      </c>
      <c r="AA238" s="101" t="str">
        <f t="shared" si="19"/>
        <v/>
      </c>
      <c r="AB238" s="21"/>
      <c r="AC238" s="21"/>
      <c r="AD238" s="21"/>
      <c r="AE238" s="103"/>
      <c r="AF238" s="21"/>
      <c r="AG238" s="21"/>
      <c r="AH238" s="21"/>
      <c r="AI238" s="21"/>
      <c r="AK238" s="21"/>
      <c r="AY238" t="s">
        <v>14679</v>
      </c>
      <c r="AZ238" s="4" t="s">
        <v>14680</v>
      </c>
      <c r="BA238" s="4" t="s">
        <v>14681</v>
      </c>
      <c r="BB238" s="4" t="s">
        <v>14680</v>
      </c>
      <c r="BC238" s="4" t="s">
        <v>14681</v>
      </c>
      <c r="BD238" s="4" t="s">
        <v>14574</v>
      </c>
    </row>
    <row r="239" spans="1:56" x14ac:dyDescent="0.25">
      <c r="A239" s="21" t="s">
        <v>14601</v>
      </c>
      <c r="B239" s="21" t="s">
        <v>14602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/>
      <c r="M239" s="21"/>
      <c r="N239" s="21"/>
      <c r="O239" s="21"/>
      <c r="P239" s="21">
        <v>0</v>
      </c>
      <c r="Q239" s="21"/>
      <c r="R239" s="21"/>
      <c r="S239" s="21"/>
      <c r="T239" s="21"/>
      <c r="U239" s="21"/>
      <c r="V239" s="21"/>
      <c r="W239" s="21"/>
      <c r="X239" s="21">
        <v>1</v>
      </c>
      <c r="Y239" s="21">
        <v>0</v>
      </c>
      <c r="Z239" s="107" t="str">
        <f t="shared" si="18"/>
        <v/>
      </c>
      <c r="AA239" s="101" t="str">
        <f t="shared" si="19"/>
        <v/>
      </c>
      <c r="AB239" s="21"/>
      <c r="AC239" s="21"/>
      <c r="AD239" s="21"/>
      <c r="AE239" s="103"/>
      <c r="AF239" s="21"/>
      <c r="AG239" s="21"/>
      <c r="AH239" s="21"/>
      <c r="AI239" s="21"/>
      <c r="AK239" s="21"/>
      <c r="AY239" t="s">
        <v>14682</v>
      </c>
      <c r="AZ239" s="4" t="s">
        <v>14683</v>
      </c>
      <c r="BA239" s="4" t="s">
        <v>14684</v>
      </c>
      <c r="BB239" s="4" t="s">
        <v>14683</v>
      </c>
      <c r="BC239" s="4" t="s">
        <v>14684</v>
      </c>
      <c r="BD239" s="4" t="s">
        <v>14574</v>
      </c>
    </row>
    <row r="240" spans="1:56" x14ac:dyDescent="0.25">
      <c r="A240" s="21" t="s">
        <v>14591</v>
      </c>
      <c r="B240" s="21" t="s">
        <v>14061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/>
      <c r="M240" s="21"/>
      <c r="N240" s="21"/>
      <c r="O240" s="21"/>
      <c r="P240" s="21">
        <v>0</v>
      </c>
      <c r="Q240" s="21"/>
      <c r="R240" s="21"/>
      <c r="S240" s="21"/>
      <c r="T240" s="21"/>
      <c r="U240" s="21"/>
      <c r="V240" s="21"/>
      <c r="W240" s="21"/>
      <c r="X240" s="21">
        <v>0</v>
      </c>
      <c r="Y240" s="21">
        <v>0</v>
      </c>
      <c r="Z240" s="107" t="str">
        <f t="shared" si="18"/>
        <v/>
      </c>
      <c r="AA240" s="101" t="str">
        <f t="shared" si="19"/>
        <v/>
      </c>
      <c r="AB240" s="21"/>
      <c r="AC240" s="21"/>
      <c r="AD240" s="21"/>
      <c r="AE240" s="103"/>
      <c r="AF240" s="21"/>
      <c r="AG240" s="21"/>
      <c r="AH240" s="21"/>
      <c r="AI240" s="21"/>
      <c r="AK240" s="21"/>
      <c r="AY240" t="s">
        <v>14685</v>
      </c>
      <c r="AZ240" s="4" t="s">
        <v>14686</v>
      </c>
      <c r="BA240" s="4" t="s">
        <v>14687</v>
      </c>
      <c r="BB240" s="4" t="s">
        <v>14686</v>
      </c>
      <c r="BC240" s="4" t="s">
        <v>14687</v>
      </c>
      <c r="BD240" s="4" t="s">
        <v>14574</v>
      </c>
    </row>
    <row r="241" spans="1:56" x14ac:dyDescent="0.25">
      <c r="A241" s="21" t="s">
        <v>14601</v>
      </c>
      <c r="B241" s="21" t="s">
        <v>14602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/>
      <c r="M241" s="21"/>
      <c r="N241" s="21"/>
      <c r="O241" s="21"/>
      <c r="P241" s="21">
        <v>0</v>
      </c>
      <c r="Q241" s="21"/>
      <c r="R241" s="21"/>
      <c r="S241" s="21"/>
      <c r="T241" s="21"/>
      <c r="U241" s="21"/>
      <c r="V241" s="21"/>
      <c r="W241" s="21"/>
      <c r="X241" s="21">
        <v>0</v>
      </c>
      <c r="Y241" s="21">
        <v>1</v>
      </c>
      <c r="Z241" s="107" t="str">
        <f t="shared" si="18"/>
        <v/>
      </c>
      <c r="AA241" s="101" t="str">
        <f t="shared" si="19"/>
        <v/>
      </c>
      <c r="AB241" s="21"/>
      <c r="AC241" s="21"/>
      <c r="AD241" s="21"/>
      <c r="AE241" s="103"/>
      <c r="AF241" s="21"/>
      <c r="AG241" s="21"/>
      <c r="AH241" s="21"/>
      <c r="AI241" s="21"/>
      <c r="AK241" s="21"/>
      <c r="AY241" t="s">
        <v>14688</v>
      </c>
      <c r="AZ241" s="4" t="s">
        <v>14689</v>
      </c>
      <c r="BA241" s="4" t="s">
        <v>14690</v>
      </c>
      <c r="BB241" s="4" t="s">
        <v>14689</v>
      </c>
      <c r="BC241" s="4" t="s">
        <v>14690</v>
      </c>
      <c r="BD241" s="4" t="s">
        <v>14574</v>
      </c>
    </row>
    <row r="242" spans="1:56" x14ac:dyDescent="0.25">
      <c r="A242" s="21" t="s">
        <v>14591</v>
      </c>
      <c r="B242" s="21" t="s">
        <v>14061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/>
      <c r="M242" s="21"/>
      <c r="N242" s="21"/>
      <c r="O242" s="21"/>
      <c r="P242" s="21">
        <v>0</v>
      </c>
      <c r="Q242" s="21"/>
      <c r="R242" s="21"/>
      <c r="S242" s="21"/>
      <c r="T242" s="21"/>
      <c r="U242" s="21"/>
      <c r="V242" s="21"/>
      <c r="W242" s="21"/>
      <c r="X242" s="21">
        <v>0</v>
      </c>
      <c r="Y242" s="21">
        <v>1</v>
      </c>
      <c r="Z242" s="107" t="str">
        <f t="shared" si="18"/>
        <v/>
      </c>
      <c r="AA242" s="101" t="str">
        <f t="shared" si="19"/>
        <v/>
      </c>
      <c r="AB242" s="21"/>
      <c r="AC242" s="21"/>
      <c r="AD242" s="21"/>
      <c r="AE242" s="103"/>
      <c r="AF242" s="21"/>
      <c r="AG242" s="21"/>
      <c r="AH242" s="21"/>
      <c r="AI242" s="21"/>
      <c r="AK242" s="21"/>
      <c r="AY242" t="s">
        <v>14691</v>
      </c>
      <c r="AZ242" s="4" t="s">
        <v>14692</v>
      </c>
      <c r="BA242" s="4" t="s">
        <v>14693</v>
      </c>
      <c r="BB242" s="4" t="s">
        <v>14692</v>
      </c>
      <c r="BC242" s="4" t="s">
        <v>14693</v>
      </c>
      <c r="BD242" s="4" t="s">
        <v>14574</v>
      </c>
    </row>
    <row r="243" spans="1:56" x14ac:dyDescent="0.25">
      <c r="A243" s="21" t="s">
        <v>14591</v>
      </c>
      <c r="B243" s="21" t="s">
        <v>14061</v>
      </c>
      <c r="C243" s="21">
        <v>0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/>
      <c r="M243" s="21"/>
      <c r="N243" s="21"/>
      <c r="O243" s="21"/>
      <c r="P243" s="21">
        <v>0</v>
      </c>
      <c r="Q243" s="21"/>
      <c r="R243" s="21"/>
      <c r="S243" s="21"/>
      <c r="T243" s="21"/>
      <c r="U243" s="21"/>
      <c r="V243" s="21"/>
      <c r="W243" s="21"/>
      <c r="X243" s="21">
        <v>0</v>
      </c>
      <c r="Y243" s="21">
        <v>1</v>
      </c>
      <c r="Z243" s="107" t="str">
        <f t="shared" si="18"/>
        <v/>
      </c>
      <c r="AA243" s="101" t="str">
        <f t="shared" si="19"/>
        <v/>
      </c>
      <c r="AB243" s="21"/>
      <c r="AC243" s="21"/>
      <c r="AD243" s="21"/>
      <c r="AE243" s="103"/>
      <c r="AF243" s="21"/>
      <c r="AG243" s="21"/>
      <c r="AH243" s="21"/>
      <c r="AI243" s="21"/>
      <c r="AK243" s="21"/>
      <c r="AY243" t="s">
        <v>14694</v>
      </c>
      <c r="AZ243" s="4" t="s">
        <v>14695</v>
      </c>
      <c r="BA243" s="4" t="s">
        <v>14696</v>
      </c>
      <c r="BB243" s="4" t="s">
        <v>14695</v>
      </c>
      <c r="BC243" s="4" t="s">
        <v>14696</v>
      </c>
      <c r="BD243" s="4" t="s">
        <v>14574</v>
      </c>
    </row>
    <row r="244" spans="1:56" x14ac:dyDescent="0.25">
      <c r="A244" s="21" t="s">
        <v>14591</v>
      </c>
      <c r="B244" s="21" t="s">
        <v>14061</v>
      </c>
      <c r="C244" s="21">
        <v>0</v>
      </c>
      <c r="D244" s="21">
        <v>0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/>
      <c r="M244" s="21"/>
      <c r="N244" s="21"/>
      <c r="O244" s="21"/>
      <c r="P244" s="21">
        <v>0</v>
      </c>
      <c r="Q244" s="21"/>
      <c r="R244" s="21"/>
      <c r="S244" s="21"/>
      <c r="T244" s="21"/>
      <c r="U244" s="21"/>
      <c r="V244" s="21"/>
      <c r="W244" s="21"/>
      <c r="X244" s="21">
        <v>0</v>
      </c>
      <c r="Y244" s="21">
        <v>0</v>
      </c>
      <c r="Z244" s="107" t="str">
        <f t="shared" si="18"/>
        <v/>
      </c>
      <c r="AA244" s="101" t="str">
        <f t="shared" si="19"/>
        <v/>
      </c>
      <c r="AB244" s="21"/>
      <c r="AC244" s="21"/>
      <c r="AD244" s="21"/>
      <c r="AE244" s="103"/>
      <c r="AF244" s="21"/>
      <c r="AG244" s="21"/>
      <c r="AH244" s="21"/>
      <c r="AI244" s="21"/>
      <c r="AK244" s="21"/>
      <c r="AY244" t="s">
        <v>14697</v>
      </c>
      <c r="AZ244" s="4" t="s">
        <v>14698</v>
      </c>
      <c r="BA244" s="4" t="s">
        <v>14699</v>
      </c>
      <c r="BB244" s="4" t="s">
        <v>14698</v>
      </c>
      <c r="BC244" s="4" t="s">
        <v>14699</v>
      </c>
      <c r="BD244" s="4" t="s">
        <v>14574</v>
      </c>
    </row>
    <row r="245" spans="1:56" x14ac:dyDescent="0.25">
      <c r="A245" s="21" t="s">
        <v>14601</v>
      </c>
      <c r="B245" s="21" t="s">
        <v>14602</v>
      </c>
      <c r="C245" s="21">
        <v>0</v>
      </c>
      <c r="D245" s="21">
        <v>0</v>
      </c>
      <c r="E245" s="21">
        <v>0</v>
      </c>
      <c r="F245" s="21">
        <v>0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/>
      <c r="M245" s="21"/>
      <c r="N245" s="21"/>
      <c r="O245" s="21"/>
      <c r="P245" s="21">
        <v>0</v>
      </c>
      <c r="Q245" s="21"/>
      <c r="R245" s="21"/>
      <c r="S245" s="21"/>
      <c r="T245" s="21"/>
      <c r="U245" s="21"/>
      <c r="V245" s="21"/>
      <c r="W245" s="21"/>
      <c r="X245" s="21">
        <v>0</v>
      </c>
      <c r="Y245" s="21">
        <v>0</v>
      </c>
      <c r="Z245" s="107" t="str">
        <f t="shared" si="18"/>
        <v/>
      </c>
      <c r="AA245" s="101" t="str">
        <f t="shared" si="19"/>
        <v/>
      </c>
      <c r="AB245" s="21"/>
      <c r="AC245" s="21"/>
      <c r="AD245" s="21"/>
      <c r="AE245" s="103"/>
      <c r="AF245" s="21"/>
      <c r="AG245" s="21"/>
      <c r="AH245" s="21"/>
      <c r="AI245" s="21"/>
      <c r="AK245" s="21"/>
      <c r="AY245" t="s">
        <v>14700</v>
      </c>
      <c r="AZ245" s="4" t="s">
        <v>14701</v>
      </c>
      <c r="BA245" s="4" t="s">
        <v>14702</v>
      </c>
      <c r="BB245" s="4" t="s">
        <v>14701</v>
      </c>
      <c r="BC245" s="4" t="s">
        <v>14702</v>
      </c>
      <c r="BD245" s="4" t="s">
        <v>14574</v>
      </c>
    </row>
    <row r="246" spans="1:56" x14ac:dyDescent="0.25">
      <c r="A246" s="21" t="s">
        <v>14601</v>
      </c>
      <c r="B246" s="21" t="s">
        <v>14602</v>
      </c>
      <c r="C246" s="21">
        <v>0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/>
      <c r="M246" s="21"/>
      <c r="N246" s="21"/>
      <c r="O246" s="21"/>
      <c r="P246" s="21">
        <v>0</v>
      </c>
      <c r="Q246" s="21"/>
      <c r="R246" s="21"/>
      <c r="S246" s="21"/>
      <c r="T246" s="21"/>
      <c r="U246" s="21"/>
      <c r="V246" s="21"/>
      <c r="W246" s="21"/>
      <c r="X246" s="21">
        <v>0</v>
      </c>
      <c r="Y246" s="21">
        <v>1</v>
      </c>
      <c r="Z246" s="107" t="str">
        <f t="shared" ref="Z246:Z309" si="21">IFERROR(SUM(M246/L246),"")</f>
        <v/>
      </c>
      <c r="AA246" s="101" t="str">
        <f t="shared" ref="AA246:AA309" si="22">IFERROR(SUM(O246/N246),"")</f>
        <v/>
      </c>
      <c r="AB246" s="21"/>
      <c r="AC246" s="21"/>
      <c r="AD246" s="21"/>
      <c r="AE246" s="103"/>
      <c r="AF246" s="21"/>
      <c r="AG246" s="21"/>
      <c r="AH246" s="21"/>
      <c r="AI246" s="21"/>
      <c r="AK246" s="21"/>
      <c r="AY246" t="s">
        <v>14703</v>
      </c>
      <c r="AZ246" s="4" t="s">
        <v>14704</v>
      </c>
      <c r="BA246" s="4" t="s">
        <v>14705</v>
      </c>
      <c r="BB246" s="4" t="s">
        <v>14704</v>
      </c>
      <c r="BC246" s="4" t="s">
        <v>14705</v>
      </c>
      <c r="BD246" s="4" t="s">
        <v>14574</v>
      </c>
    </row>
    <row r="247" spans="1:56" x14ac:dyDescent="0.25">
      <c r="A247" s="21" t="s">
        <v>14601</v>
      </c>
      <c r="B247" s="21" t="s">
        <v>14602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/>
      <c r="M247" s="21"/>
      <c r="N247" s="21"/>
      <c r="O247" s="21"/>
      <c r="P247" s="21">
        <v>0</v>
      </c>
      <c r="Q247" s="21"/>
      <c r="R247" s="21"/>
      <c r="S247" s="21"/>
      <c r="T247" s="21"/>
      <c r="U247" s="21"/>
      <c r="V247" s="21"/>
      <c r="W247" s="21"/>
      <c r="X247" s="21">
        <v>0</v>
      </c>
      <c r="Y247" s="21">
        <v>1</v>
      </c>
      <c r="Z247" s="107" t="str">
        <f t="shared" si="21"/>
        <v/>
      </c>
      <c r="AA247" s="101" t="str">
        <f t="shared" si="22"/>
        <v/>
      </c>
      <c r="AB247" s="21"/>
      <c r="AC247" s="21"/>
      <c r="AD247" s="21"/>
      <c r="AE247" s="122"/>
      <c r="AF247" s="21"/>
      <c r="AG247" s="21"/>
      <c r="AH247" s="21"/>
      <c r="AI247" s="21"/>
      <c r="AK247" s="21"/>
      <c r="AY247" t="s">
        <v>14706</v>
      </c>
      <c r="AZ247" s="4" t="s">
        <v>14707</v>
      </c>
      <c r="BA247" s="4" t="s">
        <v>14708</v>
      </c>
      <c r="BB247" s="4" t="s">
        <v>14707</v>
      </c>
      <c r="BC247" s="4" t="s">
        <v>14708</v>
      </c>
      <c r="BD247" s="4" t="s">
        <v>14574</v>
      </c>
    </row>
    <row r="248" spans="1:56" x14ac:dyDescent="0.25">
      <c r="A248" s="21" t="s">
        <v>14591</v>
      </c>
      <c r="B248" s="21" t="s">
        <v>14061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/>
      <c r="M248" s="21"/>
      <c r="N248" s="21"/>
      <c r="O248" s="21"/>
      <c r="P248" s="21">
        <v>0</v>
      </c>
      <c r="Q248" s="21"/>
      <c r="R248" s="21"/>
      <c r="S248" s="21"/>
      <c r="T248" s="21"/>
      <c r="U248" s="21"/>
      <c r="V248" s="21"/>
      <c r="W248" s="21"/>
      <c r="X248" s="21">
        <v>0</v>
      </c>
      <c r="Y248" s="21">
        <v>0</v>
      </c>
      <c r="Z248" s="107" t="str">
        <f t="shared" si="21"/>
        <v/>
      </c>
      <c r="AA248" s="101" t="str">
        <f t="shared" si="22"/>
        <v/>
      </c>
      <c r="AB248" s="21"/>
      <c r="AC248" s="21"/>
      <c r="AD248" s="21"/>
      <c r="AE248" s="122"/>
      <c r="AF248" s="21"/>
      <c r="AG248" s="21"/>
      <c r="AH248" s="21"/>
      <c r="AI248" s="21"/>
      <c r="AK248" s="21"/>
      <c r="AY248" t="s">
        <v>14709</v>
      </c>
      <c r="AZ248" s="4" t="s">
        <v>14710</v>
      </c>
      <c r="BA248" s="4" t="s">
        <v>14711</v>
      </c>
      <c r="BB248" s="4" t="s">
        <v>14710</v>
      </c>
      <c r="BC248" s="4" t="s">
        <v>14711</v>
      </c>
      <c r="BD248" s="4" t="s">
        <v>14574</v>
      </c>
    </row>
    <row r="249" spans="1:56" x14ac:dyDescent="0.25">
      <c r="A249" s="21" t="e">
        <v>#N/A</v>
      </c>
      <c r="B249" s="21" t="e">
        <v>#N/A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/>
      <c r="M249" s="21"/>
      <c r="N249" s="21"/>
      <c r="O249" s="21"/>
      <c r="P249" s="21">
        <v>0</v>
      </c>
      <c r="Q249" s="21"/>
      <c r="R249" s="21"/>
      <c r="S249" s="21"/>
      <c r="T249" s="21"/>
      <c r="U249" s="21"/>
      <c r="V249" s="21"/>
      <c r="W249" s="21"/>
      <c r="X249" s="21">
        <v>0</v>
      </c>
      <c r="Y249" s="21">
        <v>0</v>
      </c>
      <c r="Z249" s="107" t="str">
        <f t="shared" si="21"/>
        <v/>
      </c>
      <c r="AA249" s="101" t="str">
        <f t="shared" si="22"/>
        <v/>
      </c>
      <c r="AB249" s="21"/>
      <c r="AC249" s="21"/>
      <c r="AD249" s="21"/>
      <c r="AE249" s="122"/>
      <c r="AF249" s="21"/>
      <c r="AG249" s="21"/>
      <c r="AH249" s="21"/>
      <c r="AI249" s="21"/>
      <c r="AK249" s="21"/>
      <c r="AY249" t="s">
        <v>14712</v>
      </c>
      <c r="AZ249" s="4" t="s">
        <v>14713</v>
      </c>
      <c r="BA249" s="4" t="s">
        <v>14714</v>
      </c>
      <c r="BB249" s="4" t="s">
        <v>14713</v>
      </c>
      <c r="BC249" s="4" t="s">
        <v>14714</v>
      </c>
      <c r="BD249" s="4" t="s">
        <v>14574</v>
      </c>
    </row>
    <row r="250" spans="1:56" x14ac:dyDescent="0.25">
      <c r="A250" s="21" t="e">
        <v>#N/A</v>
      </c>
      <c r="B250" s="21" t="e">
        <v>#N/A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/>
      <c r="M250" s="21"/>
      <c r="N250" s="21"/>
      <c r="O250" s="21"/>
      <c r="P250" s="21">
        <v>0</v>
      </c>
      <c r="Q250" s="21"/>
      <c r="R250" s="21"/>
      <c r="S250" s="21"/>
      <c r="T250" s="21"/>
      <c r="U250" s="21"/>
      <c r="V250" s="21"/>
      <c r="W250" s="21"/>
      <c r="X250" s="21">
        <v>0</v>
      </c>
      <c r="Y250" s="21">
        <v>0</v>
      </c>
      <c r="Z250" s="107" t="str">
        <f t="shared" si="21"/>
        <v/>
      </c>
      <c r="AA250" s="101" t="str">
        <f t="shared" si="22"/>
        <v/>
      </c>
      <c r="AB250" s="21"/>
      <c r="AC250" s="21"/>
      <c r="AD250" s="21"/>
      <c r="AE250" s="103"/>
      <c r="AF250" s="21"/>
      <c r="AG250" s="21"/>
      <c r="AH250" s="21"/>
      <c r="AI250" s="21"/>
      <c r="AK250" s="21"/>
      <c r="AY250" t="s">
        <v>14715</v>
      </c>
      <c r="AZ250" s="4" t="s">
        <v>14716</v>
      </c>
      <c r="BA250" s="4" t="s">
        <v>14717</v>
      </c>
      <c r="BB250" s="4" t="s">
        <v>14716</v>
      </c>
      <c r="BC250" s="4" t="s">
        <v>14717</v>
      </c>
      <c r="BD250" s="4" t="s">
        <v>14574</v>
      </c>
    </row>
    <row r="251" spans="1:56" x14ac:dyDescent="0.25">
      <c r="A251" s="21" t="e">
        <v>#N/A</v>
      </c>
      <c r="B251" s="21" t="e">
        <v>#N/A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/>
      <c r="M251" s="21"/>
      <c r="N251" s="21"/>
      <c r="O251" s="21"/>
      <c r="P251" s="21">
        <v>0</v>
      </c>
      <c r="Q251" s="21"/>
      <c r="R251" s="21"/>
      <c r="S251" s="21"/>
      <c r="T251" s="21"/>
      <c r="U251" s="21"/>
      <c r="V251" s="21"/>
      <c r="W251" s="21"/>
      <c r="X251" s="21">
        <v>0</v>
      </c>
      <c r="Y251" s="21">
        <v>0</v>
      </c>
      <c r="Z251" s="107" t="str">
        <f t="shared" si="21"/>
        <v/>
      </c>
      <c r="AA251" s="101" t="str">
        <f t="shared" si="22"/>
        <v/>
      </c>
      <c r="AB251" s="21"/>
      <c r="AC251" s="21"/>
      <c r="AD251" s="21"/>
      <c r="AE251" s="103"/>
      <c r="AF251" s="21"/>
      <c r="AG251" s="21"/>
      <c r="AH251" s="21"/>
      <c r="AI251" s="21"/>
      <c r="AK251" s="21"/>
      <c r="AY251" t="s">
        <v>14718</v>
      </c>
      <c r="AZ251" s="4" t="s">
        <v>14719</v>
      </c>
      <c r="BA251" s="4" t="s">
        <v>14720</v>
      </c>
      <c r="BB251" s="4" t="s">
        <v>14719</v>
      </c>
      <c r="BC251" s="4" t="s">
        <v>14720</v>
      </c>
      <c r="BD251" s="4" t="s">
        <v>14574</v>
      </c>
    </row>
    <row r="252" spans="1:56" x14ac:dyDescent="0.25">
      <c r="A252" s="21" t="e">
        <v>#N/A</v>
      </c>
      <c r="B252" s="21" t="e">
        <v>#N/A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/>
      <c r="M252" s="21"/>
      <c r="N252" s="21"/>
      <c r="O252" s="21"/>
      <c r="P252" s="21">
        <v>0</v>
      </c>
      <c r="Q252" s="21"/>
      <c r="R252" s="21"/>
      <c r="S252" s="21"/>
      <c r="T252" s="21"/>
      <c r="U252" s="21"/>
      <c r="V252" s="21"/>
      <c r="W252" s="21"/>
      <c r="X252" s="21">
        <v>0</v>
      </c>
      <c r="Y252" s="21">
        <v>0</v>
      </c>
      <c r="Z252" s="107" t="str">
        <f t="shared" si="21"/>
        <v/>
      </c>
      <c r="AA252" s="101" t="str">
        <f t="shared" si="22"/>
        <v/>
      </c>
      <c r="AB252" s="21"/>
      <c r="AC252" s="21"/>
      <c r="AD252" s="21"/>
      <c r="AE252" s="103"/>
      <c r="AF252" s="21"/>
      <c r="AG252" s="21"/>
      <c r="AH252" s="21"/>
      <c r="AI252" s="21"/>
      <c r="AK252" s="21"/>
      <c r="AY252" t="s">
        <v>14721</v>
      </c>
      <c r="AZ252" s="4" t="s">
        <v>14722</v>
      </c>
      <c r="BA252" s="4" t="s">
        <v>14723</v>
      </c>
      <c r="BB252" s="4" t="s">
        <v>14722</v>
      </c>
      <c r="BC252" s="4" t="s">
        <v>14723</v>
      </c>
      <c r="BD252" s="4" t="s">
        <v>14574</v>
      </c>
    </row>
    <row r="253" spans="1:56" x14ac:dyDescent="0.25">
      <c r="A253" s="21" t="e">
        <v>#N/A</v>
      </c>
      <c r="B253" s="21" t="e">
        <v>#N/A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/>
      <c r="M253" s="21"/>
      <c r="N253" s="21"/>
      <c r="O253" s="21"/>
      <c r="P253" s="21">
        <v>0</v>
      </c>
      <c r="Q253" s="21"/>
      <c r="R253" s="21"/>
      <c r="S253" s="21"/>
      <c r="T253" s="21"/>
      <c r="U253" s="21"/>
      <c r="V253" s="21"/>
      <c r="W253" s="21"/>
      <c r="X253" s="21">
        <v>0</v>
      </c>
      <c r="Y253" s="21">
        <v>0</v>
      </c>
      <c r="Z253" s="107" t="str">
        <f t="shared" si="21"/>
        <v/>
      </c>
      <c r="AA253" s="101" t="str">
        <f t="shared" si="22"/>
        <v/>
      </c>
      <c r="AB253" s="21"/>
      <c r="AC253" s="21"/>
      <c r="AD253" s="21"/>
      <c r="AE253" s="103"/>
      <c r="AF253" s="21"/>
      <c r="AG253" s="21"/>
      <c r="AH253" s="21"/>
      <c r="AI253" s="21"/>
      <c r="AK253" s="21"/>
      <c r="AY253" t="s">
        <v>14724</v>
      </c>
      <c r="AZ253" s="4" t="s">
        <v>14725</v>
      </c>
      <c r="BA253" s="4" t="s">
        <v>14726</v>
      </c>
      <c r="BB253" s="4" t="s">
        <v>14725</v>
      </c>
      <c r="BC253" s="4" t="s">
        <v>14726</v>
      </c>
      <c r="BD253" s="4" t="s">
        <v>14574</v>
      </c>
    </row>
    <row r="254" spans="1:56" x14ac:dyDescent="0.25">
      <c r="A254" s="21" t="e">
        <v>#N/A</v>
      </c>
      <c r="B254" s="21" t="e">
        <v>#N/A</v>
      </c>
      <c r="C254" s="21">
        <v>0</v>
      </c>
      <c r="D254" s="21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/>
      <c r="M254" s="21"/>
      <c r="N254" s="21"/>
      <c r="O254" s="21"/>
      <c r="P254" s="21">
        <v>0</v>
      </c>
      <c r="Q254" s="21"/>
      <c r="R254" s="21"/>
      <c r="S254" s="21"/>
      <c r="T254" s="21"/>
      <c r="U254" s="21"/>
      <c r="V254" s="21"/>
      <c r="W254" s="21"/>
      <c r="X254" s="21">
        <v>0</v>
      </c>
      <c r="Y254" s="21">
        <v>0</v>
      </c>
      <c r="Z254" s="107" t="str">
        <f t="shared" si="21"/>
        <v/>
      </c>
      <c r="AA254" s="101" t="str">
        <f t="shared" si="22"/>
        <v/>
      </c>
      <c r="AB254" s="21"/>
      <c r="AC254" s="21"/>
      <c r="AD254" s="21"/>
      <c r="AE254" s="103"/>
      <c r="AF254" s="21"/>
      <c r="AG254" s="21"/>
      <c r="AH254" s="21"/>
      <c r="AI254" s="21"/>
      <c r="AK254" s="21"/>
      <c r="AY254" t="s">
        <v>14727</v>
      </c>
      <c r="AZ254" s="4" t="s">
        <v>14728</v>
      </c>
      <c r="BA254" s="4" t="s">
        <v>14729</v>
      </c>
      <c r="BB254" s="4" t="s">
        <v>14728</v>
      </c>
      <c r="BC254" s="4" t="s">
        <v>14729</v>
      </c>
      <c r="BD254" s="4" t="s">
        <v>14574</v>
      </c>
    </row>
    <row r="255" spans="1:56" x14ac:dyDescent="0.25">
      <c r="A255" s="21" t="e">
        <v>#N/A</v>
      </c>
      <c r="B255" s="21" t="e">
        <v>#N/A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/>
      <c r="M255" s="21"/>
      <c r="N255" s="21"/>
      <c r="O255" s="21"/>
      <c r="P255" s="21">
        <v>0</v>
      </c>
      <c r="Q255" s="21"/>
      <c r="R255" s="21"/>
      <c r="S255" s="21"/>
      <c r="T255" s="21"/>
      <c r="U255" s="21"/>
      <c r="V255" s="21"/>
      <c r="W255" s="21"/>
      <c r="X255" s="21">
        <v>0</v>
      </c>
      <c r="Y255" s="21">
        <v>0</v>
      </c>
      <c r="Z255" s="107" t="str">
        <f t="shared" si="21"/>
        <v/>
      </c>
      <c r="AA255" s="101" t="str">
        <f t="shared" si="22"/>
        <v/>
      </c>
      <c r="AB255" s="21"/>
      <c r="AC255" s="21"/>
      <c r="AD255" s="21"/>
      <c r="AE255" s="103"/>
      <c r="AF255" s="21"/>
      <c r="AG255" s="21"/>
      <c r="AH255" s="21"/>
      <c r="AI255" s="21"/>
      <c r="AK255" s="21"/>
      <c r="AY255" t="s">
        <v>14730</v>
      </c>
      <c r="AZ255" s="4" t="s">
        <v>14731</v>
      </c>
      <c r="BA255" s="4" t="s">
        <v>14732</v>
      </c>
      <c r="BB255" s="4" t="s">
        <v>14731</v>
      </c>
      <c r="BC255" s="4" t="s">
        <v>14732</v>
      </c>
      <c r="BD255" s="4" t="s">
        <v>14574</v>
      </c>
    </row>
    <row r="256" spans="1:56" x14ac:dyDescent="0.25">
      <c r="A256" s="21" t="e">
        <v>#N/A</v>
      </c>
      <c r="B256" s="21" t="e">
        <v>#N/A</v>
      </c>
      <c r="C256" s="21">
        <v>0</v>
      </c>
      <c r="D256" s="21">
        <v>0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/>
      <c r="M256" s="21"/>
      <c r="N256" s="21"/>
      <c r="O256" s="21"/>
      <c r="P256" s="21">
        <v>0</v>
      </c>
      <c r="Q256" s="21"/>
      <c r="R256" s="21"/>
      <c r="S256" s="21"/>
      <c r="T256" s="21"/>
      <c r="U256" s="21"/>
      <c r="V256" s="21"/>
      <c r="W256" s="21"/>
      <c r="X256" s="21">
        <v>0</v>
      </c>
      <c r="Y256" s="21">
        <v>0</v>
      </c>
      <c r="Z256" s="107" t="str">
        <f t="shared" si="21"/>
        <v/>
      </c>
      <c r="AA256" s="101" t="str">
        <f t="shared" si="22"/>
        <v/>
      </c>
      <c r="AB256" s="21"/>
      <c r="AC256" s="21"/>
      <c r="AD256" s="21"/>
      <c r="AE256" s="103"/>
      <c r="AF256" s="21"/>
      <c r="AG256" s="21"/>
      <c r="AH256" s="21"/>
      <c r="AI256" s="21"/>
      <c r="AK256" s="21"/>
      <c r="AY256" t="s">
        <v>14733</v>
      </c>
      <c r="AZ256" s="4" t="s">
        <v>14734</v>
      </c>
      <c r="BA256" s="4" t="s">
        <v>14735</v>
      </c>
      <c r="BB256" s="4" t="s">
        <v>14734</v>
      </c>
      <c r="BC256" s="4" t="s">
        <v>14735</v>
      </c>
      <c r="BD256" s="4" t="s">
        <v>14574</v>
      </c>
    </row>
    <row r="257" spans="1:56" x14ac:dyDescent="0.25">
      <c r="A257" s="21" t="e">
        <v>#N/A</v>
      </c>
      <c r="B257" s="21" t="e">
        <v>#N/A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/>
      <c r="M257" s="21"/>
      <c r="N257" s="21"/>
      <c r="O257" s="21"/>
      <c r="P257" s="21">
        <v>0</v>
      </c>
      <c r="Q257" s="21"/>
      <c r="R257" s="21"/>
      <c r="S257" s="21"/>
      <c r="T257" s="21"/>
      <c r="U257" s="21"/>
      <c r="V257" s="21"/>
      <c r="W257" s="21"/>
      <c r="X257" s="21">
        <v>0</v>
      </c>
      <c r="Y257" s="21">
        <v>0</v>
      </c>
      <c r="Z257" s="107" t="str">
        <f t="shared" si="21"/>
        <v/>
      </c>
      <c r="AA257" s="101" t="str">
        <f t="shared" si="22"/>
        <v/>
      </c>
      <c r="AB257" s="21"/>
      <c r="AC257" s="21"/>
      <c r="AD257" s="21"/>
      <c r="AE257" s="103"/>
      <c r="AF257" s="21"/>
      <c r="AG257" s="21"/>
      <c r="AH257" s="21"/>
      <c r="AI257" s="21"/>
      <c r="AK257" s="21"/>
      <c r="AY257" t="s">
        <v>14736</v>
      </c>
      <c r="AZ257" s="4" t="s">
        <v>14737</v>
      </c>
      <c r="BA257" s="4" t="s">
        <v>14738</v>
      </c>
      <c r="BB257" s="4" t="s">
        <v>14737</v>
      </c>
      <c r="BC257" s="4" t="s">
        <v>14738</v>
      </c>
      <c r="BD257" s="4" t="s">
        <v>14574</v>
      </c>
    </row>
    <row r="258" spans="1:56" x14ac:dyDescent="0.25">
      <c r="A258" s="21" t="e">
        <v>#N/A</v>
      </c>
      <c r="B258" s="21" t="e">
        <v>#N/A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/>
      <c r="M258" s="21"/>
      <c r="N258" s="21"/>
      <c r="O258" s="21"/>
      <c r="P258" s="21">
        <v>0</v>
      </c>
      <c r="Q258" s="21"/>
      <c r="R258" s="21"/>
      <c r="S258" s="21"/>
      <c r="T258" s="21"/>
      <c r="U258" s="21"/>
      <c r="V258" s="21"/>
      <c r="W258" s="21"/>
      <c r="X258" s="21">
        <v>0</v>
      </c>
      <c r="Y258" s="21">
        <v>0</v>
      </c>
      <c r="Z258" s="107" t="str">
        <f t="shared" si="21"/>
        <v/>
      </c>
      <c r="AA258" s="101" t="str">
        <f t="shared" si="22"/>
        <v/>
      </c>
      <c r="AB258" s="21"/>
      <c r="AC258" s="21"/>
      <c r="AD258" s="21"/>
      <c r="AE258" s="103"/>
      <c r="AF258" s="21"/>
      <c r="AG258" s="21"/>
      <c r="AH258" s="21"/>
      <c r="AI258" s="21"/>
      <c r="AK258" s="21"/>
      <c r="AY258" t="s">
        <v>14739</v>
      </c>
      <c r="AZ258" s="4" t="s">
        <v>14740</v>
      </c>
      <c r="BA258" s="4" t="s">
        <v>14741</v>
      </c>
      <c r="BB258" s="4" t="s">
        <v>14740</v>
      </c>
      <c r="BC258" s="4" t="s">
        <v>14741</v>
      </c>
      <c r="BD258" s="4" t="s">
        <v>14574</v>
      </c>
    </row>
    <row r="259" spans="1:56" x14ac:dyDescent="0.25">
      <c r="A259" s="21" t="e">
        <v>#N/A</v>
      </c>
      <c r="B259" s="21" t="e">
        <v>#N/A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/>
      <c r="M259" s="21"/>
      <c r="N259" s="21"/>
      <c r="O259" s="21"/>
      <c r="P259" s="21">
        <v>0</v>
      </c>
      <c r="Q259" s="21"/>
      <c r="R259" s="21"/>
      <c r="S259" s="21"/>
      <c r="T259" s="21"/>
      <c r="U259" s="21"/>
      <c r="V259" s="21"/>
      <c r="W259" s="21"/>
      <c r="X259" s="21">
        <v>0</v>
      </c>
      <c r="Y259" s="21">
        <v>0</v>
      </c>
      <c r="Z259" s="107" t="str">
        <f t="shared" si="21"/>
        <v/>
      </c>
      <c r="AA259" s="101" t="str">
        <f t="shared" si="22"/>
        <v/>
      </c>
      <c r="AB259" s="21"/>
      <c r="AC259" s="21"/>
      <c r="AD259" s="21"/>
      <c r="AE259" s="103"/>
      <c r="AF259" s="21"/>
      <c r="AG259" s="21"/>
      <c r="AH259" s="21"/>
      <c r="AI259" s="21"/>
      <c r="AK259" s="21"/>
      <c r="AY259" t="s">
        <v>14742</v>
      </c>
      <c r="AZ259" s="4" t="s">
        <v>14743</v>
      </c>
      <c r="BA259" s="4" t="s">
        <v>14744</v>
      </c>
      <c r="BB259" s="4" t="s">
        <v>14743</v>
      </c>
      <c r="BC259" s="4" t="s">
        <v>14744</v>
      </c>
      <c r="BD259" s="4" t="s">
        <v>14574</v>
      </c>
    </row>
    <row r="260" spans="1:56" x14ac:dyDescent="0.25">
      <c r="A260" s="21" t="e">
        <v>#N/A</v>
      </c>
      <c r="B260" s="21" t="e">
        <v>#N/A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/>
      <c r="M260" s="21"/>
      <c r="N260" s="21"/>
      <c r="O260" s="21"/>
      <c r="P260" s="21">
        <v>0</v>
      </c>
      <c r="Q260" s="21"/>
      <c r="R260" s="21"/>
      <c r="S260" s="21"/>
      <c r="T260" s="21"/>
      <c r="U260" s="21"/>
      <c r="V260" s="21"/>
      <c r="W260" s="21"/>
      <c r="X260" s="21">
        <v>0</v>
      </c>
      <c r="Y260" s="21">
        <v>0</v>
      </c>
      <c r="Z260" s="107" t="str">
        <f t="shared" si="21"/>
        <v/>
      </c>
      <c r="AA260" s="101" t="str">
        <f t="shared" si="22"/>
        <v/>
      </c>
      <c r="AB260" s="21"/>
      <c r="AC260" s="21"/>
      <c r="AD260" s="21"/>
      <c r="AE260" s="103"/>
      <c r="AF260" s="21"/>
      <c r="AG260" s="21"/>
      <c r="AH260" s="21"/>
      <c r="AI260" s="21"/>
      <c r="AK260" s="21"/>
      <c r="AY260" t="s">
        <v>14745</v>
      </c>
      <c r="AZ260" s="4" t="s">
        <v>14746</v>
      </c>
      <c r="BA260" s="4" t="s">
        <v>14747</v>
      </c>
      <c r="BB260" s="4" t="s">
        <v>14746</v>
      </c>
      <c r="BC260" s="4" t="s">
        <v>14747</v>
      </c>
      <c r="BD260" s="4" t="s">
        <v>14574</v>
      </c>
    </row>
    <row r="261" spans="1:56" x14ac:dyDescent="0.25">
      <c r="A261" s="21" t="e">
        <v>#N/A</v>
      </c>
      <c r="B261" s="21" t="e">
        <v>#N/A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/>
      <c r="M261" s="21"/>
      <c r="N261" s="21"/>
      <c r="O261" s="21"/>
      <c r="P261" s="21">
        <v>0</v>
      </c>
      <c r="Q261" s="21"/>
      <c r="R261" s="21"/>
      <c r="S261" s="21"/>
      <c r="T261" s="21"/>
      <c r="U261" s="21"/>
      <c r="V261" s="21"/>
      <c r="W261" s="21"/>
      <c r="X261" s="21">
        <v>0</v>
      </c>
      <c r="Y261" s="21">
        <v>0</v>
      </c>
      <c r="Z261" s="107" t="str">
        <f t="shared" si="21"/>
        <v/>
      </c>
      <c r="AA261" s="101" t="str">
        <f t="shared" si="22"/>
        <v/>
      </c>
      <c r="AB261" s="21"/>
      <c r="AC261" s="21"/>
      <c r="AD261" s="21"/>
      <c r="AE261" s="103"/>
      <c r="AF261" s="21"/>
      <c r="AG261" s="21"/>
      <c r="AH261" s="21"/>
      <c r="AI261" s="21"/>
      <c r="AK261" s="21"/>
      <c r="AY261" t="s">
        <v>14748</v>
      </c>
      <c r="AZ261" s="4" t="s">
        <v>14749</v>
      </c>
      <c r="BA261" s="4" t="s">
        <v>14750</v>
      </c>
      <c r="BB261" s="4" t="s">
        <v>14749</v>
      </c>
      <c r="BC261" s="4" t="s">
        <v>14750</v>
      </c>
      <c r="BD261" s="4" t="s">
        <v>14574</v>
      </c>
    </row>
    <row r="262" spans="1:56" x14ac:dyDescent="0.25">
      <c r="A262" s="21" t="e">
        <v>#N/A</v>
      </c>
      <c r="B262" s="21" t="e">
        <v>#N/A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/>
      <c r="M262" s="21"/>
      <c r="N262" s="21"/>
      <c r="O262" s="21"/>
      <c r="P262" s="21">
        <v>0</v>
      </c>
      <c r="Q262" s="21"/>
      <c r="R262" s="21"/>
      <c r="S262" s="21"/>
      <c r="T262" s="21"/>
      <c r="U262" s="21"/>
      <c r="V262" s="21"/>
      <c r="W262" s="21"/>
      <c r="X262" s="21">
        <v>0</v>
      </c>
      <c r="Y262" s="21">
        <v>0</v>
      </c>
      <c r="Z262" s="107" t="str">
        <f t="shared" si="21"/>
        <v/>
      </c>
      <c r="AA262" s="101" t="str">
        <f t="shared" si="22"/>
        <v/>
      </c>
      <c r="AB262" s="21"/>
      <c r="AC262" s="21"/>
      <c r="AD262" s="21"/>
      <c r="AE262" s="103"/>
      <c r="AF262" s="21"/>
      <c r="AG262" s="21"/>
      <c r="AH262" s="21"/>
      <c r="AI262" s="21"/>
      <c r="AK262" s="21"/>
      <c r="AY262" t="s">
        <v>14751</v>
      </c>
      <c r="AZ262" s="4" t="s">
        <v>14752</v>
      </c>
      <c r="BA262" s="4" t="s">
        <v>14753</v>
      </c>
      <c r="BB262" s="4" t="s">
        <v>14752</v>
      </c>
      <c r="BC262" s="4" t="s">
        <v>14753</v>
      </c>
      <c r="BD262" s="4" t="s">
        <v>14574</v>
      </c>
    </row>
    <row r="263" spans="1:56" x14ac:dyDescent="0.25">
      <c r="A263" s="21" t="e">
        <v>#N/A</v>
      </c>
      <c r="B263" s="21" t="e">
        <v>#N/A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/>
      <c r="M263" s="21"/>
      <c r="N263" s="21"/>
      <c r="O263" s="21"/>
      <c r="P263" s="21">
        <v>0</v>
      </c>
      <c r="Q263" s="21"/>
      <c r="R263" s="21"/>
      <c r="S263" s="21"/>
      <c r="T263" s="21"/>
      <c r="U263" s="21"/>
      <c r="V263" s="21"/>
      <c r="W263" s="21"/>
      <c r="X263" s="21">
        <v>0</v>
      </c>
      <c r="Y263" s="21">
        <v>0</v>
      </c>
      <c r="Z263" s="107" t="str">
        <f t="shared" si="21"/>
        <v/>
      </c>
      <c r="AA263" s="101" t="str">
        <f t="shared" si="22"/>
        <v/>
      </c>
      <c r="AB263" s="21"/>
      <c r="AC263" s="21"/>
      <c r="AD263" s="21"/>
      <c r="AE263" s="103"/>
      <c r="AF263" s="21"/>
      <c r="AG263" s="21"/>
      <c r="AH263" s="21"/>
      <c r="AI263" s="21"/>
      <c r="AK263" s="21"/>
      <c r="AY263" t="s">
        <v>14754</v>
      </c>
      <c r="AZ263" s="4" t="s">
        <v>14755</v>
      </c>
      <c r="BA263" s="4" t="s">
        <v>14756</v>
      </c>
      <c r="BB263" s="4" t="s">
        <v>14755</v>
      </c>
      <c r="BC263" s="4" t="s">
        <v>14756</v>
      </c>
      <c r="BD263" s="4" t="s">
        <v>14574</v>
      </c>
    </row>
    <row r="264" spans="1:56" x14ac:dyDescent="0.25">
      <c r="A264" s="21" t="e">
        <v>#N/A</v>
      </c>
      <c r="B264" s="21" t="e">
        <v>#N/A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/>
      <c r="M264" s="21"/>
      <c r="N264" s="21"/>
      <c r="O264" s="21"/>
      <c r="P264" s="21">
        <v>0</v>
      </c>
      <c r="Q264" s="21"/>
      <c r="R264" s="21"/>
      <c r="S264" s="21"/>
      <c r="T264" s="21"/>
      <c r="U264" s="21"/>
      <c r="V264" s="21"/>
      <c r="W264" s="21"/>
      <c r="X264" s="21">
        <v>0</v>
      </c>
      <c r="Y264" s="21">
        <v>0</v>
      </c>
      <c r="Z264" s="107" t="str">
        <f t="shared" si="21"/>
        <v/>
      </c>
      <c r="AA264" s="101" t="str">
        <f t="shared" si="22"/>
        <v/>
      </c>
      <c r="AB264" s="21"/>
      <c r="AC264" s="21"/>
      <c r="AD264" s="21"/>
      <c r="AE264" s="103"/>
      <c r="AF264" s="21"/>
      <c r="AG264" s="21"/>
      <c r="AH264" s="21"/>
      <c r="AI264" s="21"/>
      <c r="AK264" s="21"/>
      <c r="AY264" t="s">
        <v>14757</v>
      </c>
      <c r="AZ264" s="4" t="s">
        <v>14758</v>
      </c>
      <c r="BA264" s="4" t="s">
        <v>14759</v>
      </c>
      <c r="BB264" s="4" t="s">
        <v>14758</v>
      </c>
      <c r="BC264" s="4" t="s">
        <v>14759</v>
      </c>
      <c r="BD264" s="4" t="s">
        <v>14574</v>
      </c>
    </row>
    <row r="265" spans="1:56" x14ac:dyDescent="0.25">
      <c r="A265" s="21" t="e">
        <v>#N/A</v>
      </c>
      <c r="B265" s="21" t="e">
        <v>#N/A</v>
      </c>
      <c r="C265" s="21">
        <v>0</v>
      </c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/>
      <c r="M265" s="21"/>
      <c r="N265" s="21"/>
      <c r="O265" s="21"/>
      <c r="P265" s="21">
        <v>0</v>
      </c>
      <c r="Q265" s="21"/>
      <c r="R265" s="21"/>
      <c r="S265" s="21"/>
      <c r="T265" s="21"/>
      <c r="U265" s="21"/>
      <c r="V265" s="21"/>
      <c r="W265" s="21"/>
      <c r="X265" s="21">
        <v>0</v>
      </c>
      <c r="Y265" s="21">
        <v>0</v>
      </c>
      <c r="Z265" s="107" t="str">
        <f t="shared" si="21"/>
        <v/>
      </c>
      <c r="AA265" s="101" t="str">
        <f t="shared" si="22"/>
        <v/>
      </c>
      <c r="AB265" s="21"/>
      <c r="AC265" s="21"/>
      <c r="AD265" s="21"/>
      <c r="AE265" s="103"/>
      <c r="AF265" s="21"/>
      <c r="AG265" s="21"/>
      <c r="AH265" s="21"/>
      <c r="AI265" s="21"/>
      <c r="AK265" s="21"/>
      <c r="AY265" t="s">
        <v>14760</v>
      </c>
      <c r="AZ265" s="4" t="s">
        <v>14761</v>
      </c>
      <c r="BA265" s="4" t="s">
        <v>14762</v>
      </c>
      <c r="BB265" s="4" t="s">
        <v>14761</v>
      </c>
      <c r="BC265" s="4" t="s">
        <v>14762</v>
      </c>
      <c r="BD265" s="4" t="s">
        <v>14763</v>
      </c>
    </row>
    <row r="266" spans="1:56" x14ac:dyDescent="0.25">
      <c r="A266" s="21" t="e">
        <v>#N/A</v>
      </c>
      <c r="B266" s="21" t="e">
        <v>#N/A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/>
      <c r="M266" s="21"/>
      <c r="N266" s="21"/>
      <c r="O266" s="21"/>
      <c r="P266" s="21">
        <v>0</v>
      </c>
      <c r="Q266" s="21"/>
      <c r="R266" s="21"/>
      <c r="S266" s="21"/>
      <c r="T266" s="21"/>
      <c r="U266" s="21"/>
      <c r="V266" s="21"/>
      <c r="W266" s="21"/>
      <c r="X266" s="21">
        <v>0</v>
      </c>
      <c r="Y266" s="21">
        <v>0</v>
      </c>
      <c r="Z266" s="107" t="str">
        <f t="shared" si="21"/>
        <v/>
      </c>
      <c r="AA266" s="101" t="str">
        <f t="shared" si="22"/>
        <v/>
      </c>
      <c r="AB266" s="21"/>
      <c r="AC266" s="21"/>
      <c r="AD266" s="21"/>
      <c r="AE266" s="103"/>
      <c r="AF266" s="21"/>
      <c r="AG266" s="21"/>
      <c r="AH266" s="21"/>
      <c r="AI266" s="21"/>
      <c r="AK266" s="21"/>
      <c r="AY266" t="s">
        <v>14764</v>
      </c>
      <c r="AZ266" s="4" t="s">
        <v>14765</v>
      </c>
      <c r="BA266" s="4" t="s">
        <v>14766</v>
      </c>
      <c r="BB266" s="4" t="s">
        <v>14765</v>
      </c>
      <c r="BC266" s="4" t="s">
        <v>14766</v>
      </c>
      <c r="BD266" s="4" t="s">
        <v>14763</v>
      </c>
    </row>
    <row r="267" spans="1:56" x14ac:dyDescent="0.25">
      <c r="A267" s="21" t="e">
        <v>#N/A</v>
      </c>
      <c r="B267" s="21" t="e">
        <v>#N/A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/>
      <c r="M267" s="21"/>
      <c r="N267" s="21"/>
      <c r="O267" s="21"/>
      <c r="P267" s="21">
        <v>0</v>
      </c>
      <c r="Q267" s="21"/>
      <c r="R267" s="21"/>
      <c r="S267" s="21"/>
      <c r="T267" s="21"/>
      <c r="U267" s="21"/>
      <c r="V267" s="21"/>
      <c r="W267" s="21"/>
      <c r="X267" s="21">
        <v>0</v>
      </c>
      <c r="Y267" s="21">
        <v>0</v>
      </c>
      <c r="Z267" s="107" t="str">
        <f t="shared" si="21"/>
        <v/>
      </c>
      <c r="AA267" s="101" t="str">
        <f t="shared" si="22"/>
        <v/>
      </c>
      <c r="AB267" s="21"/>
      <c r="AC267" s="21"/>
      <c r="AD267" s="21"/>
      <c r="AE267" s="103"/>
      <c r="AF267" s="21"/>
      <c r="AG267" s="21"/>
      <c r="AH267" s="21"/>
      <c r="AI267" s="21"/>
      <c r="AK267" s="21"/>
      <c r="AY267" t="s">
        <v>14767</v>
      </c>
      <c r="AZ267" s="4" t="s">
        <v>14768</v>
      </c>
      <c r="BA267" s="4" t="s">
        <v>14769</v>
      </c>
      <c r="BB267" s="4" t="s">
        <v>14768</v>
      </c>
      <c r="BC267" s="4" t="s">
        <v>14769</v>
      </c>
      <c r="BD267" s="4" t="s">
        <v>14763</v>
      </c>
    </row>
    <row r="268" spans="1:56" x14ac:dyDescent="0.25">
      <c r="A268" s="21" t="e">
        <v>#N/A</v>
      </c>
      <c r="B268" s="21" t="e">
        <v>#N/A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/>
      <c r="M268" s="21"/>
      <c r="N268" s="21"/>
      <c r="O268" s="21"/>
      <c r="P268" s="21">
        <v>0</v>
      </c>
      <c r="Q268" s="21"/>
      <c r="R268" s="21"/>
      <c r="S268" s="21"/>
      <c r="T268" s="21"/>
      <c r="U268" s="21"/>
      <c r="V268" s="21"/>
      <c r="W268" s="21"/>
      <c r="X268" s="21">
        <v>0</v>
      </c>
      <c r="Y268" s="21">
        <v>0</v>
      </c>
      <c r="Z268" s="107" t="str">
        <f t="shared" si="21"/>
        <v/>
      </c>
      <c r="AA268" s="101" t="str">
        <f t="shared" si="22"/>
        <v/>
      </c>
      <c r="AB268" s="21"/>
      <c r="AC268" s="21"/>
      <c r="AD268" s="21"/>
      <c r="AE268" s="103"/>
      <c r="AF268" s="21"/>
      <c r="AG268" s="21"/>
      <c r="AH268" s="21"/>
      <c r="AI268" s="21"/>
      <c r="AK268" s="21"/>
      <c r="AY268" t="s">
        <v>14770</v>
      </c>
      <c r="AZ268" s="4" t="s">
        <v>14771</v>
      </c>
      <c r="BA268" s="4" t="s">
        <v>14772</v>
      </c>
      <c r="BB268" s="4" t="s">
        <v>14771</v>
      </c>
      <c r="BC268" s="4" t="s">
        <v>14772</v>
      </c>
      <c r="BD268" s="4" t="s">
        <v>14763</v>
      </c>
    </row>
    <row r="269" spans="1:56" x14ac:dyDescent="0.25">
      <c r="A269" s="21" t="e">
        <v>#N/A</v>
      </c>
      <c r="B269" s="21" t="e">
        <v>#N/A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/>
      <c r="M269" s="21"/>
      <c r="N269" s="21"/>
      <c r="O269" s="21"/>
      <c r="P269" s="21">
        <v>0</v>
      </c>
      <c r="Q269" s="21"/>
      <c r="R269" s="21"/>
      <c r="S269" s="21"/>
      <c r="T269" s="21"/>
      <c r="U269" s="21"/>
      <c r="V269" s="21"/>
      <c r="W269" s="21"/>
      <c r="X269" s="21">
        <v>0</v>
      </c>
      <c r="Y269" s="21">
        <v>0</v>
      </c>
      <c r="Z269" s="107" t="str">
        <f t="shared" si="21"/>
        <v/>
      </c>
      <c r="AA269" s="101" t="str">
        <f t="shared" si="22"/>
        <v/>
      </c>
      <c r="AB269" s="21"/>
      <c r="AC269" s="21"/>
      <c r="AD269" s="21"/>
      <c r="AE269" s="103"/>
      <c r="AF269" s="21"/>
      <c r="AG269" s="21"/>
      <c r="AH269" s="21"/>
      <c r="AI269" s="21"/>
      <c r="AK269" s="21"/>
      <c r="AY269" t="s">
        <v>14773</v>
      </c>
      <c r="AZ269" s="4" t="s">
        <v>14774</v>
      </c>
      <c r="BA269" s="4" t="s">
        <v>14775</v>
      </c>
      <c r="BB269" s="4" t="s">
        <v>14774</v>
      </c>
      <c r="BC269" s="4" t="s">
        <v>14775</v>
      </c>
      <c r="BD269" s="4" t="s">
        <v>14763</v>
      </c>
    </row>
    <row r="270" spans="1:56" x14ac:dyDescent="0.25">
      <c r="A270" s="21" t="e">
        <v>#N/A</v>
      </c>
      <c r="B270" s="21" t="e">
        <v>#N/A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/>
      <c r="M270" s="21"/>
      <c r="N270" s="21"/>
      <c r="O270" s="21"/>
      <c r="P270" s="21">
        <v>0</v>
      </c>
      <c r="Q270" s="21"/>
      <c r="R270" s="21"/>
      <c r="S270" s="21"/>
      <c r="T270" s="21"/>
      <c r="U270" s="21"/>
      <c r="V270" s="21"/>
      <c r="W270" s="21"/>
      <c r="X270" s="21">
        <v>0</v>
      </c>
      <c r="Y270" s="21">
        <v>0</v>
      </c>
      <c r="Z270" s="107" t="str">
        <f t="shared" si="21"/>
        <v/>
      </c>
      <c r="AA270" s="101" t="str">
        <f t="shared" si="22"/>
        <v/>
      </c>
      <c r="AB270" s="21"/>
      <c r="AC270" s="21"/>
      <c r="AD270" s="21"/>
      <c r="AE270" s="103"/>
      <c r="AF270" s="21"/>
      <c r="AG270" s="21"/>
      <c r="AH270" s="21"/>
      <c r="AI270" s="21"/>
      <c r="AK270" s="21"/>
      <c r="AY270" t="s">
        <v>14776</v>
      </c>
      <c r="AZ270" s="4" t="s">
        <v>14777</v>
      </c>
      <c r="BA270" s="4" t="s">
        <v>14778</v>
      </c>
      <c r="BB270" s="4" t="s">
        <v>14777</v>
      </c>
      <c r="BC270" s="4" t="s">
        <v>14778</v>
      </c>
      <c r="BD270" s="4" t="s">
        <v>14763</v>
      </c>
    </row>
    <row r="271" spans="1:56" x14ac:dyDescent="0.25">
      <c r="A271" s="21" t="e">
        <v>#N/A</v>
      </c>
      <c r="B271" s="21" t="e">
        <v>#N/A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/>
      <c r="M271" s="21"/>
      <c r="N271" s="21"/>
      <c r="O271" s="21"/>
      <c r="P271" s="21">
        <v>0</v>
      </c>
      <c r="Q271" s="21"/>
      <c r="R271" s="21"/>
      <c r="S271" s="21"/>
      <c r="T271" s="21"/>
      <c r="U271" s="21"/>
      <c r="V271" s="21"/>
      <c r="W271" s="21"/>
      <c r="X271" s="21">
        <v>0</v>
      </c>
      <c r="Y271" s="21">
        <v>0</v>
      </c>
      <c r="Z271" s="107" t="str">
        <f t="shared" si="21"/>
        <v/>
      </c>
      <c r="AA271" s="101" t="str">
        <f t="shared" si="22"/>
        <v/>
      </c>
      <c r="AB271" s="21"/>
      <c r="AC271" s="21"/>
      <c r="AD271" s="21"/>
      <c r="AE271" s="103"/>
      <c r="AF271" s="21"/>
      <c r="AG271" s="21"/>
      <c r="AH271" s="21"/>
      <c r="AI271" s="21"/>
      <c r="AK271" s="21"/>
      <c r="AY271" t="s">
        <v>14779</v>
      </c>
      <c r="AZ271" s="4" t="s">
        <v>14780</v>
      </c>
      <c r="BA271" s="4" t="s">
        <v>14781</v>
      </c>
      <c r="BB271" s="4" t="s">
        <v>14780</v>
      </c>
      <c r="BC271" s="4" t="s">
        <v>14781</v>
      </c>
      <c r="BD271" s="4" t="s">
        <v>14763</v>
      </c>
    </row>
    <row r="272" spans="1:56" x14ac:dyDescent="0.25">
      <c r="A272" s="21" t="e">
        <v>#N/A</v>
      </c>
      <c r="B272" s="21" t="e">
        <v>#N/A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/>
      <c r="M272" s="21"/>
      <c r="N272" s="21"/>
      <c r="O272" s="21"/>
      <c r="P272" s="21">
        <v>0</v>
      </c>
      <c r="Q272" s="21"/>
      <c r="R272" s="21"/>
      <c r="S272" s="21"/>
      <c r="T272" s="21"/>
      <c r="U272" s="21"/>
      <c r="V272" s="21"/>
      <c r="W272" s="21"/>
      <c r="X272" s="21">
        <v>0</v>
      </c>
      <c r="Y272" s="21">
        <v>0</v>
      </c>
      <c r="Z272" s="107" t="str">
        <f t="shared" si="21"/>
        <v/>
      </c>
      <c r="AA272" s="101" t="str">
        <f t="shared" si="22"/>
        <v/>
      </c>
      <c r="AB272" s="21"/>
      <c r="AC272" s="21"/>
      <c r="AD272" s="21"/>
      <c r="AE272" s="103"/>
      <c r="AF272" s="21"/>
      <c r="AG272" s="21"/>
      <c r="AH272" s="21"/>
      <c r="AI272" s="21"/>
      <c r="AK272" s="21"/>
      <c r="AY272" t="s">
        <v>14782</v>
      </c>
      <c r="AZ272" s="4" t="s">
        <v>14783</v>
      </c>
      <c r="BA272" s="4" t="s">
        <v>14784</v>
      </c>
      <c r="BB272" s="4" t="s">
        <v>14783</v>
      </c>
      <c r="BC272" s="4" t="s">
        <v>14784</v>
      </c>
      <c r="BD272" s="4" t="s">
        <v>14763</v>
      </c>
    </row>
    <row r="273" spans="1:56" x14ac:dyDescent="0.25">
      <c r="A273" s="21" t="e">
        <v>#N/A</v>
      </c>
      <c r="B273" s="21" t="e">
        <v>#N/A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/>
      <c r="M273" s="21"/>
      <c r="N273" s="21"/>
      <c r="O273" s="21"/>
      <c r="P273" s="21">
        <v>0</v>
      </c>
      <c r="Q273" s="21"/>
      <c r="R273" s="21"/>
      <c r="S273" s="21"/>
      <c r="T273" s="21"/>
      <c r="U273" s="21"/>
      <c r="V273" s="21"/>
      <c r="W273" s="21"/>
      <c r="X273" s="21">
        <v>0</v>
      </c>
      <c r="Y273" s="21">
        <v>0</v>
      </c>
      <c r="Z273" s="107" t="str">
        <f t="shared" si="21"/>
        <v/>
      </c>
      <c r="AA273" s="101" t="str">
        <f t="shared" si="22"/>
        <v/>
      </c>
      <c r="AB273" s="21"/>
      <c r="AC273" s="21"/>
      <c r="AD273" s="21"/>
      <c r="AE273" s="103"/>
      <c r="AF273" s="21"/>
      <c r="AG273" s="21"/>
      <c r="AH273" s="21"/>
      <c r="AI273" s="21"/>
      <c r="AK273" s="21"/>
      <c r="AY273" t="s">
        <v>14785</v>
      </c>
      <c r="AZ273" s="4" t="s">
        <v>14786</v>
      </c>
      <c r="BA273" s="4" t="s">
        <v>14787</v>
      </c>
      <c r="BB273" s="4" t="s">
        <v>14786</v>
      </c>
      <c r="BC273" s="4" t="s">
        <v>14787</v>
      </c>
      <c r="BD273" s="4" t="s">
        <v>14763</v>
      </c>
    </row>
    <row r="274" spans="1:56" x14ac:dyDescent="0.25">
      <c r="A274" s="21" t="e">
        <v>#N/A</v>
      </c>
      <c r="B274" s="21" t="e">
        <v>#N/A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/>
      <c r="M274" s="21"/>
      <c r="N274" s="21"/>
      <c r="O274" s="21"/>
      <c r="P274" s="21">
        <v>0</v>
      </c>
      <c r="Q274" s="21"/>
      <c r="R274" s="21"/>
      <c r="S274" s="21"/>
      <c r="T274" s="21"/>
      <c r="U274" s="21"/>
      <c r="V274" s="21"/>
      <c r="W274" s="21"/>
      <c r="X274" s="21">
        <v>0</v>
      </c>
      <c r="Y274" s="21">
        <v>0</v>
      </c>
      <c r="Z274" s="107" t="str">
        <f t="shared" si="21"/>
        <v/>
      </c>
      <c r="AA274" s="101" t="str">
        <f t="shared" si="22"/>
        <v/>
      </c>
      <c r="AB274" s="21"/>
      <c r="AC274" s="21"/>
      <c r="AD274" s="21"/>
      <c r="AE274" s="103"/>
      <c r="AF274" s="21"/>
      <c r="AG274" s="21"/>
      <c r="AH274" s="21"/>
      <c r="AI274" s="21"/>
      <c r="AK274" s="21"/>
      <c r="AY274" t="s">
        <v>14788</v>
      </c>
      <c r="AZ274" s="4" t="s">
        <v>14789</v>
      </c>
      <c r="BA274" s="4" t="s">
        <v>14790</v>
      </c>
      <c r="BB274" s="4" t="s">
        <v>14789</v>
      </c>
      <c r="BC274" s="4" t="s">
        <v>14790</v>
      </c>
      <c r="BD274" s="4" t="s">
        <v>14763</v>
      </c>
    </row>
    <row r="275" spans="1:56" x14ac:dyDescent="0.25">
      <c r="A275" s="21" t="e">
        <v>#N/A</v>
      </c>
      <c r="B275" s="21" t="e">
        <v>#N/A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/>
      <c r="M275" s="21"/>
      <c r="N275" s="21"/>
      <c r="O275" s="21"/>
      <c r="P275" s="21">
        <v>0</v>
      </c>
      <c r="Q275" s="21"/>
      <c r="R275" s="21"/>
      <c r="S275" s="21"/>
      <c r="T275" s="21"/>
      <c r="U275" s="21"/>
      <c r="V275" s="21"/>
      <c r="W275" s="21"/>
      <c r="X275" s="21">
        <v>0</v>
      </c>
      <c r="Y275" s="21">
        <v>0</v>
      </c>
      <c r="Z275" s="107" t="str">
        <f t="shared" si="21"/>
        <v/>
      </c>
      <c r="AA275" s="101" t="str">
        <f t="shared" si="22"/>
        <v/>
      </c>
      <c r="AB275" s="21"/>
      <c r="AC275" s="21"/>
      <c r="AD275" s="21"/>
      <c r="AE275" s="103"/>
      <c r="AF275" s="21"/>
      <c r="AG275" s="21"/>
      <c r="AH275" s="21"/>
      <c r="AI275" s="21"/>
      <c r="AK275" s="21"/>
      <c r="AY275" t="s">
        <v>14791</v>
      </c>
      <c r="AZ275" s="4" t="s">
        <v>14792</v>
      </c>
      <c r="BA275" s="4" t="s">
        <v>14793</v>
      </c>
      <c r="BB275" s="4" t="s">
        <v>14792</v>
      </c>
      <c r="BC275" s="4" t="s">
        <v>14793</v>
      </c>
      <c r="BD275" s="4" t="s">
        <v>14763</v>
      </c>
    </row>
    <row r="276" spans="1:56" x14ac:dyDescent="0.25">
      <c r="A276" s="21" t="e">
        <v>#N/A</v>
      </c>
      <c r="B276" s="21" t="e">
        <v>#N/A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/>
      <c r="M276" s="21"/>
      <c r="N276" s="21"/>
      <c r="O276" s="21"/>
      <c r="P276" s="21">
        <v>0</v>
      </c>
      <c r="Q276" s="21"/>
      <c r="R276" s="21"/>
      <c r="S276" s="21"/>
      <c r="T276" s="21"/>
      <c r="U276" s="21"/>
      <c r="V276" s="21"/>
      <c r="W276" s="21"/>
      <c r="X276" s="21">
        <v>0</v>
      </c>
      <c r="Y276" s="21">
        <v>0</v>
      </c>
      <c r="Z276" s="107" t="str">
        <f t="shared" si="21"/>
        <v/>
      </c>
      <c r="AA276" s="101" t="str">
        <f t="shared" si="22"/>
        <v/>
      </c>
      <c r="AB276" s="21"/>
      <c r="AC276" s="21"/>
      <c r="AD276" s="21"/>
      <c r="AE276" s="103"/>
      <c r="AF276" s="21"/>
      <c r="AG276" s="21"/>
      <c r="AH276" s="21"/>
      <c r="AI276" s="21"/>
      <c r="AK276" s="21"/>
      <c r="AY276" t="s">
        <v>14794</v>
      </c>
      <c r="AZ276" s="4" t="s">
        <v>14795</v>
      </c>
      <c r="BA276" s="4" t="s">
        <v>14796</v>
      </c>
      <c r="BB276" s="4" t="s">
        <v>14795</v>
      </c>
      <c r="BC276" s="4" t="s">
        <v>14796</v>
      </c>
      <c r="BD276" s="4" t="s">
        <v>14763</v>
      </c>
    </row>
    <row r="277" spans="1:56" x14ac:dyDescent="0.25">
      <c r="A277" s="21" t="e">
        <v>#N/A</v>
      </c>
      <c r="B277" s="21" t="e">
        <v>#N/A</v>
      </c>
      <c r="C277" s="21">
        <v>0</v>
      </c>
      <c r="D277" s="21">
        <v>0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/>
      <c r="M277" s="21"/>
      <c r="N277" s="21"/>
      <c r="O277" s="21"/>
      <c r="P277" s="21">
        <v>0</v>
      </c>
      <c r="Q277" s="21"/>
      <c r="R277" s="21"/>
      <c r="S277" s="21"/>
      <c r="T277" s="21"/>
      <c r="U277" s="21"/>
      <c r="V277" s="21"/>
      <c r="W277" s="21"/>
      <c r="X277" s="21">
        <v>0</v>
      </c>
      <c r="Y277" s="21">
        <v>0</v>
      </c>
      <c r="Z277" s="107" t="str">
        <f t="shared" si="21"/>
        <v/>
      </c>
      <c r="AA277" s="101" t="str">
        <f t="shared" si="22"/>
        <v/>
      </c>
      <c r="AB277" s="21"/>
      <c r="AC277" s="21"/>
      <c r="AD277" s="21"/>
      <c r="AE277" s="103"/>
      <c r="AF277" s="21"/>
      <c r="AG277" s="21"/>
      <c r="AH277" s="21"/>
      <c r="AI277" s="21"/>
      <c r="AK277" s="21"/>
      <c r="AY277" t="s">
        <v>14797</v>
      </c>
      <c r="AZ277" s="4" t="s">
        <v>14798</v>
      </c>
      <c r="BA277" s="4" t="s">
        <v>14799</v>
      </c>
      <c r="BB277" s="4" t="s">
        <v>14798</v>
      </c>
      <c r="BC277" s="4" t="s">
        <v>14799</v>
      </c>
      <c r="BD277" s="4" t="s">
        <v>14763</v>
      </c>
    </row>
    <row r="278" spans="1:56" x14ac:dyDescent="0.25">
      <c r="A278" s="21" t="e">
        <v>#N/A</v>
      </c>
      <c r="B278" s="21" t="e">
        <v>#N/A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/>
      <c r="M278" s="21"/>
      <c r="N278" s="21"/>
      <c r="O278" s="21"/>
      <c r="P278" s="21">
        <v>0</v>
      </c>
      <c r="Q278" s="21"/>
      <c r="R278" s="21"/>
      <c r="S278" s="21"/>
      <c r="T278" s="21"/>
      <c r="U278" s="21"/>
      <c r="V278" s="21"/>
      <c r="W278" s="21"/>
      <c r="X278" s="21">
        <v>0</v>
      </c>
      <c r="Y278" s="21">
        <v>0</v>
      </c>
      <c r="Z278" s="107" t="str">
        <f t="shared" si="21"/>
        <v/>
      </c>
      <c r="AA278" s="101" t="str">
        <f t="shared" si="22"/>
        <v/>
      </c>
      <c r="AB278" s="21"/>
      <c r="AC278" s="21"/>
      <c r="AD278" s="21"/>
      <c r="AE278" s="103"/>
      <c r="AF278" s="21"/>
      <c r="AG278" s="21"/>
      <c r="AH278" s="21"/>
      <c r="AI278" s="21"/>
      <c r="AK278" s="21"/>
      <c r="AY278" t="s">
        <v>14800</v>
      </c>
      <c r="AZ278" s="4" t="s">
        <v>14801</v>
      </c>
      <c r="BA278" s="4" t="s">
        <v>14802</v>
      </c>
      <c r="BB278" s="4" t="s">
        <v>14801</v>
      </c>
      <c r="BC278" s="4" t="s">
        <v>14802</v>
      </c>
      <c r="BD278" s="4" t="s">
        <v>14763</v>
      </c>
    </row>
    <row r="279" spans="1:56" x14ac:dyDescent="0.25">
      <c r="A279" s="21" t="e">
        <v>#N/A</v>
      </c>
      <c r="B279" s="21" t="e">
        <v>#N/A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/>
      <c r="M279" s="21"/>
      <c r="N279" s="21"/>
      <c r="O279" s="21"/>
      <c r="P279" s="21">
        <v>0</v>
      </c>
      <c r="Q279" s="21"/>
      <c r="R279" s="21"/>
      <c r="S279" s="21"/>
      <c r="T279" s="21"/>
      <c r="U279" s="21"/>
      <c r="V279" s="21"/>
      <c r="W279" s="21"/>
      <c r="X279" s="21">
        <v>0</v>
      </c>
      <c r="Y279" s="21">
        <v>0</v>
      </c>
      <c r="Z279" s="107" t="str">
        <f t="shared" si="21"/>
        <v/>
      </c>
      <c r="AA279" s="101" t="str">
        <f t="shared" si="22"/>
        <v/>
      </c>
      <c r="AB279" s="21"/>
      <c r="AC279" s="21"/>
      <c r="AD279" s="21"/>
      <c r="AE279" s="103"/>
      <c r="AF279" s="21"/>
      <c r="AG279" s="21"/>
      <c r="AH279" s="21"/>
      <c r="AI279" s="21"/>
      <c r="AK279" s="21"/>
      <c r="AY279" t="s">
        <v>14803</v>
      </c>
      <c r="AZ279" s="4" t="s">
        <v>14804</v>
      </c>
      <c r="BA279" s="4" t="s">
        <v>14805</v>
      </c>
      <c r="BB279" s="4" t="s">
        <v>14804</v>
      </c>
      <c r="BC279" s="4" t="s">
        <v>14805</v>
      </c>
      <c r="BD279" s="4" t="s">
        <v>14763</v>
      </c>
    </row>
    <row r="280" spans="1:56" x14ac:dyDescent="0.25">
      <c r="A280" s="21" t="e">
        <v>#N/A</v>
      </c>
      <c r="B280" s="21" t="e">
        <v>#N/A</v>
      </c>
      <c r="C280" s="21">
        <v>0</v>
      </c>
      <c r="D280" s="21">
        <v>0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/>
      <c r="M280" s="21"/>
      <c r="N280" s="21"/>
      <c r="O280" s="21"/>
      <c r="P280" s="21">
        <v>0</v>
      </c>
      <c r="Q280" s="21"/>
      <c r="R280" s="21"/>
      <c r="S280" s="21"/>
      <c r="T280" s="21"/>
      <c r="U280" s="21"/>
      <c r="V280" s="21"/>
      <c r="W280" s="21"/>
      <c r="X280" s="21">
        <v>0</v>
      </c>
      <c r="Y280" s="21">
        <v>0</v>
      </c>
      <c r="Z280" s="107" t="str">
        <f t="shared" si="21"/>
        <v/>
      </c>
      <c r="AA280" s="101" t="str">
        <f t="shared" si="22"/>
        <v/>
      </c>
      <c r="AB280" s="21"/>
      <c r="AC280" s="21"/>
      <c r="AD280" s="21"/>
      <c r="AE280" s="103"/>
      <c r="AF280" s="21"/>
      <c r="AG280" s="21"/>
      <c r="AH280" s="21"/>
      <c r="AI280" s="21"/>
      <c r="AK280" s="21"/>
      <c r="AY280" t="s">
        <v>14806</v>
      </c>
      <c r="AZ280" s="4" t="s">
        <v>14807</v>
      </c>
      <c r="BA280" s="4" t="s">
        <v>14808</v>
      </c>
      <c r="BB280" s="4" t="s">
        <v>14807</v>
      </c>
      <c r="BC280" s="4" t="s">
        <v>14808</v>
      </c>
      <c r="BD280" s="4" t="s">
        <v>14763</v>
      </c>
    </row>
    <row r="281" spans="1:56" x14ac:dyDescent="0.25">
      <c r="A281" s="21" t="e">
        <v>#N/A</v>
      </c>
      <c r="B281" s="21" t="e">
        <v>#N/A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/>
      <c r="M281" s="21"/>
      <c r="N281" s="21"/>
      <c r="O281" s="21"/>
      <c r="P281" s="21">
        <v>0</v>
      </c>
      <c r="Q281" s="21"/>
      <c r="R281" s="21"/>
      <c r="S281" s="21"/>
      <c r="T281" s="21"/>
      <c r="U281" s="21"/>
      <c r="V281" s="21"/>
      <c r="W281" s="21"/>
      <c r="X281" s="21">
        <v>0</v>
      </c>
      <c r="Y281" s="21">
        <v>0</v>
      </c>
      <c r="Z281" s="107" t="str">
        <f t="shared" si="21"/>
        <v/>
      </c>
      <c r="AA281" s="101" t="str">
        <f t="shared" si="22"/>
        <v/>
      </c>
      <c r="AB281" s="21"/>
      <c r="AC281" s="21"/>
      <c r="AD281" s="21"/>
      <c r="AE281" s="103"/>
      <c r="AF281" s="21"/>
      <c r="AG281" s="21"/>
      <c r="AH281" s="21"/>
      <c r="AI281" s="21"/>
      <c r="AK281" s="21"/>
      <c r="AY281" t="s">
        <v>14809</v>
      </c>
      <c r="AZ281" s="4" t="s">
        <v>14810</v>
      </c>
      <c r="BA281" s="4" t="s">
        <v>14811</v>
      </c>
      <c r="BB281" s="4" t="s">
        <v>14810</v>
      </c>
      <c r="BC281" s="4" t="s">
        <v>14811</v>
      </c>
      <c r="BD281" s="4" t="s">
        <v>14763</v>
      </c>
    </row>
    <row r="282" spans="1:56" x14ac:dyDescent="0.25">
      <c r="A282" s="21" t="e">
        <v>#N/A</v>
      </c>
      <c r="B282" s="21" t="e">
        <v>#N/A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/>
      <c r="M282" s="21"/>
      <c r="N282" s="21"/>
      <c r="O282" s="21"/>
      <c r="P282" s="21">
        <v>0</v>
      </c>
      <c r="Q282" s="21"/>
      <c r="R282" s="21"/>
      <c r="S282" s="21"/>
      <c r="T282" s="21"/>
      <c r="U282" s="21"/>
      <c r="V282" s="21"/>
      <c r="W282" s="21"/>
      <c r="X282" s="21">
        <v>0</v>
      </c>
      <c r="Y282" s="21">
        <v>0</v>
      </c>
      <c r="Z282" s="107" t="str">
        <f t="shared" si="21"/>
        <v/>
      </c>
      <c r="AA282" s="101" t="str">
        <f t="shared" si="22"/>
        <v/>
      </c>
      <c r="AB282" s="21"/>
      <c r="AC282" s="21"/>
      <c r="AD282" s="21"/>
      <c r="AE282" s="103"/>
      <c r="AF282" s="21"/>
      <c r="AG282" s="21"/>
      <c r="AH282" s="21"/>
      <c r="AI282" s="21"/>
      <c r="AK282" s="21"/>
      <c r="AY282" t="s">
        <v>14812</v>
      </c>
      <c r="AZ282" s="4" t="s">
        <v>14813</v>
      </c>
      <c r="BA282" s="4" t="s">
        <v>14814</v>
      </c>
      <c r="BB282" s="4" t="s">
        <v>14813</v>
      </c>
      <c r="BC282" s="4" t="s">
        <v>14814</v>
      </c>
      <c r="BD282" s="4" t="s">
        <v>14763</v>
      </c>
    </row>
    <row r="283" spans="1:56" x14ac:dyDescent="0.25">
      <c r="A283" s="21" t="e">
        <v>#N/A</v>
      </c>
      <c r="B283" s="21" t="e">
        <v>#N/A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/>
      <c r="M283" s="21"/>
      <c r="N283" s="21"/>
      <c r="O283" s="21"/>
      <c r="P283" s="21">
        <v>0</v>
      </c>
      <c r="Q283" s="21"/>
      <c r="R283" s="21"/>
      <c r="S283" s="21"/>
      <c r="T283" s="21"/>
      <c r="U283" s="21"/>
      <c r="V283" s="21"/>
      <c r="W283" s="21"/>
      <c r="X283" s="21">
        <v>0</v>
      </c>
      <c r="Y283" s="21">
        <v>0</v>
      </c>
      <c r="Z283" s="107" t="str">
        <f t="shared" si="21"/>
        <v/>
      </c>
      <c r="AA283" s="101" t="str">
        <f t="shared" si="22"/>
        <v/>
      </c>
      <c r="AB283" s="21"/>
      <c r="AC283" s="21"/>
      <c r="AD283" s="21"/>
      <c r="AE283" s="103"/>
      <c r="AF283" s="21"/>
      <c r="AG283" s="21"/>
      <c r="AH283" s="21"/>
      <c r="AI283" s="21"/>
      <c r="AK283" s="21"/>
      <c r="AY283" t="s">
        <v>14815</v>
      </c>
      <c r="AZ283" s="4" t="s">
        <v>14816</v>
      </c>
      <c r="BA283" s="4" t="s">
        <v>14817</v>
      </c>
      <c r="BB283" s="4" t="s">
        <v>14816</v>
      </c>
      <c r="BC283" s="4" t="s">
        <v>14817</v>
      </c>
      <c r="BD283" s="4" t="s">
        <v>14763</v>
      </c>
    </row>
    <row r="284" spans="1:56" x14ac:dyDescent="0.25">
      <c r="A284" s="21" t="e">
        <v>#N/A</v>
      </c>
      <c r="B284" s="21" t="e">
        <v>#N/A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/>
      <c r="M284" s="21"/>
      <c r="N284" s="21"/>
      <c r="O284" s="21"/>
      <c r="P284" s="21">
        <v>0</v>
      </c>
      <c r="Q284" s="21"/>
      <c r="R284" s="21"/>
      <c r="S284" s="21"/>
      <c r="T284" s="21"/>
      <c r="U284" s="21"/>
      <c r="V284" s="21"/>
      <c r="W284" s="21"/>
      <c r="X284" s="21">
        <v>0</v>
      </c>
      <c r="Y284" s="21">
        <v>0</v>
      </c>
      <c r="Z284" s="107" t="str">
        <f t="shared" si="21"/>
        <v/>
      </c>
      <c r="AA284" s="101" t="str">
        <f t="shared" si="22"/>
        <v/>
      </c>
      <c r="AB284" s="21"/>
      <c r="AC284" s="21"/>
      <c r="AD284" s="21"/>
      <c r="AE284" s="103"/>
      <c r="AF284" s="21"/>
      <c r="AG284" s="21"/>
      <c r="AH284" s="21"/>
      <c r="AI284" s="21"/>
      <c r="AK284" s="21"/>
      <c r="AY284" t="s">
        <v>14818</v>
      </c>
      <c r="AZ284" s="4" t="s">
        <v>14819</v>
      </c>
      <c r="BA284" s="4" t="s">
        <v>14820</v>
      </c>
      <c r="BB284" s="4" t="s">
        <v>14819</v>
      </c>
      <c r="BC284" s="4" t="s">
        <v>14820</v>
      </c>
      <c r="BD284" s="4" t="s">
        <v>14763</v>
      </c>
    </row>
    <row r="285" spans="1:56" x14ac:dyDescent="0.25">
      <c r="A285" s="21" t="e">
        <v>#N/A</v>
      </c>
      <c r="B285" s="21" t="e">
        <v>#N/A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/>
      <c r="M285" s="21"/>
      <c r="N285" s="21"/>
      <c r="O285" s="21"/>
      <c r="P285" s="21">
        <v>0</v>
      </c>
      <c r="Q285" s="21"/>
      <c r="R285" s="21"/>
      <c r="S285" s="21"/>
      <c r="T285" s="21"/>
      <c r="U285" s="21"/>
      <c r="V285" s="21"/>
      <c r="W285" s="21"/>
      <c r="X285" s="21">
        <v>0</v>
      </c>
      <c r="Y285" s="21">
        <v>0</v>
      </c>
      <c r="Z285" s="107" t="str">
        <f t="shared" si="21"/>
        <v/>
      </c>
      <c r="AA285" s="101" t="str">
        <f t="shared" si="22"/>
        <v/>
      </c>
      <c r="AB285" s="21"/>
      <c r="AC285" s="21"/>
      <c r="AD285" s="21"/>
      <c r="AE285" s="103"/>
      <c r="AF285" s="21"/>
      <c r="AG285" s="21"/>
      <c r="AH285" s="21"/>
      <c r="AI285" s="21"/>
      <c r="AK285" s="21"/>
      <c r="AY285" t="s">
        <v>14821</v>
      </c>
      <c r="AZ285" s="4" t="s">
        <v>14822</v>
      </c>
      <c r="BA285" s="4" t="s">
        <v>14823</v>
      </c>
      <c r="BB285" s="4" t="s">
        <v>14822</v>
      </c>
      <c r="BC285" s="4" t="s">
        <v>14823</v>
      </c>
      <c r="BD285" s="4" t="s">
        <v>14763</v>
      </c>
    </row>
    <row r="286" spans="1:56" x14ac:dyDescent="0.25">
      <c r="A286" s="21" t="e">
        <v>#N/A</v>
      </c>
      <c r="B286" s="21" t="e">
        <v>#N/A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/>
      <c r="M286" s="21"/>
      <c r="N286" s="21"/>
      <c r="O286" s="21"/>
      <c r="P286" s="21">
        <v>0</v>
      </c>
      <c r="Q286" s="21"/>
      <c r="R286" s="21"/>
      <c r="S286" s="21"/>
      <c r="T286" s="21"/>
      <c r="U286" s="21"/>
      <c r="V286" s="21"/>
      <c r="W286" s="21"/>
      <c r="X286" s="21">
        <v>0</v>
      </c>
      <c r="Y286" s="21">
        <v>0</v>
      </c>
      <c r="Z286" s="107" t="str">
        <f t="shared" si="21"/>
        <v/>
      </c>
      <c r="AA286" s="101" t="str">
        <f t="shared" si="22"/>
        <v/>
      </c>
      <c r="AB286" s="21"/>
      <c r="AC286" s="21"/>
      <c r="AD286" s="21"/>
      <c r="AE286" s="103"/>
      <c r="AF286" s="21"/>
      <c r="AG286" s="21"/>
      <c r="AH286" s="21"/>
      <c r="AI286" s="21"/>
      <c r="AK286" s="21"/>
      <c r="AY286" t="s">
        <v>14824</v>
      </c>
      <c r="AZ286" s="4" t="s">
        <v>14825</v>
      </c>
      <c r="BA286" s="4" t="s">
        <v>14826</v>
      </c>
      <c r="BB286" s="4" t="s">
        <v>14825</v>
      </c>
      <c r="BC286" s="4" t="s">
        <v>14826</v>
      </c>
      <c r="BD286" s="4" t="s">
        <v>14763</v>
      </c>
    </row>
    <row r="287" spans="1:56" x14ac:dyDescent="0.25">
      <c r="A287" s="21" t="e">
        <v>#N/A</v>
      </c>
      <c r="B287" s="21" t="e">
        <v>#N/A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/>
      <c r="M287" s="21"/>
      <c r="N287" s="21"/>
      <c r="O287" s="21"/>
      <c r="P287" s="21">
        <v>0</v>
      </c>
      <c r="Q287" s="21"/>
      <c r="R287" s="21"/>
      <c r="S287" s="21"/>
      <c r="T287" s="21"/>
      <c r="U287" s="21"/>
      <c r="V287" s="21"/>
      <c r="W287" s="21"/>
      <c r="X287" s="21">
        <v>0</v>
      </c>
      <c r="Y287" s="21">
        <v>0</v>
      </c>
      <c r="Z287" s="107" t="str">
        <f t="shared" si="21"/>
        <v/>
      </c>
      <c r="AA287" s="101" t="str">
        <f t="shared" si="22"/>
        <v/>
      </c>
      <c r="AB287" s="21"/>
      <c r="AC287" s="21"/>
      <c r="AD287" s="21"/>
      <c r="AE287" s="103"/>
      <c r="AF287" s="21"/>
      <c r="AG287" s="21"/>
      <c r="AH287" s="21"/>
      <c r="AI287" s="21"/>
      <c r="AK287" s="21"/>
      <c r="AY287" t="s">
        <v>14827</v>
      </c>
      <c r="AZ287" s="4" t="s">
        <v>14828</v>
      </c>
      <c r="BA287" s="4" t="s">
        <v>14829</v>
      </c>
      <c r="BB287" s="4" t="s">
        <v>14828</v>
      </c>
      <c r="BC287" s="4" t="s">
        <v>14829</v>
      </c>
      <c r="BD287" s="4" t="s">
        <v>14763</v>
      </c>
    </row>
    <row r="288" spans="1:56" x14ac:dyDescent="0.25">
      <c r="A288" s="21" t="e">
        <v>#N/A</v>
      </c>
      <c r="B288" s="21" t="e">
        <v>#N/A</v>
      </c>
      <c r="C288" s="21">
        <v>0</v>
      </c>
      <c r="D288" s="21">
        <v>0</v>
      </c>
      <c r="E288" s="21">
        <v>0</v>
      </c>
      <c r="F288" s="21">
        <v>0</v>
      </c>
      <c r="G288" s="21">
        <v>0</v>
      </c>
      <c r="H288" s="21">
        <v>0</v>
      </c>
      <c r="I288" s="21">
        <v>0</v>
      </c>
      <c r="J288" s="21">
        <v>0</v>
      </c>
      <c r="K288" s="21">
        <v>0</v>
      </c>
      <c r="L288" s="21"/>
      <c r="M288" s="21"/>
      <c r="N288" s="21"/>
      <c r="O288" s="21"/>
      <c r="P288" s="21">
        <v>0</v>
      </c>
      <c r="Q288" s="21"/>
      <c r="R288" s="21"/>
      <c r="S288" s="21"/>
      <c r="T288" s="21"/>
      <c r="U288" s="21"/>
      <c r="V288" s="21"/>
      <c r="W288" s="21"/>
      <c r="X288" s="21">
        <v>0</v>
      </c>
      <c r="Y288" s="21">
        <v>0</v>
      </c>
      <c r="Z288" s="107" t="str">
        <f t="shared" si="21"/>
        <v/>
      </c>
      <c r="AA288" s="101" t="str">
        <f t="shared" si="22"/>
        <v/>
      </c>
      <c r="AB288" s="21"/>
      <c r="AC288" s="21"/>
      <c r="AD288" s="21"/>
      <c r="AE288" s="103"/>
      <c r="AF288" s="21"/>
      <c r="AG288" s="21"/>
      <c r="AH288" s="21"/>
      <c r="AI288" s="21"/>
      <c r="AK288" s="21"/>
      <c r="AY288" t="s">
        <v>14830</v>
      </c>
      <c r="AZ288" s="4" t="s">
        <v>14831</v>
      </c>
      <c r="BA288" s="4" t="s">
        <v>14832</v>
      </c>
      <c r="BB288" s="4" t="s">
        <v>14831</v>
      </c>
      <c r="BC288" s="4" t="s">
        <v>14832</v>
      </c>
      <c r="BD288" s="4" t="s">
        <v>14763</v>
      </c>
    </row>
    <row r="289" spans="1:56" x14ac:dyDescent="0.25">
      <c r="A289" s="21" t="e">
        <v>#N/A</v>
      </c>
      <c r="B289" s="21" t="e">
        <v>#N/A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/>
      <c r="M289" s="21"/>
      <c r="N289" s="21"/>
      <c r="O289" s="21"/>
      <c r="P289" s="21">
        <v>0</v>
      </c>
      <c r="Q289" s="21"/>
      <c r="R289" s="21"/>
      <c r="S289" s="21"/>
      <c r="T289" s="21"/>
      <c r="U289" s="21"/>
      <c r="V289" s="21"/>
      <c r="W289" s="21"/>
      <c r="X289" s="21">
        <v>0</v>
      </c>
      <c r="Y289" s="21">
        <v>0</v>
      </c>
      <c r="Z289" s="107" t="str">
        <f t="shared" si="21"/>
        <v/>
      </c>
      <c r="AA289" s="101" t="str">
        <f t="shared" si="22"/>
        <v/>
      </c>
      <c r="AB289" s="21"/>
      <c r="AC289" s="21"/>
      <c r="AD289" s="21"/>
      <c r="AE289" s="103"/>
      <c r="AF289" s="21"/>
      <c r="AG289" s="21"/>
      <c r="AH289" s="21"/>
      <c r="AI289" s="21"/>
      <c r="AK289" s="21"/>
      <c r="AY289" t="s">
        <v>14833</v>
      </c>
      <c r="AZ289" s="4" t="s">
        <v>14834</v>
      </c>
      <c r="BA289" s="4" t="s">
        <v>14835</v>
      </c>
      <c r="BB289" s="4" t="s">
        <v>14834</v>
      </c>
      <c r="BC289" s="4" t="s">
        <v>14835</v>
      </c>
      <c r="BD289" s="4" t="s">
        <v>14763</v>
      </c>
    </row>
    <row r="290" spans="1:56" x14ac:dyDescent="0.25">
      <c r="A290" s="21" t="e">
        <v>#N/A</v>
      </c>
      <c r="B290" s="21" t="e">
        <v>#N/A</v>
      </c>
      <c r="C290" s="21">
        <v>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/>
      <c r="M290" s="21"/>
      <c r="N290" s="21"/>
      <c r="O290" s="21"/>
      <c r="P290" s="21">
        <v>0</v>
      </c>
      <c r="Q290" s="21"/>
      <c r="R290" s="21"/>
      <c r="S290" s="21"/>
      <c r="T290" s="21"/>
      <c r="U290" s="21"/>
      <c r="V290" s="21"/>
      <c r="W290" s="21"/>
      <c r="X290" s="21">
        <v>0</v>
      </c>
      <c r="Y290" s="21">
        <v>0</v>
      </c>
      <c r="Z290" s="107" t="str">
        <f t="shared" si="21"/>
        <v/>
      </c>
      <c r="AA290" s="101" t="str">
        <f t="shared" si="22"/>
        <v/>
      </c>
      <c r="AB290" s="21"/>
      <c r="AC290" s="21"/>
      <c r="AD290" s="21"/>
      <c r="AE290" s="103"/>
      <c r="AF290" s="21"/>
      <c r="AG290" s="21"/>
      <c r="AH290" s="21"/>
      <c r="AI290" s="21"/>
      <c r="AK290" s="21"/>
      <c r="AY290" t="s">
        <v>14836</v>
      </c>
      <c r="AZ290" s="4" t="s">
        <v>14837</v>
      </c>
      <c r="BA290" s="4" t="s">
        <v>14838</v>
      </c>
      <c r="BB290" s="4" t="s">
        <v>14837</v>
      </c>
      <c r="BC290" s="4" t="s">
        <v>14838</v>
      </c>
      <c r="BD290" s="4" t="s">
        <v>14763</v>
      </c>
    </row>
    <row r="291" spans="1:56" x14ac:dyDescent="0.25">
      <c r="A291" s="21" t="e">
        <v>#N/A</v>
      </c>
      <c r="B291" s="21" t="e">
        <v>#N/A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/>
      <c r="M291" s="21"/>
      <c r="N291" s="21"/>
      <c r="O291" s="21"/>
      <c r="P291" s="21">
        <v>0</v>
      </c>
      <c r="Q291" s="21"/>
      <c r="R291" s="21"/>
      <c r="S291" s="21"/>
      <c r="T291" s="21"/>
      <c r="U291" s="21"/>
      <c r="V291" s="21"/>
      <c r="W291" s="21"/>
      <c r="X291" s="21">
        <v>0</v>
      </c>
      <c r="Y291" s="21">
        <v>0</v>
      </c>
      <c r="Z291" s="107" t="str">
        <f t="shared" si="21"/>
        <v/>
      </c>
      <c r="AA291" s="101" t="str">
        <f t="shared" si="22"/>
        <v/>
      </c>
      <c r="AB291" s="21"/>
      <c r="AC291" s="21"/>
      <c r="AD291" s="21"/>
      <c r="AE291" s="103"/>
      <c r="AF291" s="21"/>
      <c r="AG291" s="21"/>
      <c r="AH291" s="21"/>
      <c r="AI291" s="21"/>
      <c r="AK291" s="21"/>
      <c r="AY291" t="s">
        <v>14839</v>
      </c>
      <c r="AZ291" s="4" t="s">
        <v>14840</v>
      </c>
      <c r="BA291" s="4" t="s">
        <v>14841</v>
      </c>
      <c r="BB291" s="4" t="s">
        <v>14840</v>
      </c>
      <c r="BC291" s="4" t="s">
        <v>14841</v>
      </c>
      <c r="BD291" s="4" t="s">
        <v>14763</v>
      </c>
    </row>
    <row r="292" spans="1:56" x14ac:dyDescent="0.25">
      <c r="A292" s="21" t="e">
        <v>#N/A</v>
      </c>
      <c r="B292" s="21" t="e">
        <v>#N/A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/>
      <c r="M292" s="21"/>
      <c r="N292" s="21"/>
      <c r="O292" s="21"/>
      <c r="P292" s="21">
        <v>0</v>
      </c>
      <c r="Q292" s="21"/>
      <c r="R292" s="21"/>
      <c r="S292" s="21"/>
      <c r="T292" s="21"/>
      <c r="U292" s="21"/>
      <c r="V292" s="21"/>
      <c r="W292" s="21"/>
      <c r="X292" s="21">
        <v>0</v>
      </c>
      <c r="Y292" s="21">
        <v>0</v>
      </c>
      <c r="Z292" s="107" t="str">
        <f t="shared" si="21"/>
        <v/>
      </c>
      <c r="AA292" s="101" t="str">
        <f t="shared" si="22"/>
        <v/>
      </c>
      <c r="AB292" s="21"/>
      <c r="AC292" s="21"/>
      <c r="AD292" s="21"/>
      <c r="AE292" s="103"/>
      <c r="AF292" s="21"/>
      <c r="AG292" s="21"/>
      <c r="AH292" s="21"/>
      <c r="AI292" s="21"/>
      <c r="AK292" s="21"/>
      <c r="AY292" t="s">
        <v>14842</v>
      </c>
      <c r="AZ292" s="4" t="s">
        <v>14843</v>
      </c>
      <c r="BA292" s="4" t="s">
        <v>14844</v>
      </c>
      <c r="BB292" s="4" t="s">
        <v>14843</v>
      </c>
      <c r="BC292" s="4" t="s">
        <v>14844</v>
      </c>
      <c r="BD292" s="4" t="s">
        <v>14763</v>
      </c>
    </row>
    <row r="293" spans="1:56" x14ac:dyDescent="0.25">
      <c r="A293" s="21" t="e">
        <v>#N/A</v>
      </c>
      <c r="B293" s="21" t="e">
        <v>#N/A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/>
      <c r="M293" s="21"/>
      <c r="N293" s="21"/>
      <c r="O293" s="21"/>
      <c r="P293" s="21">
        <v>0</v>
      </c>
      <c r="Q293" s="21"/>
      <c r="R293" s="21"/>
      <c r="S293" s="21"/>
      <c r="T293" s="21"/>
      <c r="U293" s="21"/>
      <c r="V293" s="21"/>
      <c r="W293" s="21"/>
      <c r="X293" s="21">
        <v>0</v>
      </c>
      <c r="Y293" s="21">
        <v>0</v>
      </c>
      <c r="Z293" s="107" t="str">
        <f t="shared" si="21"/>
        <v/>
      </c>
      <c r="AA293" s="101" t="str">
        <f t="shared" si="22"/>
        <v/>
      </c>
      <c r="AB293" s="21"/>
      <c r="AC293" s="21"/>
      <c r="AD293" s="21"/>
      <c r="AE293" s="103"/>
      <c r="AF293" s="21"/>
      <c r="AG293" s="21"/>
      <c r="AH293" s="21"/>
      <c r="AI293" s="21"/>
      <c r="AK293" s="21"/>
      <c r="AY293" t="s">
        <v>14845</v>
      </c>
      <c r="AZ293" s="4" t="s">
        <v>14846</v>
      </c>
      <c r="BA293" s="4" t="s">
        <v>14847</v>
      </c>
      <c r="BB293" s="4" t="s">
        <v>14846</v>
      </c>
      <c r="BC293" s="4" t="s">
        <v>14847</v>
      </c>
      <c r="BD293" s="4" t="s">
        <v>14763</v>
      </c>
    </row>
    <row r="294" spans="1:56" x14ac:dyDescent="0.25">
      <c r="A294" s="21" t="e">
        <v>#N/A</v>
      </c>
      <c r="B294" s="21" t="e">
        <v>#N/A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/>
      <c r="M294" s="21"/>
      <c r="N294" s="21"/>
      <c r="O294" s="21"/>
      <c r="P294" s="21">
        <v>0</v>
      </c>
      <c r="Q294" s="21"/>
      <c r="R294" s="21"/>
      <c r="S294" s="21"/>
      <c r="T294" s="21"/>
      <c r="U294" s="21"/>
      <c r="V294" s="21"/>
      <c r="W294" s="21"/>
      <c r="X294" s="21">
        <v>0</v>
      </c>
      <c r="Y294" s="21">
        <v>0</v>
      </c>
      <c r="Z294" s="107" t="str">
        <f t="shared" si="21"/>
        <v/>
      </c>
      <c r="AA294" s="101" t="str">
        <f t="shared" si="22"/>
        <v/>
      </c>
      <c r="AB294" s="21"/>
      <c r="AC294" s="21"/>
      <c r="AD294" s="21"/>
      <c r="AE294" s="103"/>
      <c r="AF294" s="21"/>
      <c r="AG294" s="21"/>
      <c r="AH294" s="21"/>
      <c r="AI294" s="21"/>
      <c r="AK294" s="21"/>
      <c r="AY294" t="s">
        <v>14848</v>
      </c>
      <c r="AZ294" t="s">
        <v>14849</v>
      </c>
      <c r="BA294" t="s">
        <v>14850</v>
      </c>
      <c r="BB294" t="s">
        <v>14849</v>
      </c>
      <c r="BC294" t="s">
        <v>14851</v>
      </c>
      <c r="BD294" t="s">
        <v>14852</v>
      </c>
    </row>
    <row r="295" spans="1:56" x14ac:dyDescent="0.25">
      <c r="A295" s="21" t="e">
        <v>#N/A</v>
      </c>
      <c r="B295" s="21" t="e">
        <v>#N/A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/>
      <c r="M295" s="21"/>
      <c r="N295" s="21"/>
      <c r="O295" s="21"/>
      <c r="P295" s="21">
        <v>0</v>
      </c>
      <c r="Q295" s="21"/>
      <c r="R295" s="21"/>
      <c r="S295" s="21"/>
      <c r="T295" s="21"/>
      <c r="U295" s="21"/>
      <c r="V295" s="21"/>
      <c r="W295" s="21"/>
      <c r="X295" s="21">
        <v>0</v>
      </c>
      <c r="Y295" s="21">
        <v>0</v>
      </c>
      <c r="Z295" s="107" t="str">
        <f t="shared" si="21"/>
        <v/>
      </c>
      <c r="AA295" s="101" t="str">
        <f t="shared" si="22"/>
        <v/>
      </c>
      <c r="AB295" s="21"/>
      <c r="AC295" s="21"/>
      <c r="AD295" s="21"/>
      <c r="AE295" s="103"/>
      <c r="AF295" s="21"/>
      <c r="AG295" s="21"/>
      <c r="AH295" s="21"/>
      <c r="AI295" s="21"/>
      <c r="AK295" s="21"/>
      <c r="AY295" t="s">
        <v>14853</v>
      </c>
      <c r="AZ295" s="4" t="s">
        <v>14854</v>
      </c>
      <c r="BA295" s="4" t="s">
        <v>14855</v>
      </c>
      <c r="BB295" s="4" t="s">
        <v>14854</v>
      </c>
      <c r="BC295" s="4" t="s">
        <v>14855</v>
      </c>
      <c r="BD295" s="4" t="s">
        <v>14856</v>
      </c>
    </row>
    <row r="296" spans="1:56" x14ac:dyDescent="0.25">
      <c r="A296" s="21" t="e">
        <v>#N/A</v>
      </c>
      <c r="B296" s="21" t="e">
        <v>#N/A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/>
      <c r="M296" s="21"/>
      <c r="N296" s="21"/>
      <c r="O296" s="21"/>
      <c r="P296" s="21">
        <v>0</v>
      </c>
      <c r="Q296" s="21"/>
      <c r="R296" s="21"/>
      <c r="S296" s="21"/>
      <c r="T296" s="21"/>
      <c r="U296" s="21"/>
      <c r="V296" s="21"/>
      <c r="W296" s="21"/>
      <c r="X296" s="21">
        <v>0</v>
      </c>
      <c r="Y296" s="21">
        <v>0</v>
      </c>
      <c r="Z296" s="107" t="str">
        <f t="shared" si="21"/>
        <v/>
      </c>
      <c r="AA296" s="101" t="str">
        <f t="shared" si="22"/>
        <v/>
      </c>
      <c r="AB296" s="21"/>
      <c r="AC296" s="21"/>
      <c r="AD296" s="21"/>
      <c r="AE296" s="103"/>
      <c r="AF296" s="21"/>
      <c r="AG296" s="21"/>
      <c r="AH296" s="21"/>
      <c r="AI296" s="21"/>
      <c r="AK296" s="21"/>
      <c r="AY296" t="s">
        <v>14857</v>
      </c>
      <c r="AZ296" s="4" t="s">
        <v>14858</v>
      </c>
      <c r="BA296" s="4" t="s">
        <v>14859</v>
      </c>
      <c r="BB296" s="4" t="s">
        <v>14858</v>
      </c>
      <c r="BC296" s="4" t="s">
        <v>14859</v>
      </c>
      <c r="BD296" s="4" t="s">
        <v>14856</v>
      </c>
    </row>
    <row r="297" spans="1:56" x14ac:dyDescent="0.25">
      <c r="A297" s="21" t="e">
        <v>#N/A</v>
      </c>
      <c r="B297" s="21" t="e">
        <v>#N/A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/>
      <c r="M297" s="21"/>
      <c r="N297" s="21"/>
      <c r="O297" s="21"/>
      <c r="P297" s="21">
        <v>0</v>
      </c>
      <c r="Q297" s="21"/>
      <c r="R297" s="21"/>
      <c r="S297" s="21"/>
      <c r="T297" s="21"/>
      <c r="U297" s="21"/>
      <c r="V297" s="21"/>
      <c r="W297" s="21"/>
      <c r="X297" s="21">
        <v>0</v>
      </c>
      <c r="Y297" s="21">
        <v>0</v>
      </c>
      <c r="Z297" s="107" t="str">
        <f t="shared" si="21"/>
        <v/>
      </c>
      <c r="AA297" s="101" t="str">
        <f t="shared" si="22"/>
        <v/>
      </c>
      <c r="AB297" s="21"/>
      <c r="AC297" s="21"/>
      <c r="AD297" s="21"/>
      <c r="AE297" s="103"/>
      <c r="AF297" s="21"/>
      <c r="AG297" s="21"/>
      <c r="AH297" s="21"/>
      <c r="AI297" s="21"/>
      <c r="AK297" s="21"/>
      <c r="AY297" t="s">
        <v>14860</v>
      </c>
      <c r="AZ297" s="4" t="s">
        <v>14861</v>
      </c>
      <c r="BA297" s="4" t="s">
        <v>14862</v>
      </c>
      <c r="BB297" s="4" t="s">
        <v>14861</v>
      </c>
      <c r="BC297" s="4" t="s">
        <v>14862</v>
      </c>
      <c r="BD297" s="4" t="s">
        <v>14856</v>
      </c>
    </row>
    <row r="298" spans="1:56" x14ac:dyDescent="0.25">
      <c r="A298" s="21" t="e">
        <v>#N/A</v>
      </c>
      <c r="B298" s="21" t="e">
        <v>#N/A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/>
      <c r="M298" s="21"/>
      <c r="N298" s="21"/>
      <c r="O298" s="21"/>
      <c r="P298" s="21">
        <v>0</v>
      </c>
      <c r="Q298" s="21"/>
      <c r="R298" s="21"/>
      <c r="S298" s="21"/>
      <c r="T298" s="21"/>
      <c r="U298" s="21"/>
      <c r="V298" s="21"/>
      <c r="W298" s="21"/>
      <c r="X298" s="21">
        <v>0</v>
      </c>
      <c r="Y298" s="21">
        <v>0</v>
      </c>
      <c r="Z298" s="107" t="str">
        <f t="shared" si="21"/>
        <v/>
      </c>
      <c r="AA298" s="101" t="str">
        <f t="shared" si="22"/>
        <v/>
      </c>
      <c r="AB298" s="21"/>
      <c r="AC298" s="21"/>
      <c r="AD298" s="21"/>
      <c r="AE298" s="103"/>
      <c r="AF298" s="21"/>
      <c r="AG298" s="21"/>
      <c r="AH298" s="21"/>
      <c r="AI298" s="21"/>
      <c r="AK298" s="21"/>
      <c r="AY298" t="s">
        <v>14863</v>
      </c>
      <c r="AZ298" s="4" t="s">
        <v>14864</v>
      </c>
      <c r="BA298" s="4" t="s">
        <v>14865</v>
      </c>
      <c r="BB298" s="4" t="s">
        <v>14864</v>
      </c>
      <c r="BC298" s="4" t="s">
        <v>14865</v>
      </c>
      <c r="BD298" s="4" t="s">
        <v>14856</v>
      </c>
    </row>
    <row r="299" spans="1:56" x14ac:dyDescent="0.25">
      <c r="A299" s="21" t="e">
        <v>#N/A</v>
      </c>
      <c r="B299" s="21" t="e">
        <v>#N/A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/>
      <c r="M299" s="21"/>
      <c r="N299" s="21"/>
      <c r="O299" s="21"/>
      <c r="P299" s="21">
        <v>0</v>
      </c>
      <c r="Q299" s="21"/>
      <c r="R299" s="21"/>
      <c r="S299" s="21"/>
      <c r="T299" s="21"/>
      <c r="U299" s="21"/>
      <c r="V299" s="21"/>
      <c r="W299" s="21"/>
      <c r="X299" s="21">
        <v>0</v>
      </c>
      <c r="Y299" s="21">
        <v>0</v>
      </c>
      <c r="Z299" s="107" t="str">
        <f t="shared" si="21"/>
        <v/>
      </c>
      <c r="AA299" s="101" t="str">
        <f t="shared" si="22"/>
        <v/>
      </c>
      <c r="AB299" s="21"/>
      <c r="AC299" s="21"/>
      <c r="AD299" s="21"/>
      <c r="AE299" s="103"/>
      <c r="AF299" s="21"/>
      <c r="AG299" s="21"/>
      <c r="AH299" s="21"/>
      <c r="AI299" s="21"/>
      <c r="AK299" s="21"/>
      <c r="AY299" t="s">
        <v>14866</v>
      </c>
      <c r="AZ299" s="4" t="s">
        <v>14867</v>
      </c>
      <c r="BA299" s="4" t="s">
        <v>14868</v>
      </c>
      <c r="BB299" s="4" t="s">
        <v>14867</v>
      </c>
      <c r="BC299" s="4" t="s">
        <v>14868</v>
      </c>
      <c r="BD299" s="4" t="s">
        <v>14856</v>
      </c>
    </row>
    <row r="300" spans="1:56" x14ac:dyDescent="0.25">
      <c r="A300" s="21" t="e">
        <v>#N/A</v>
      </c>
      <c r="B300" s="21" t="e">
        <v>#N/A</v>
      </c>
      <c r="C300" s="21">
        <v>0</v>
      </c>
      <c r="D300" s="21">
        <v>0</v>
      </c>
      <c r="E300" s="21"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/>
      <c r="M300" s="21"/>
      <c r="N300" s="21"/>
      <c r="O300" s="21"/>
      <c r="P300" s="21">
        <v>0</v>
      </c>
      <c r="Q300" s="21"/>
      <c r="R300" s="21"/>
      <c r="S300" s="21"/>
      <c r="T300" s="21"/>
      <c r="U300" s="21"/>
      <c r="V300" s="21"/>
      <c r="W300" s="21"/>
      <c r="X300" s="21">
        <v>0</v>
      </c>
      <c r="Y300" s="21">
        <v>0</v>
      </c>
      <c r="Z300" s="107" t="str">
        <f t="shared" si="21"/>
        <v/>
      </c>
      <c r="AA300" s="101" t="str">
        <f t="shared" si="22"/>
        <v/>
      </c>
      <c r="AB300" s="21"/>
      <c r="AC300" s="21"/>
      <c r="AD300" s="21"/>
      <c r="AE300" s="103"/>
      <c r="AF300" s="21"/>
      <c r="AG300" s="21"/>
      <c r="AH300" s="21"/>
      <c r="AI300" s="21"/>
      <c r="AK300" s="21"/>
      <c r="AY300" t="s">
        <v>14869</v>
      </c>
      <c r="AZ300" s="4" t="s">
        <v>14870</v>
      </c>
      <c r="BA300" s="4" t="s">
        <v>14871</v>
      </c>
      <c r="BB300" s="4" t="s">
        <v>14870</v>
      </c>
      <c r="BC300" s="4" t="s">
        <v>14871</v>
      </c>
      <c r="BD300" s="4" t="s">
        <v>14856</v>
      </c>
    </row>
    <row r="301" spans="1:56" x14ac:dyDescent="0.25">
      <c r="A301" s="21" t="e">
        <v>#N/A</v>
      </c>
      <c r="B301" s="21" t="e">
        <v>#N/A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/>
      <c r="M301" s="21"/>
      <c r="N301" s="21"/>
      <c r="O301" s="21"/>
      <c r="P301" s="21">
        <v>0</v>
      </c>
      <c r="Q301" s="21"/>
      <c r="R301" s="21"/>
      <c r="S301" s="21"/>
      <c r="T301" s="21"/>
      <c r="U301" s="21"/>
      <c r="V301" s="21"/>
      <c r="W301" s="21"/>
      <c r="X301" s="21">
        <v>0</v>
      </c>
      <c r="Y301" s="21">
        <v>0</v>
      </c>
      <c r="Z301" s="107" t="str">
        <f t="shared" si="21"/>
        <v/>
      </c>
      <c r="AA301" s="101" t="str">
        <f t="shared" si="22"/>
        <v/>
      </c>
      <c r="AB301" s="21"/>
      <c r="AC301" s="21"/>
      <c r="AD301" s="21"/>
      <c r="AE301" s="103"/>
      <c r="AF301" s="21"/>
      <c r="AG301" s="21"/>
      <c r="AH301" s="21"/>
      <c r="AI301" s="21"/>
      <c r="AK301" s="21"/>
      <c r="AY301" t="s">
        <v>14872</v>
      </c>
      <c r="AZ301" s="4" t="s">
        <v>14873</v>
      </c>
      <c r="BA301" s="4" t="s">
        <v>14874</v>
      </c>
      <c r="BB301" s="4" t="s">
        <v>14873</v>
      </c>
      <c r="BC301" s="4" t="s">
        <v>14874</v>
      </c>
      <c r="BD301" s="4" t="s">
        <v>14856</v>
      </c>
    </row>
    <row r="302" spans="1:56" x14ac:dyDescent="0.25">
      <c r="A302" s="21" t="e">
        <v>#N/A</v>
      </c>
      <c r="B302" s="21" t="e">
        <v>#N/A</v>
      </c>
      <c r="C302" s="21">
        <v>0</v>
      </c>
      <c r="D302" s="21">
        <v>0</v>
      </c>
      <c r="E302" s="21">
        <v>0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/>
      <c r="M302" s="21"/>
      <c r="N302" s="21"/>
      <c r="O302" s="21"/>
      <c r="P302" s="21">
        <v>0</v>
      </c>
      <c r="Q302" s="21"/>
      <c r="R302" s="21"/>
      <c r="S302" s="21"/>
      <c r="T302" s="21"/>
      <c r="U302" s="21"/>
      <c r="V302" s="21"/>
      <c r="W302" s="21"/>
      <c r="X302" s="21">
        <v>0</v>
      </c>
      <c r="Y302" s="21">
        <v>0</v>
      </c>
      <c r="Z302" s="107" t="str">
        <f t="shared" si="21"/>
        <v/>
      </c>
      <c r="AA302" s="101" t="str">
        <f t="shared" si="22"/>
        <v/>
      </c>
      <c r="AB302" s="21"/>
      <c r="AC302" s="21"/>
      <c r="AD302" s="21"/>
      <c r="AE302" s="103"/>
      <c r="AF302" s="21"/>
      <c r="AG302" s="21"/>
      <c r="AH302" s="21"/>
      <c r="AI302" s="21"/>
      <c r="AK302" s="21"/>
      <c r="AY302" t="s">
        <v>14875</v>
      </c>
      <c r="AZ302" s="4" t="s">
        <v>14876</v>
      </c>
      <c r="BA302" s="4" t="s">
        <v>14877</v>
      </c>
      <c r="BB302" s="4" t="s">
        <v>14876</v>
      </c>
      <c r="BC302" s="4" t="s">
        <v>14877</v>
      </c>
      <c r="BD302" s="4" t="s">
        <v>14856</v>
      </c>
    </row>
    <row r="303" spans="1:56" x14ac:dyDescent="0.25">
      <c r="A303" s="21" t="e">
        <v>#N/A</v>
      </c>
      <c r="B303" s="21" t="e">
        <v>#N/A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/>
      <c r="M303" s="21"/>
      <c r="N303" s="21"/>
      <c r="O303" s="21"/>
      <c r="P303" s="21">
        <v>0</v>
      </c>
      <c r="Q303" s="21"/>
      <c r="R303" s="21"/>
      <c r="S303" s="21"/>
      <c r="T303" s="21"/>
      <c r="U303" s="21"/>
      <c r="V303" s="21"/>
      <c r="W303" s="21"/>
      <c r="X303" s="21">
        <v>0</v>
      </c>
      <c r="Y303" s="21">
        <v>0</v>
      </c>
      <c r="Z303" s="107" t="str">
        <f t="shared" si="21"/>
        <v/>
      </c>
      <c r="AA303" s="101" t="str">
        <f t="shared" si="22"/>
        <v/>
      </c>
      <c r="AB303" s="21"/>
      <c r="AC303" s="21"/>
      <c r="AD303" s="21"/>
      <c r="AE303" s="103"/>
      <c r="AF303" s="21"/>
      <c r="AG303" s="21"/>
      <c r="AH303" s="21"/>
      <c r="AI303" s="21"/>
      <c r="AK303" s="21"/>
      <c r="AY303" t="s">
        <v>14878</v>
      </c>
      <c r="AZ303" s="4" t="s">
        <v>14879</v>
      </c>
      <c r="BA303" s="4" t="s">
        <v>14880</v>
      </c>
      <c r="BB303" s="4" t="s">
        <v>14879</v>
      </c>
      <c r="BC303" s="4" t="s">
        <v>14880</v>
      </c>
      <c r="BD303" s="4" t="s">
        <v>14856</v>
      </c>
    </row>
    <row r="304" spans="1:56" x14ac:dyDescent="0.25">
      <c r="A304" s="21" t="e">
        <v>#N/A</v>
      </c>
      <c r="B304" s="21" t="e">
        <v>#N/A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/>
      <c r="M304" s="21"/>
      <c r="N304" s="21"/>
      <c r="O304" s="21"/>
      <c r="P304" s="21">
        <v>0</v>
      </c>
      <c r="Q304" s="21"/>
      <c r="R304" s="21"/>
      <c r="S304" s="21"/>
      <c r="T304" s="21"/>
      <c r="U304" s="21"/>
      <c r="V304" s="21"/>
      <c r="W304" s="21"/>
      <c r="X304" s="21">
        <v>0</v>
      </c>
      <c r="Y304" s="21">
        <v>0</v>
      </c>
      <c r="Z304" s="107" t="str">
        <f t="shared" si="21"/>
        <v/>
      </c>
      <c r="AA304" s="101" t="str">
        <f t="shared" si="22"/>
        <v/>
      </c>
      <c r="AB304" s="21"/>
      <c r="AC304" s="21"/>
      <c r="AD304" s="21"/>
      <c r="AE304" s="103"/>
      <c r="AF304" s="21"/>
      <c r="AG304" s="21"/>
      <c r="AH304" s="21"/>
      <c r="AI304" s="21"/>
      <c r="AK304" s="21"/>
      <c r="AY304" t="s">
        <v>14881</v>
      </c>
      <c r="AZ304" s="4" t="s">
        <v>14882</v>
      </c>
      <c r="BA304" s="4" t="s">
        <v>14883</v>
      </c>
      <c r="BB304" s="4" t="s">
        <v>14882</v>
      </c>
      <c r="BC304" s="4" t="s">
        <v>14883</v>
      </c>
      <c r="BD304" s="4" t="s">
        <v>14856</v>
      </c>
    </row>
    <row r="305" spans="1:56" x14ac:dyDescent="0.25">
      <c r="A305" s="21" t="e">
        <v>#N/A</v>
      </c>
      <c r="B305" s="21" t="e">
        <v>#N/A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/>
      <c r="M305" s="21"/>
      <c r="N305" s="21"/>
      <c r="O305" s="21"/>
      <c r="P305" s="21">
        <v>0</v>
      </c>
      <c r="Q305" s="21"/>
      <c r="R305" s="21"/>
      <c r="S305" s="21"/>
      <c r="T305" s="21"/>
      <c r="U305" s="21"/>
      <c r="V305" s="21"/>
      <c r="W305" s="21"/>
      <c r="X305" s="21">
        <v>0</v>
      </c>
      <c r="Y305" s="21">
        <v>0</v>
      </c>
      <c r="Z305" s="107" t="str">
        <f t="shared" si="21"/>
        <v/>
      </c>
      <c r="AA305" s="101" t="str">
        <f t="shared" si="22"/>
        <v/>
      </c>
      <c r="AB305" s="21"/>
      <c r="AC305" s="21"/>
      <c r="AD305" s="21"/>
      <c r="AE305" s="103"/>
      <c r="AF305" s="21"/>
      <c r="AG305" s="21"/>
      <c r="AH305" s="21"/>
      <c r="AI305" s="21"/>
      <c r="AK305" s="21"/>
      <c r="AY305" t="s">
        <v>14884</v>
      </c>
      <c r="AZ305" s="4" t="s">
        <v>14885</v>
      </c>
      <c r="BA305" s="4" t="s">
        <v>14886</v>
      </c>
      <c r="BB305" s="4" t="s">
        <v>14885</v>
      </c>
      <c r="BC305" s="4" t="s">
        <v>14886</v>
      </c>
      <c r="BD305" s="4" t="s">
        <v>14856</v>
      </c>
    </row>
    <row r="306" spans="1:56" x14ac:dyDescent="0.25">
      <c r="A306" s="21" t="e">
        <v>#N/A</v>
      </c>
      <c r="B306" s="21" t="e">
        <v>#N/A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/>
      <c r="M306" s="21"/>
      <c r="N306" s="21"/>
      <c r="O306" s="21"/>
      <c r="P306" s="21">
        <v>0</v>
      </c>
      <c r="Q306" s="21"/>
      <c r="R306" s="21"/>
      <c r="S306" s="21"/>
      <c r="T306" s="21"/>
      <c r="U306" s="21"/>
      <c r="V306" s="21"/>
      <c r="W306" s="21"/>
      <c r="X306" s="21">
        <v>0</v>
      </c>
      <c r="Y306" s="21">
        <v>0</v>
      </c>
      <c r="Z306" s="107" t="str">
        <f t="shared" si="21"/>
        <v/>
      </c>
      <c r="AA306" s="101" t="str">
        <f t="shared" si="22"/>
        <v/>
      </c>
      <c r="AB306" s="21"/>
      <c r="AC306" s="21"/>
      <c r="AD306" s="21"/>
      <c r="AE306" s="103"/>
      <c r="AF306" s="21"/>
      <c r="AG306" s="21"/>
      <c r="AH306" s="21"/>
      <c r="AI306" s="21"/>
      <c r="AK306" s="21"/>
      <c r="AY306" t="s">
        <v>14887</v>
      </c>
      <c r="AZ306" s="4" t="s">
        <v>14888</v>
      </c>
      <c r="BA306" s="4" t="s">
        <v>14889</v>
      </c>
      <c r="BB306" s="4" t="s">
        <v>14888</v>
      </c>
      <c r="BC306" s="4" t="s">
        <v>14889</v>
      </c>
      <c r="BD306" s="4" t="s">
        <v>14856</v>
      </c>
    </row>
    <row r="307" spans="1:56" x14ac:dyDescent="0.25">
      <c r="A307" s="21" t="e">
        <v>#N/A</v>
      </c>
      <c r="B307" s="21" t="e">
        <v>#N/A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/>
      <c r="M307" s="21"/>
      <c r="N307" s="21"/>
      <c r="O307" s="21"/>
      <c r="P307" s="21">
        <v>0</v>
      </c>
      <c r="Q307" s="21"/>
      <c r="R307" s="21"/>
      <c r="S307" s="21"/>
      <c r="T307" s="21"/>
      <c r="U307" s="21"/>
      <c r="V307" s="21"/>
      <c r="W307" s="21"/>
      <c r="X307" s="21">
        <v>0</v>
      </c>
      <c r="Y307" s="21">
        <v>0</v>
      </c>
      <c r="Z307" s="107" t="str">
        <f t="shared" si="21"/>
        <v/>
      </c>
      <c r="AA307" s="101" t="str">
        <f t="shared" si="22"/>
        <v/>
      </c>
      <c r="AB307" s="21"/>
      <c r="AC307" s="21"/>
      <c r="AD307" s="21"/>
      <c r="AE307" s="103"/>
      <c r="AF307" s="21"/>
      <c r="AG307" s="21"/>
      <c r="AH307" s="21"/>
      <c r="AI307" s="21"/>
      <c r="AK307" s="21"/>
      <c r="AY307" t="s">
        <v>14890</v>
      </c>
      <c r="AZ307" s="4" t="s">
        <v>14891</v>
      </c>
      <c r="BA307" s="4" t="s">
        <v>14892</v>
      </c>
      <c r="BB307" s="4" t="s">
        <v>14891</v>
      </c>
      <c r="BC307" s="4" t="s">
        <v>14892</v>
      </c>
      <c r="BD307" s="4" t="s">
        <v>14856</v>
      </c>
    </row>
    <row r="308" spans="1:56" x14ac:dyDescent="0.25">
      <c r="A308" s="21" t="e">
        <v>#N/A</v>
      </c>
      <c r="B308" s="21" t="e">
        <v>#N/A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/>
      <c r="M308" s="21"/>
      <c r="N308" s="21"/>
      <c r="O308" s="21"/>
      <c r="P308" s="21">
        <v>0</v>
      </c>
      <c r="Q308" s="21"/>
      <c r="R308" s="21"/>
      <c r="S308" s="21"/>
      <c r="T308" s="21"/>
      <c r="U308" s="21"/>
      <c r="V308" s="21"/>
      <c r="W308" s="21"/>
      <c r="X308" s="21">
        <v>0</v>
      </c>
      <c r="Y308" s="21">
        <v>0</v>
      </c>
      <c r="Z308" s="107" t="str">
        <f t="shared" si="21"/>
        <v/>
      </c>
      <c r="AA308" s="101" t="str">
        <f t="shared" si="22"/>
        <v/>
      </c>
      <c r="AB308" s="21"/>
      <c r="AC308" s="21"/>
      <c r="AD308" s="21"/>
      <c r="AE308" s="103"/>
      <c r="AF308" s="21"/>
      <c r="AG308" s="21"/>
      <c r="AH308" s="21"/>
      <c r="AI308" s="21"/>
      <c r="AK308" s="21"/>
      <c r="AY308" t="s">
        <v>14893</v>
      </c>
      <c r="AZ308" s="4" t="s">
        <v>14894</v>
      </c>
      <c r="BA308" s="4" t="s">
        <v>14895</v>
      </c>
      <c r="BB308" s="4" t="s">
        <v>14894</v>
      </c>
      <c r="BC308" s="4" t="s">
        <v>14895</v>
      </c>
      <c r="BD308" s="4" t="s">
        <v>14856</v>
      </c>
    </row>
    <row r="309" spans="1:56" x14ac:dyDescent="0.25">
      <c r="A309" s="21" t="e">
        <v>#N/A</v>
      </c>
      <c r="B309" s="21" t="e">
        <v>#N/A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/>
      <c r="M309" s="21"/>
      <c r="N309" s="21"/>
      <c r="O309" s="21"/>
      <c r="P309" s="21">
        <v>0</v>
      </c>
      <c r="Q309" s="21"/>
      <c r="R309" s="21"/>
      <c r="S309" s="21"/>
      <c r="T309" s="21"/>
      <c r="U309" s="21"/>
      <c r="V309" s="21"/>
      <c r="W309" s="21"/>
      <c r="X309" s="21">
        <v>0</v>
      </c>
      <c r="Y309" s="21">
        <v>0</v>
      </c>
      <c r="Z309" s="107" t="str">
        <f t="shared" si="21"/>
        <v/>
      </c>
      <c r="AA309" s="101" t="str">
        <f t="shared" si="22"/>
        <v/>
      </c>
      <c r="AB309" s="21"/>
      <c r="AC309" s="21"/>
      <c r="AD309" s="21"/>
      <c r="AE309" s="103"/>
      <c r="AF309" s="21"/>
      <c r="AG309" s="21"/>
      <c r="AH309" s="21"/>
      <c r="AI309" s="21"/>
      <c r="AK309" s="21"/>
      <c r="AY309" t="s">
        <v>14896</v>
      </c>
      <c r="AZ309" s="4" t="s">
        <v>14897</v>
      </c>
      <c r="BA309" s="4" t="s">
        <v>14898</v>
      </c>
      <c r="BB309" s="4" t="s">
        <v>14897</v>
      </c>
      <c r="BC309" s="4" t="s">
        <v>14898</v>
      </c>
      <c r="BD309" s="4" t="s">
        <v>14856</v>
      </c>
    </row>
    <row r="310" spans="1:56" x14ac:dyDescent="0.25">
      <c r="A310" s="21" t="e">
        <v>#N/A</v>
      </c>
      <c r="B310" s="21" t="e">
        <v>#N/A</v>
      </c>
      <c r="C310" s="21">
        <v>0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/>
      <c r="M310" s="21"/>
      <c r="N310" s="21"/>
      <c r="O310" s="21"/>
      <c r="P310" s="21">
        <v>0</v>
      </c>
      <c r="Q310" s="21"/>
      <c r="R310" s="21"/>
      <c r="S310" s="21"/>
      <c r="T310" s="21"/>
      <c r="U310" s="21"/>
      <c r="V310" s="21"/>
      <c r="W310" s="21"/>
      <c r="X310" s="21">
        <v>0</v>
      </c>
      <c r="Y310" s="21">
        <v>0</v>
      </c>
      <c r="Z310" s="107" t="str">
        <f t="shared" ref="Z310:Z373" si="23">IFERROR(SUM(M310/L310),"")</f>
        <v/>
      </c>
      <c r="AA310" s="101" t="str">
        <f t="shared" ref="AA310:AA373" si="24">IFERROR(SUM(O310/N310),"")</f>
        <v/>
      </c>
      <c r="AB310" s="21"/>
      <c r="AC310" s="21"/>
      <c r="AD310" s="21"/>
      <c r="AE310" s="103"/>
      <c r="AF310" s="21"/>
      <c r="AG310" s="21"/>
      <c r="AH310" s="21"/>
      <c r="AI310" s="21"/>
      <c r="AK310" s="21"/>
      <c r="AY310" t="s">
        <v>14899</v>
      </c>
      <c r="AZ310" s="4" t="s">
        <v>14900</v>
      </c>
      <c r="BA310" s="4" t="s">
        <v>14901</v>
      </c>
      <c r="BB310" s="4" t="s">
        <v>14900</v>
      </c>
      <c r="BC310" s="4" t="s">
        <v>14901</v>
      </c>
      <c r="BD310" s="4" t="s">
        <v>14856</v>
      </c>
    </row>
    <row r="311" spans="1:56" x14ac:dyDescent="0.25">
      <c r="A311" s="21" t="e">
        <v>#N/A</v>
      </c>
      <c r="B311" s="21" t="e">
        <v>#N/A</v>
      </c>
      <c r="C311" s="21">
        <v>0</v>
      </c>
      <c r="D311" s="21">
        <v>0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/>
      <c r="M311" s="21"/>
      <c r="N311" s="21"/>
      <c r="O311" s="21"/>
      <c r="P311" s="21">
        <v>0</v>
      </c>
      <c r="Q311" s="21"/>
      <c r="R311" s="21"/>
      <c r="S311" s="21"/>
      <c r="T311" s="21"/>
      <c r="U311" s="21"/>
      <c r="V311" s="21"/>
      <c r="W311" s="21"/>
      <c r="X311" s="21">
        <v>0</v>
      </c>
      <c r="Y311" s="21">
        <v>0</v>
      </c>
      <c r="Z311" s="107" t="str">
        <f t="shared" si="23"/>
        <v/>
      </c>
      <c r="AA311" s="101" t="str">
        <f t="shared" si="24"/>
        <v/>
      </c>
      <c r="AB311" s="21"/>
      <c r="AC311" s="21"/>
      <c r="AD311" s="21"/>
      <c r="AE311" s="103"/>
      <c r="AF311" s="21"/>
      <c r="AG311" s="21"/>
      <c r="AH311" s="21"/>
      <c r="AI311" s="21"/>
      <c r="AK311" s="21"/>
      <c r="AY311" t="s">
        <v>14902</v>
      </c>
      <c r="AZ311" s="4" t="s">
        <v>14903</v>
      </c>
      <c r="BA311" s="4" t="s">
        <v>14904</v>
      </c>
      <c r="BB311" s="4" t="s">
        <v>14903</v>
      </c>
      <c r="BC311" s="4" t="s">
        <v>14904</v>
      </c>
      <c r="BD311" s="4" t="s">
        <v>14856</v>
      </c>
    </row>
    <row r="312" spans="1:56" x14ac:dyDescent="0.25">
      <c r="A312" s="21" t="e">
        <v>#N/A</v>
      </c>
      <c r="B312" s="21" t="e">
        <v>#N/A</v>
      </c>
      <c r="C312" s="21">
        <v>0</v>
      </c>
      <c r="D312" s="21">
        <v>0</v>
      </c>
      <c r="E312" s="21">
        <v>0</v>
      </c>
      <c r="F312" s="21">
        <v>0</v>
      </c>
      <c r="G312" s="21">
        <v>0</v>
      </c>
      <c r="H312" s="21">
        <v>0</v>
      </c>
      <c r="I312" s="21">
        <v>0</v>
      </c>
      <c r="J312" s="21">
        <v>0</v>
      </c>
      <c r="K312" s="21">
        <v>0</v>
      </c>
      <c r="L312" s="21"/>
      <c r="M312" s="21"/>
      <c r="N312" s="21"/>
      <c r="O312" s="21"/>
      <c r="P312" s="21">
        <v>0</v>
      </c>
      <c r="Q312" s="21"/>
      <c r="R312" s="21"/>
      <c r="S312" s="21"/>
      <c r="T312" s="21"/>
      <c r="U312" s="21"/>
      <c r="V312" s="21"/>
      <c r="W312" s="21"/>
      <c r="X312" s="21">
        <v>0</v>
      </c>
      <c r="Y312" s="21">
        <v>0</v>
      </c>
      <c r="Z312" s="107" t="str">
        <f t="shared" si="23"/>
        <v/>
      </c>
      <c r="AA312" s="101" t="str">
        <f t="shared" si="24"/>
        <v/>
      </c>
      <c r="AB312" s="21"/>
      <c r="AC312" s="21"/>
      <c r="AD312" s="21"/>
      <c r="AE312" s="103"/>
      <c r="AF312" s="21"/>
      <c r="AG312" s="21"/>
      <c r="AH312" s="21"/>
      <c r="AI312" s="21"/>
      <c r="AK312" s="21"/>
      <c r="AY312" t="s">
        <v>14905</v>
      </c>
      <c r="AZ312" s="4" t="s">
        <v>14906</v>
      </c>
      <c r="BA312" s="4" t="s">
        <v>14907</v>
      </c>
      <c r="BB312" s="4" t="s">
        <v>14906</v>
      </c>
      <c r="BC312" s="4" t="s">
        <v>14907</v>
      </c>
      <c r="BD312" s="4" t="s">
        <v>14856</v>
      </c>
    </row>
    <row r="313" spans="1:56" x14ac:dyDescent="0.25">
      <c r="A313" s="21" t="e">
        <v>#N/A</v>
      </c>
      <c r="B313" s="21" t="e">
        <v>#N/A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/>
      <c r="M313" s="21"/>
      <c r="N313" s="21"/>
      <c r="O313" s="21"/>
      <c r="P313" s="21">
        <v>0</v>
      </c>
      <c r="Q313" s="21"/>
      <c r="R313" s="21"/>
      <c r="S313" s="21"/>
      <c r="T313" s="21"/>
      <c r="U313" s="21"/>
      <c r="V313" s="21"/>
      <c r="W313" s="21"/>
      <c r="X313" s="21">
        <v>0</v>
      </c>
      <c r="Y313" s="21">
        <v>0</v>
      </c>
      <c r="Z313" s="107" t="str">
        <f t="shared" si="23"/>
        <v/>
      </c>
      <c r="AA313" s="101" t="str">
        <f t="shared" si="24"/>
        <v/>
      </c>
      <c r="AB313" s="21"/>
      <c r="AC313" s="21"/>
      <c r="AD313" s="21"/>
      <c r="AE313" s="103"/>
      <c r="AF313" s="21"/>
      <c r="AG313" s="21"/>
      <c r="AH313" s="21"/>
      <c r="AI313" s="21"/>
      <c r="AK313" s="21"/>
      <c r="AY313" t="s">
        <v>14908</v>
      </c>
      <c r="AZ313" s="4" t="s">
        <v>14909</v>
      </c>
      <c r="BA313" s="4" t="s">
        <v>14910</v>
      </c>
      <c r="BB313" s="4" t="s">
        <v>14909</v>
      </c>
      <c r="BC313" s="4" t="s">
        <v>14910</v>
      </c>
      <c r="BD313" s="4" t="s">
        <v>14856</v>
      </c>
    </row>
    <row r="314" spans="1:56" x14ac:dyDescent="0.25">
      <c r="A314" s="21" t="e">
        <v>#N/A</v>
      </c>
      <c r="B314" s="21" t="e">
        <v>#N/A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/>
      <c r="M314" s="21"/>
      <c r="N314" s="21"/>
      <c r="O314" s="21"/>
      <c r="P314" s="21">
        <v>0</v>
      </c>
      <c r="Q314" s="21"/>
      <c r="R314" s="21"/>
      <c r="S314" s="21"/>
      <c r="T314" s="21"/>
      <c r="U314" s="21"/>
      <c r="V314" s="21"/>
      <c r="W314" s="21"/>
      <c r="X314" s="21">
        <v>0</v>
      </c>
      <c r="Y314" s="21">
        <v>0</v>
      </c>
      <c r="Z314" s="107" t="str">
        <f t="shared" si="23"/>
        <v/>
      </c>
      <c r="AA314" s="101" t="str">
        <f t="shared" si="24"/>
        <v/>
      </c>
      <c r="AB314" s="21"/>
      <c r="AC314" s="21"/>
      <c r="AD314" s="21"/>
      <c r="AE314" s="103"/>
      <c r="AF314" s="21"/>
      <c r="AG314" s="21"/>
      <c r="AH314" s="21"/>
      <c r="AI314" s="21"/>
      <c r="AK314" s="21"/>
      <c r="AY314" t="s">
        <v>14911</v>
      </c>
      <c r="AZ314" s="4" t="s">
        <v>14912</v>
      </c>
      <c r="BA314" s="4" t="s">
        <v>14913</v>
      </c>
      <c r="BB314" s="4" t="s">
        <v>14912</v>
      </c>
      <c r="BC314" s="4" t="s">
        <v>14913</v>
      </c>
      <c r="BD314" s="4" t="s">
        <v>14914</v>
      </c>
    </row>
    <row r="315" spans="1:56" x14ac:dyDescent="0.25">
      <c r="A315" s="21" t="e">
        <v>#N/A</v>
      </c>
      <c r="B315" s="21" t="e">
        <v>#N/A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/>
      <c r="M315" s="21"/>
      <c r="N315" s="21"/>
      <c r="O315" s="21"/>
      <c r="P315" s="21">
        <v>0</v>
      </c>
      <c r="Q315" s="21"/>
      <c r="R315" s="21"/>
      <c r="S315" s="21"/>
      <c r="T315" s="21"/>
      <c r="U315" s="21"/>
      <c r="V315" s="21"/>
      <c r="W315" s="21"/>
      <c r="X315" s="21">
        <v>0</v>
      </c>
      <c r="Y315" s="21">
        <v>0</v>
      </c>
      <c r="Z315" s="107" t="str">
        <f t="shared" si="23"/>
        <v/>
      </c>
      <c r="AA315" s="101" t="str">
        <f t="shared" si="24"/>
        <v/>
      </c>
      <c r="AB315" s="21"/>
      <c r="AC315" s="21"/>
      <c r="AD315" s="21"/>
      <c r="AE315" s="103"/>
      <c r="AF315" s="21"/>
      <c r="AG315" s="21"/>
      <c r="AH315" s="21"/>
      <c r="AI315" s="21"/>
      <c r="AK315" s="21"/>
      <c r="AY315" t="s">
        <v>14915</v>
      </c>
      <c r="AZ315" s="4" t="s">
        <v>14916</v>
      </c>
      <c r="BA315" s="4" t="s">
        <v>14917</v>
      </c>
      <c r="BB315" s="4" t="s">
        <v>14916</v>
      </c>
      <c r="BC315" s="4" t="s">
        <v>14918</v>
      </c>
      <c r="BD315" s="4" t="s">
        <v>14914</v>
      </c>
    </row>
    <row r="316" spans="1:56" x14ac:dyDescent="0.25">
      <c r="A316" s="21" t="e">
        <v>#N/A</v>
      </c>
      <c r="B316" s="21" t="e">
        <v>#N/A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/>
      <c r="M316" s="21"/>
      <c r="N316" s="21"/>
      <c r="O316" s="21"/>
      <c r="P316" s="21">
        <v>0</v>
      </c>
      <c r="Q316" s="21"/>
      <c r="R316" s="21"/>
      <c r="S316" s="21"/>
      <c r="T316" s="21"/>
      <c r="U316" s="21"/>
      <c r="V316" s="21"/>
      <c r="W316" s="21"/>
      <c r="X316" s="21">
        <v>0</v>
      </c>
      <c r="Y316" s="21">
        <v>0</v>
      </c>
      <c r="Z316" s="107" t="str">
        <f t="shared" si="23"/>
        <v/>
      </c>
      <c r="AA316" s="101" t="str">
        <f t="shared" si="24"/>
        <v/>
      </c>
      <c r="AB316" s="21"/>
      <c r="AC316" s="21"/>
      <c r="AD316" s="21"/>
      <c r="AE316" s="103"/>
      <c r="AF316" s="21"/>
      <c r="AG316" s="21"/>
      <c r="AH316" s="21"/>
      <c r="AI316" s="21"/>
      <c r="AK316" s="21"/>
      <c r="AY316" t="s">
        <v>14919</v>
      </c>
      <c r="AZ316" s="4" t="s">
        <v>14920</v>
      </c>
      <c r="BA316" s="4" t="s">
        <v>14921</v>
      </c>
      <c r="BB316" s="4" t="s">
        <v>14920</v>
      </c>
      <c r="BC316" s="4" t="s">
        <v>14922</v>
      </c>
      <c r="BD316" s="4" t="s">
        <v>14914</v>
      </c>
    </row>
    <row r="317" spans="1:56" x14ac:dyDescent="0.25">
      <c r="A317" s="21" t="e">
        <v>#N/A</v>
      </c>
      <c r="B317" s="21" t="e">
        <v>#N/A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/>
      <c r="M317" s="21"/>
      <c r="N317" s="21"/>
      <c r="O317" s="21"/>
      <c r="P317" s="21">
        <v>0</v>
      </c>
      <c r="Q317" s="21"/>
      <c r="R317" s="21"/>
      <c r="S317" s="21"/>
      <c r="T317" s="21"/>
      <c r="U317" s="21"/>
      <c r="V317" s="21"/>
      <c r="W317" s="21"/>
      <c r="X317" s="21">
        <v>0</v>
      </c>
      <c r="Y317" s="21">
        <v>0</v>
      </c>
      <c r="Z317" s="107" t="str">
        <f t="shared" si="23"/>
        <v/>
      </c>
      <c r="AA317" s="101" t="str">
        <f t="shared" si="24"/>
        <v/>
      </c>
      <c r="AB317" s="21"/>
      <c r="AC317" s="21"/>
      <c r="AD317" s="21"/>
      <c r="AE317" s="103"/>
      <c r="AF317" s="21"/>
      <c r="AG317" s="21"/>
      <c r="AH317" s="21"/>
      <c r="AI317" s="21"/>
      <c r="AK317" s="21"/>
      <c r="AY317" t="s">
        <v>14923</v>
      </c>
      <c r="AZ317" s="4" t="s">
        <v>14924</v>
      </c>
      <c r="BA317" s="4" t="s">
        <v>14925</v>
      </c>
      <c r="BB317" s="4" t="s">
        <v>14924</v>
      </c>
      <c r="BC317" s="4" t="s">
        <v>14926</v>
      </c>
      <c r="BD317" s="4" t="s">
        <v>14914</v>
      </c>
    </row>
    <row r="318" spans="1:56" x14ac:dyDescent="0.25">
      <c r="A318" s="21" t="e">
        <v>#N/A</v>
      </c>
      <c r="B318" s="21" t="e">
        <v>#N/A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/>
      <c r="M318" s="21"/>
      <c r="N318" s="21"/>
      <c r="O318" s="21"/>
      <c r="P318" s="21">
        <v>0</v>
      </c>
      <c r="Q318" s="21"/>
      <c r="R318" s="21"/>
      <c r="S318" s="21"/>
      <c r="T318" s="21"/>
      <c r="U318" s="21"/>
      <c r="V318" s="21"/>
      <c r="W318" s="21"/>
      <c r="X318" s="21">
        <v>0</v>
      </c>
      <c r="Y318" s="21">
        <v>0</v>
      </c>
      <c r="Z318" s="107" t="str">
        <f t="shared" si="23"/>
        <v/>
      </c>
      <c r="AA318" s="101" t="str">
        <f t="shared" si="24"/>
        <v/>
      </c>
      <c r="AB318" s="21"/>
      <c r="AC318" s="21"/>
      <c r="AD318" s="21"/>
      <c r="AE318" s="103"/>
      <c r="AF318" s="21"/>
      <c r="AG318" s="21"/>
      <c r="AH318" s="21"/>
      <c r="AI318" s="21"/>
      <c r="AK318" s="21"/>
      <c r="AY318" t="s">
        <v>14927</v>
      </c>
      <c r="AZ318" s="4" t="s">
        <v>14928</v>
      </c>
      <c r="BA318" s="4" t="s">
        <v>14929</v>
      </c>
      <c r="BB318" s="4" t="s">
        <v>14928</v>
      </c>
      <c r="BC318" s="4" t="s">
        <v>14930</v>
      </c>
      <c r="BD318" s="4" t="s">
        <v>14914</v>
      </c>
    </row>
    <row r="319" spans="1:56" x14ac:dyDescent="0.25">
      <c r="A319" s="21" t="e">
        <v>#N/A</v>
      </c>
      <c r="B319" s="21" t="e">
        <v>#N/A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/>
      <c r="M319" s="21"/>
      <c r="N319" s="21"/>
      <c r="O319" s="21"/>
      <c r="P319" s="21">
        <v>0</v>
      </c>
      <c r="Q319" s="21"/>
      <c r="R319" s="21"/>
      <c r="S319" s="21"/>
      <c r="T319" s="21"/>
      <c r="U319" s="21"/>
      <c r="V319" s="21"/>
      <c r="W319" s="21"/>
      <c r="X319" s="21">
        <v>0</v>
      </c>
      <c r="Y319" s="21">
        <v>0</v>
      </c>
      <c r="Z319" s="107" t="str">
        <f t="shared" si="23"/>
        <v/>
      </c>
      <c r="AA319" s="101" t="str">
        <f t="shared" si="24"/>
        <v/>
      </c>
      <c r="AB319" s="21"/>
      <c r="AC319" s="21"/>
      <c r="AD319" s="21"/>
      <c r="AE319" s="103"/>
      <c r="AF319" s="21"/>
      <c r="AG319" s="21"/>
      <c r="AH319" s="21"/>
      <c r="AI319" s="21"/>
      <c r="AK319" s="21"/>
      <c r="AY319" t="s">
        <v>14931</v>
      </c>
      <c r="AZ319" s="4" t="s">
        <v>14932</v>
      </c>
      <c r="BA319" s="4" t="s">
        <v>14933</v>
      </c>
      <c r="BB319" s="4" t="s">
        <v>14932</v>
      </c>
      <c r="BC319" s="4" t="s">
        <v>14934</v>
      </c>
      <c r="BD319" s="4" t="s">
        <v>14914</v>
      </c>
    </row>
    <row r="320" spans="1:56" x14ac:dyDescent="0.25">
      <c r="A320" s="21" t="e">
        <v>#N/A</v>
      </c>
      <c r="B320" s="21" t="e">
        <v>#N/A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/>
      <c r="M320" s="21"/>
      <c r="N320" s="21"/>
      <c r="O320" s="21"/>
      <c r="P320" s="21">
        <v>0</v>
      </c>
      <c r="Q320" s="21"/>
      <c r="R320" s="21"/>
      <c r="S320" s="21"/>
      <c r="T320" s="21"/>
      <c r="U320" s="21"/>
      <c r="V320" s="21"/>
      <c r="W320" s="21"/>
      <c r="X320" s="21">
        <v>0</v>
      </c>
      <c r="Y320" s="21">
        <v>0</v>
      </c>
      <c r="Z320" s="107" t="str">
        <f t="shared" si="23"/>
        <v/>
      </c>
      <c r="AA320" s="101" t="str">
        <f t="shared" si="24"/>
        <v/>
      </c>
      <c r="AB320" s="21"/>
      <c r="AC320" s="21"/>
      <c r="AD320" s="21"/>
      <c r="AE320" s="103"/>
      <c r="AF320" s="21"/>
      <c r="AG320" s="21"/>
      <c r="AH320" s="21"/>
      <c r="AI320" s="21"/>
      <c r="AK320" s="21"/>
      <c r="AY320" t="s">
        <v>14935</v>
      </c>
      <c r="AZ320" s="4" t="s">
        <v>14936</v>
      </c>
      <c r="BA320" s="4" t="s">
        <v>14937</v>
      </c>
      <c r="BB320" s="4" t="s">
        <v>14936</v>
      </c>
      <c r="BC320" s="4" t="s">
        <v>14938</v>
      </c>
      <c r="BD320" s="4" t="s">
        <v>14914</v>
      </c>
    </row>
    <row r="321" spans="1:56" x14ac:dyDescent="0.25">
      <c r="A321" s="21" t="e">
        <v>#N/A</v>
      </c>
      <c r="B321" s="21" t="e">
        <v>#N/A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/>
      <c r="M321" s="21"/>
      <c r="N321" s="21"/>
      <c r="O321" s="21"/>
      <c r="P321" s="21">
        <v>0</v>
      </c>
      <c r="Q321" s="21"/>
      <c r="R321" s="21"/>
      <c r="S321" s="21"/>
      <c r="T321" s="21"/>
      <c r="U321" s="21"/>
      <c r="V321" s="21"/>
      <c r="W321" s="21"/>
      <c r="X321" s="21">
        <v>0</v>
      </c>
      <c r="Y321" s="21">
        <v>0</v>
      </c>
      <c r="Z321" s="107" t="str">
        <f t="shared" si="23"/>
        <v/>
      </c>
      <c r="AA321" s="101" t="str">
        <f t="shared" si="24"/>
        <v/>
      </c>
      <c r="AB321" s="21"/>
      <c r="AC321" s="21"/>
      <c r="AD321" s="21"/>
      <c r="AE321" s="103"/>
      <c r="AF321" s="21"/>
      <c r="AG321" s="21"/>
      <c r="AH321" s="21"/>
      <c r="AI321" s="21"/>
      <c r="AK321" s="21"/>
      <c r="AY321" t="s">
        <v>14939</v>
      </c>
      <c r="AZ321" s="4" t="s">
        <v>14940</v>
      </c>
      <c r="BA321" s="4" t="s">
        <v>14941</v>
      </c>
      <c r="BB321" s="4" t="s">
        <v>14940</v>
      </c>
      <c r="BC321" s="4" t="s">
        <v>14942</v>
      </c>
      <c r="BD321" s="4" t="s">
        <v>14914</v>
      </c>
    </row>
    <row r="322" spans="1:56" x14ac:dyDescent="0.25">
      <c r="A322" s="21" t="e">
        <v>#N/A</v>
      </c>
      <c r="B322" s="21" t="e">
        <v>#N/A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/>
      <c r="M322" s="21"/>
      <c r="N322" s="21"/>
      <c r="O322" s="21"/>
      <c r="P322" s="21">
        <v>0</v>
      </c>
      <c r="Q322" s="21"/>
      <c r="R322" s="21"/>
      <c r="S322" s="21"/>
      <c r="T322" s="21"/>
      <c r="U322" s="21"/>
      <c r="V322" s="21"/>
      <c r="W322" s="21"/>
      <c r="X322" s="21">
        <v>0</v>
      </c>
      <c r="Y322" s="21">
        <v>0</v>
      </c>
      <c r="Z322" s="107" t="str">
        <f t="shared" si="23"/>
        <v/>
      </c>
      <c r="AA322" s="101" t="str">
        <f t="shared" si="24"/>
        <v/>
      </c>
      <c r="AB322" s="21"/>
      <c r="AC322" s="21"/>
      <c r="AD322" s="21"/>
      <c r="AE322" s="103"/>
      <c r="AF322" s="21"/>
      <c r="AG322" s="21"/>
      <c r="AH322" s="21"/>
      <c r="AI322" s="21"/>
      <c r="AK322" s="21"/>
      <c r="AY322" t="s">
        <v>14943</v>
      </c>
      <c r="AZ322" s="4" t="s">
        <v>14944</v>
      </c>
      <c r="BA322" s="4" t="s">
        <v>14945</v>
      </c>
      <c r="BB322" s="4" t="s">
        <v>14944</v>
      </c>
      <c r="BC322" s="4" t="s">
        <v>14946</v>
      </c>
      <c r="BD322" s="4" t="s">
        <v>14914</v>
      </c>
    </row>
    <row r="323" spans="1:56" x14ac:dyDescent="0.25">
      <c r="A323" s="21" t="e">
        <v>#N/A</v>
      </c>
      <c r="B323" s="21" t="e">
        <v>#N/A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/>
      <c r="M323" s="21"/>
      <c r="N323" s="21"/>
      <c r="O323" s="21"/>
      <c r="P323" s="21">
        <v>0</v>
      </c>
      <c r="Q323" s="21"/>
      <c r="R323" s="21"/>
      <c r="S323" s="21"/>
      <c r="T323" s="21"/>
      <c r="U323" s="21"/>
      <c r="V323" s="21"/>
      <c r="W323" s="21"/>
      <c r="X323" s="21">
        <v>0</v>
      </c>
      <c r="Y323" s="21">
        <v>0</v>
      </c>
      <c r="Z323" s="107" t="str">
        <f t="shared" si="23"/>
        <v/>
      </c>
      <c r="AA323" s="101" t="str">
        <f t="shared" si="24"/>
        <v/>
      </c>
      <c r="AB323" s="21"/>
      <c r="AC323" s="21"/>
      <c r="AD323" s="21"/>
      <c r="AE323" s="103"/>
      <c r="AF323" s="21"/>
      <c r="AG323" s="21"/>
      <c r="AH323" s="21"/>
      <c r="AI323" s="21"/>
      <c r="AK323" s="21"/>
      <c r="AY323" t="s">
        <v>14947</v>
      </c>
      <c r="AZ323" s="4" t="s">
        <v>14948</v>
      </c>
      <c r="BA323" s="4" t="s">
        <v>14949</v>
      </c>
      <c r="BB323" s="4" t="s">
        <v>14948</v>
      </c>
      <c r="BC323" s="4" t="s">
        <v>14950</v>
      </c>
      <c r="BD323" s="4" t="s">
        <v>14914</v>
      </c>
    </row>
    <row r="324" spans="1:56" x14ac:dyDescent="0.25">
      <c r="A324" s="21" t="e">
        <v>#N/A</v>
      </c>
      <c r="B324" s="21" t="e">
        <v>#N/A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/>
      <c r="M324" s="21"/>
      <c r="N324" s="21"/>
      <c r="O324" s="21"/>
      <c r="P324" s="21">
        <v>0</v>
      </c>
      <c r="Q324" s="21"/>
      <c r="R324" s="21"/>
      <c r="S324" s="21"/>
      <c r="T324" s="21"/>
      <c r="U324" s="21"/>
      <c r="V324" s="21"/>
      <c r="W324" s="21"/>
      <c r="X324" s="21">
        <v>0</v>
      </c>
      <c r="Y324" s="21">
        <v>0</v>
      </c>
      <c r="Z324" s="107" t="str">
        <f t="shared" si="23"/>
        <v/>
      </c>
      <c r="AA324" s="101" t="str">
        <f t="shared" si="24"/>
        <v/>
      </c>
      <c r="AB324" s="21"/>
      <c r="AC324" s="21"/>
      <c r="AD324" s="21"/>
      <c r="AE324" s="103"/>
      <c r="AF324" s="21"/>
      <c r="AG324" s="21"/>
      <c r="AH324" s="21"/>
      <c r="AI324" s="21"/>
      <c r="AK324" s="21"/>
      <c r="AY324" t="s">
        <v>14951</v>
      </c>
      <c r="AZ324" s="4" t="s">
        <v>14952</v>
      </c>
      <c r="BA324" s="4" t="s">
        <v>14953</v>
      </c>
      <c r="BB324" s="4" t="s">
        <v>14952</v>
      </c>
      <c r="BC324" s="4" t="s">
        <v>14954</v>
      </c>
      <c r="BD324" s="4" t="s">
        <v>14914</v>
      </c>
    </row>
    <row r="325" spans="1:56" x14ac:dyDescent="0.25">
      <c r="A325" s="21" t="e">
        <v>#N/A</v>
      </c>
      <c r="B325" s="21" t="e">
        <v>#N/A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/>
      <c r="M325" s="21"/>
      <c r="N325" s="21"/>
      <c r="O325" s="21"/>
      <c r="P325" s="21">
        <v>0</v>
      </c>
      <c r="Q325" s="21"/>
      <c r="R325" s="21"/>
      <c r="S325" s="21"/>
      <c r="T325" s="21"/>
      <c r="U325" s="21"/>
      <c r="V325" s="21"/>
      <c r="W325" s="21"/>
      <c r="X325" s="21">
        <v>0</v>
      </c>
      <c r="Y325" s="21">
        <v>0</v>
      </c>
      <c r="Z325" s="107" t="str">
        <f t="shared" si="23"/>
        <v/>
      </c>
      <c r="AA325" s="101" t="str">
        <f t="shared" si="24"/>
        <v/>
      </c>
      <c r="AB325" s="21"/>
      <c r="AC325" s="21"/>
      <c r="AD325" s="21"/>
      <c r="AE325" s="103"/>
      <c r="AF325" s="21"/>
      <c r="AG325" s="21"/>
      <c r="AH325" s="21"/>
      <c r="AI325" s="21"/>
      <c r="AK325" s="21"/>
      <c r="AY325" t="s">
        <v>14955</v>
      </c>
      <c r="AZ325" s="4" t="s">
        <v>14956</v>
      </c>
      <c r="BA325" s="4" t="s">
        <v>14957</v>
      </c>
      <c r="BB325" s="4" t="s">
        <v>14956</v>
      </c>
      <c r="BC325" s="4" t="s">
        <v>14957</v>
      </c>
      <c r="BD325" s="4" t="s">
        <v>14958</v>
      </c>
    </row>
    <row r="326" spans="1:56" x14ac:dyDescent="0.25">
      <c r="A326" s="21" t="e">
        <v>#N/A</v>
      </c>
      <c r="B326" s="21" t="e">
        <v>#N/A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/>
      <c r="M326" s="21"/>
      <c r="N326" s="21"/>
      <c r="O326" s="21"/>
      <c r="P326" s="21">
        <v>0</v>
      </c>
      <c r="Q326" s="21"/>
      <c r="R326" s="21"/>
      <c r="S326" s="21"/>
      <c r="T326" s="21"/>
      <c r="U326" s="21"/>
      <c r="V326" s="21"/>
      <c r="W326" s="21"/>
      <c r="X326" s="21">
        <v>0</v>
      </c>
      <c r="Y326" s="21">
        <v>0</v>
      </c>
      <c r="Z326" s="107" t="str">
        <f t="shared" si="23"/>
        <v/>
      </c>
      <c r="AA326" s="101" t="str">
        <f t="shared" si="24"/>
        <v/>
      </c>
      <c r="AB326" s="21"/>
      <c r="AC326" s="21"/>
      <c r="AD326" s="21"/>
      <c r="AE326" s="103"/>
      <c r="AF326" s="21"/>
      <c r="AG326" s="21"/>
      <c r="AH326" s="21"/>
      <c r="AI326" s="21"/>
      <c r="AK326" s="21"/>
      <c r="AY326" t="s">
        <v>14959</v>
      </c>
      <c r="AZ326" s="4" t="s">
        <v>14960</v>
      </c>
      <c r="BA326" s="4" t="s">
        <v>14961</v>
      </c>
      <c r="BB326" s="4" t="s">
        <v>14960</v>
      </c>
      <c r="BC326" s="4" t="s">
        <v>14961</v>
      </c>
      <c r="BD326" s="4" t="s">
        <v>14958</v>
      </c>
    </row>
    <row r="327" spans="1:56" x14ac:dyDescent="0.25">
      <c r="A327" s="21" t="e">
        <v>#N/A</v>
      </c>
      <c r="B327" s="21" t="e">
        <v>#N/A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/>
      <c r="M327" s="21"/>
      <c r="N327" s="21"/>
      <c r="O327" s="21"/>
      <c r="P327" s="21">
        <v>0</v>
      </c>
      <c r="Q327" s="21"/>
      <c r="R327" s="21"/>
      <c r="S327" s="21"/>
      <c r="T327" s="21"/>
      <c r="U327" s="21"/>
      <c r="V327" s="21"/>
      <c r="W327" s="21"/>
      <c r="X327" s="21">
        <v>0</v>
      </c>
      <c r="Y327" s="21">
        <v>0</v>
      </c>
      <c r="Z327" s="107" t="str">
        <f t="shared" si="23"/>
        <v/>
      </c>
      <c r="AA327" s="101" t="str">
        <f t="shared" si="24"/>
        <v/>
      </c>
      <c r="AB327" s="21"/>
      <c r="AC327" s="21"/>
      <c r="AD327" s="21"/>
      <c r="AE327" s="103"/>
      <c r="AF327" s="21"/>
      <c r="AG327" s="21"/>
      <c r="AH327" s="21"/>
      <c r="AI327" s="21"/>
      <c r="AK327" s="21"/>
      <c r="AY327" t="s">
        <v>14962</v>
      </c>
      <c r="AZ327" s="4" t="s">
        <v>14963</v>
      </c>
      <c r="BA327" s="4" t="s">
        <v>14964</v>
      </c>
      <c r="BB327" s="4" t="s">
        <v>14963</v>
      </c>
      <c r="BC327" s="4" t="s">
        <v>14964</v>
      </c>
      <c r="BD327" s="4" t="s">
        <v>14958</v>
      </c>
    </row>
    <row r="328" spans="1:56" x14ac:dyDescent="0.25">
      <c r="A328" s="21" t="e">
        <v>#N/A</v>
      </c>
      <c r="B328" s="21" t="e">
        <v>#N/A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/>
      <c r="M328" s="21"/>
      <c r="N328" s="21"/>
      <c r="O328" s="21"/>
      <c r="P328" s="21">
        <v>0</v>
      </c>
      <c r="Q328" s="21"/>
      <c r="R328" s="21"/>
      <c r="S328" s="21"/>
      <c r="T328" s="21"/>
      <c r="U328" s="21"/>
      <c r="V328" s="21"/>
      <c r="W328" s="21"/>
      <c r="X328" s="21">
        <v>0</v>
      </c>
      <c r="Y328" s="21">
        <v>0</v>
      </c>
      <c r="Z328" s="107" t="str">
        <f t="shared" si="23"/>
        <v/>
      </c>
      <c r="AA328" s="101" t="str">
        <f t="shared" si="24"/>
        <v/>
      </c>
      <c r="AB328" s="21"/>
      <c r="AC328" s="21"/>
      <c r="AD328" s="21"/>
      <c r="AE328" s="103"/>
      <c r="AF328" s="21"/>
      <c r="AG328" s="21"/>
      <c r="AH328" s="21"/>
      <c r="AI328" s="21"/>
      <c r="AK328" s="21"/>
      <c r="AY328" t="s">
        <v>14965</v>
      </c>
      <c r="AZ328" s="4" t="s">
        <v>14966</v>
      </c>
      <c r="BA328" s="4" t="s">
        <v>14967</v>
      </c>
      <c r="BB328" s="4" t="s">
        <v>14966</v>
      </c>
      <c r="BC328" s="4" t="s">
        <v>14967</v>
      </c>
      <c r="BD328" s="4" t="s">
        <v>14958</v>
      </c>
    </row>
    <row r="329" spans="1:56" x14ac:dyDescent="0.25">
      <c r="A329" s="21" t="e">
        <v>#N/A</v>
      </c>
      <c r="B329" s="21" t="e">
        <v>#N/A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/>
      <c r="M329" s="21"/>
      <c r="N329" s="21"/>
      <c r="O329" s="21"/>
      <c r="P329" s="21">
        <v>0</v>
      </c>
      <c r="Q329" s="21"/>
      <c r="R329" s="21"/>
      <c r="S329" s="21"/>
      <c r="T329" s="21"/>
      <c r="U329" s="21"/>
      <c r="V329" s="21"/>
      <c r="W329" s="21"/>
      <c r="X329" s="21">
        <v>0</v>
      </c>
      <c r="Y329" s="21">
        <v>0</v>
      </c>
      <c r="Z329" s="107" t="str">
        <f t="shared" si="23"/>
        <v/>
      </c>
      <c r="AA329" s="101" t="str">
        <f t="shared" si="24"/>
        <v/>
      </c>
      <c r="AB329" s="21"/>
      <c r="AC329" s="21"/>
      <c r="AD329" s="21"/>
      <c r="AE329" s="103"/>
      <c r="AF329" s="21"/>
      <c r="AG329" s="21"/>
      <c r="AH329" s="21"/>
      <c r="AI329" s="21"/>
      <c r="AK329" s="21"/>
      <c r="AY329" t="s">
        <v>14968</v>
      </c>
      <c r="AZ329" s="4" t="s">
        <v>14969</v>
      </c>
      <c r="BA329" s="4" t="s">
        <v>14970</v>
      </c>
      <c r="BB329" s="4" t="s">
        <v>14969</v>
      </c>
      <c r="BC329" s="4" t="s">
        <v>14970</v>
      </c>
      <c r="BD329" s="4" t="s">
        <v>14958</v>
      </c>
    </row>
    <row r="330" spans="1:56" x14ac:dyDescent="0.25">
      <c r="A330" s="21" t="e">
        <v>#N/A</v>
      </c>
      <c r="B330" s="21" t="e">
        <v>#N/A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/>
      <c r="M330" s="21"/>
      <c r="N330" s="21"/>
      <c r="O330" s="21"/>
      <c r="P330" s="21">
        <v>0</v>
      </c>
      <c r="Q330" s="21"/>
      <c r="R330" s="21"/>
      <c r="S330" s="21"/>
      <c r="T330" s="21"/>
      <c r="U330" s="21"/>
      <c r="V330" s="21"/>
      <c r="W330" s="21"/>
      <c r="X330" s="21">
        <v>0</v>
      </c>
      <c r="Y330" s="21">
        <v>0</v>
      </c>
      <c r="Z330" s="107" t="str">
        <f t="shared" si="23"/>
        <v/>
      </c>
      <c r="AA330" s="101" t="str">
        <f t="shared" si="24"/>
        <v/>
      </c>
      <c r="AB330" s="21"/>
      <c r="AC330" s="21"/>
      <c r="AD330" s="21"/>
      <c r="AE330" s="103"/>
      <c r="AF330" s="21"/>
      <c r="AG330" s="21"/>
      <c r="AH330" s="21"/>
      <c r="AI330" s="21"/>
      <c r="AK330" s="21"/>
      <c r="AY330" t="s">
        <v>14971</v>
      </c>
      <c r="AZ330" s="4" t="s">
        <v>14972</v>
      </c>
      <c r="BA330" s="4" t="s">
        <v>14973</v>
      </c>
      <c r="BB330" s="4" t="s">
        <v>14972</v>
      </c>
      <c r="BC330" s="4" t="s">
        <v>14973</v>
      </c>
      <c r="BD330" s="4" t="s">
        <v>14958</v>
      </c>
    </row>
    <row r="331" spans="1:56" x14ac:dyDescent="0.25">
      <c r="A331" s="21" t="e">
        <v>#N/A</v>
      </c>
      <c r="B331" s="21" t="e">
        <v>#N/A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/>
      <c r="M331" s="21"/>
      <c r="N331" s="21"/>
      <c r="O331" s="21"/>
      <c r="P331" s="21">
        <v>0</v>
      </c>
      <c r="Q331" s="21"/>
      <c r="R331" s="21"/>
      <c r="S331" s="21"/>
      <c r="T331" s="21"/>
      <c r="U331" s="21"/>
      <c r="V331" s="21"/>
      <c r="W331" s="21"/>
      <c r="X331" s="21">
        <v>0</v>
      </c>
      <c r="Y331" s="21">
        <v>0</v>
      </c>
      <c r="Z331" s="107" t="str">
        <f t="shared" si="23"/>
        <v/>
      </c>
      <c r="AA331" s="101" t="str">
        <f t="shared" si="24"/>
        <v/>
      </c>
      <c r="AB331" s="21"/>
      <c r="AC331" s="21"/>
      <c r="AD331" s="21"/>
      <c r="AE331" s="103"/>
      <c r="AF331" s="21"/>
      <c r="AG331" s="21"/>
      <c r="AH331" s="21"/>
      <c r="AI331" s="21"/>
      <c r="AK331" s="21"/>
      <c r="AY331" t="s">
        <v>14974</v>
      </c>
      <c r="AZ331" s="4" t="s">
        <v>14975</v>
      </c>
      <c r="BA331" s="4" t="s">
        <v>14976</v>
      </c>
      <c r="BB331" s="4" t="s">
        <v>14975</v>
      </c>
      <c r="BC331" s="4" t="s">
        <v>14976</v>
      </c>
      <c r="BD331" s="4" t="s">
        <v>14958</v>
      </c>
    </row>
    <row r="332" spans="1:56" x14ac:dyDescent="0.25">
      <c r="A332" s="21" t="e">
        <v>#N/A</v>
      </c>
      <c r="B332" s="21" t="e">
        <v>#N/A</v>
      </c>
      <c r="C332" s="21">
        <v>0</v>
      </c>
      <c r="D332" s="21">
        <v>0</v>
      </c>
      <c r="E332" s="21">
        <v>0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/>
      <c r="M332" s="21"/>
      <c r="N332" s="21"/>
      <c r="O332" s="21"/>
      <c r="P332" s="21">
        <v>0</v>
      </c>
      <c r="Q332" s="21"/>
      <c r="R332" s="21"/>
      <c r="S332" s="21"/>
      <c r="T332" s="21"/>
      <c r="U332" s="21"/>
      <c r="V332" s="21"/>
      <c r="W332" s="21"/>
      <c r="X332" s="21">
        <v>0</v>
      </c>
      <c r="Y332" s="21">
        <v>0</v>
      </c>
      <c r="Z332" s="107" t="str">
        <f t="shared" si="23"/>
        <v/>
      </c>
      <c r="AA332" s="101" t="str">
        <f t="shared" si="24"/>
        <v/>
      </c>
      <c r="AB332" s="21"/>
      <c r="AC332" s="21"/>
      <c r="AD332" s="21"/>
      <c r="AE332" s="103"/>
      <c r="AF332" s="21"/>
      <c r="AG332" s="21"/>
      <c r="AH332" s="21"/>
      <c r="AI332" s="21"/>
      <c r="AK332" s="21"/>
      <c r="AY332" t="s">
        <v>14977</v>
      </c>
      <c r="AZ332" s="4" t="s">
        <v>14978</v>
      </c>
      <c r="BA332" s="4" t="s">
        <v>14979</v>
      </c>
      <c r="BB332" s="4" t="s">
        <v>14978</v>
      </c>
      <c r="BC332" s="4" t="s">
        <v>14979</v>
      </c>
      <c r="BD332" s="4" t="s">
        <v>14958</v>
      </c>
    </row>
    <row r="333" spans="1:56" x14ac:dyDescent="0.25">
      <c r="A333" s="21" t="e">
        <v>#N/A</v>
      </c>
      <c r="B333" s="21" t="e">
        <v>#N/A</v>
      </c>
      <c r="C333" s="21">
        <v>0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/>
      <c r="M333" s="21"/>
      <c r="N333" s="21"/>
      <c r="O333" s="21"/>
      <c r="P333" s="21">
        <v>0</v>
      </c>
      <c r="Q333" s="21"/>
      <c r="R333" s="21"/>
      <c r="S333" s="21"/>
      <c r="T333" s="21"/>
      <c r="U333" s="21"/>
      <c r="V333" s="21"/>
      <c r="W333" s="21"/>
      <c r="X333" s="21">
        <v>0</v>
      </c>
      <c r="Y333" s="21">
        <v>0</v>
      </c>
      <c r="Z333" s="107" t="str">
        <f t="shared" si="23"/>
        <v/>
      </c>
      <c r="AA333" s="101" t="str">
        <f t="shared" si="24"/>
        <v/>
      </c>
      <c r="AB333" s="21"/>
      <c r="AC333" s="21"/>
      <c r="AD333" s="21"/>
      <c r="AE333" s="103"/>
      <c r="AF333" s="21"/>
      <c r="AG333" s="21"/>
      <c r="AH333" s="21"/>
      <c r="AI333" s="21"/>
      <c r="AK333" s="21"/>
      <c r="AY333" t="s">
        <v>14980</v>
      </c>
      <c r="AZ333" s="4" t="s">
        <v>14981</v>
      </c>
      <c r="BA333" s="4" t="s">
        <v>14982</v>
      </c>
      <c r="BB333" s="4" t="s">
        <v>14981</v>
      </c>
      <c r="BC333" s="4" t="s">
        <v>14982</v>
      </c>
      <c r="BD333" s="4" t="s">
        <v>14958</v>
      </c>
    </row>
    <row r="334" spans="1:56" x14ac:dyDescent="0.25">
      <c r="A334" s="21" t="e">
        <v>#N/A</v>
      </c>
      <c r="B334" s="21" t="e">
        <v>#N/A</v>
      </c>
      <c r="C334" s="21"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/>
      <c r="M334" s="21"/>
      <c r="N334" s="21"/>
      <c r="O334" s="21"/>
      <c r="P334" s="21">
        <v>0</v>
      </c>
      <c r="Q334" s="21"/>
      <c r="R334" s="21"/>
      <c r="S334" s="21"/>
      <c r="T334" s="21"/>
      <c r="U334" s="21"/>
      <c r="V334" s="21"/>
      <c r="W334" s="21"/>
      <c r="X334" s="21">
        <v>0</v>
      </c>
      <c r="Y334" s="21">
        <v>0</v>
      </c>
      <c r="Z334" s="107" t="str">
        <f t="shared" si="23"/>
        <v/>
      </c>
      <c r="AA334" s="101" t="str">
        <f t="shared" si="24"/>
        <v/>
      </c>
      <c r="AB334" s="21"/>
      <c r="AC334" s="21"/>
      <c r="AD334" s="21"/>
      <c r="AE334" s="103"/>
      <c r="AF334" s="21"/>
      <c r="AG334" s="21"/>
      <c r="AH334" s="21"/>
      <c r="AI334" s="21"/>
      <c r="AK334" s="21"/>
      <c r="AY334" t="s">
        <v>14983</v>
      </c>
      <c r="AZ334" s="4" t="s">
        <v>14984</v>
      </c>
      <c r="BA334" s="4" t="s">
        <v>14985</v>
      </c>
      <c r="BB334" s="4" t="s">
        <v>14984</v>
      </c>
      <c r="BC334" s="4" t="s">
        <v>14985</v>
      </c>
      <c r="BD334" s="4" t="s">
        <v>14958</v>
      </c>
    </row>
    <row r="335" spans="1:56" x14ac:dyDescent="0.25">
      <c r="A335" s="21" t="e">
        <v>#N/A</v>
      </c>
      <c r="B335" s="21" t="e">
        <v>#N/A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/>
      <c r="M335" s="21"/>
      <c r="N335" s="21"/>
      <c r="O335" s="21"/>
      <c r="P335" s="21">
        <v>0</v>
      </c>
      <c r="Q335" s="21"/>
      <c r="R335" s="21"/>
      <c r="S335" s="21"/>
      <c r="T335" s="21"/>
      <c r="U335" s="21"/>
      <c r="V335" s="21"/>
      <c r="W335" s="21"/>
      <c r="X335" s="21">
        <v>0</v>
      </c>
      <c r="Y335" s="21">
        <v>0</v>
      </c>
      <c r="Z335" s="107" t="str">
        <f t="shared" si="23"/>
        <v/>
      </c>
      <c r="AA335" s="101" t="str">
        <f t="shared" si="24"/>
        <v/>
      </c>
      <c r="AB335" s="21"/>
      <c r="AC335" s="21"/>
      <c r="AD335" s="21"/>
      <c r="AE335" s="103"/>
      <c r="AF335" s="21"/>
      <c r="AG335" s="21"/>
      <c r="AH335" s="21"/>
      <c r="AI335" s="21"/>
      <c r="AK335" s="21"/>
      <c r="AY335" t="s">
        <v>14986</v>
      </c>
      <c r="AZ335" s="4" t="s">
        <v>14987</v>
      </c>
      <c r="BA335" s="4" t="s">
        <v>14988</v>
      </c>
      <c r="BB335" s="4" t="s">
        <v>14987</v>
      </c>
      <c r="BC335" s="4" t="s">
        <v>14988</v>
      </c>
      <c r="BD335" s="4" t="s">
        <v>14958</v>
      </c>
    </row>
    <row r="336" spans="1:56" x14ac:dyDescent="0.25">
      <c r="A336" s="21" t="e">
        <v>#N/A</v>
      </c>
      <c r="B336" s="21" t="e">
        <v>#N/A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/>
      <c r="M336" s="21"/>
      <c r="N336" s="21"/>
      <c r="O336" s="21"/>
      <c r="P336" s="21">
        <v>0</v>
      </c>
      <c r="Q336" s="21"/>
      <c r="R336" s="21"/>
      <c r="S336" s="21"/>
      <c r="T336" s="21"/>
      <c r="U336" s="21"/>
      <c r="V336" s="21"/>
      <c r="W336" s="21"/>
      <c r="X336" s="21">
        <v>0</v>
      </c>
      <c r="Y336" s="21">
        <v>0</v>
      </c>
      <c r="Z336" s="107" t="str">
        <f t="shared" si="23"/>
        <v/>
      </c>
      <c r="AA336" s="101" t="str">
        <f t="shared" si="24"/>
        <v/>
      </c>
      <c r="AB336" s="21"/>
      <c r="AC336" s="21"/>
      <c r="AD336" s="21"/>
      <c r="AE336" s="103"/>
      <c r="AF336" s="21"/>
      <c r="AG336" s="21"/>
      <c r="AH336" s="21"/>
      <c r="AI336" s="21"/>
      <c r="AK336" s="21"/>
      <c r="AY336" t="s">
        <v>14989</v>
      </c>
      <c r="AZ336" s="4" t="s">
        <v>14990</v>
      </c>
      <c r="BA336" s="4" t="s">
        <v>14991</v>
      </c>
      <c r="BB336" s="4" t="s">
        <v>14990</v>
      </c>
      <c r="BC336" s="4" t="s">
        <v>14991</v>
      </c>
      <c r="BD336" s="4" t="s">
        <v>14958</v>
      </c>
    </row>
    <row r="337" spans="1:56" x14ac:dyDescent="0.25">
      <c r="A337" s="21" t="e">
        <v>#N/A</v>
      </c>
      <c r="B337" s="21" t="e">
        <v>#N/A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/>
      <c r="M337" s="21"/>
      <c r="N337" s="21"/>
      <c r="O337" s="21"/>
      <c r="P337" s="21">
        <v>0</v>
      </c>
      <c r="Q337" s="21"/>
      <c r="R337" s="21"/>
      <c r="S337" s="21"/>
      <c r="T337" s="21"/>
      <c r="U337" s="21"/>
      <c r="V337" s="21"/>
      <c r="W337" s="21"/>
      <c r="X337" s="21">
        <v>0</v>
      </c>
      <c r="Y337" s="21">
        <v>0</v>
      </c>
      <c r="Z337" s="107" t="str">
        <f t="shared" si="23"/>
        <v/>
      </c>
      <c r="AA337" s="101" t="str">
        <f t="shared" si="24"/>
        <v/>
      </c>
      <c r="AB337" s="21"/>
      <c r="AC337" s="21"/>
      <c r="AD337" s="21"/>
      <c r="AE337" s="103"/>
      <c r="AF337" s="21"/>
      <c r="AG337" s="21"/>
      <c r="AH337" s="21"/>
      <c r="AI337" s="21"/>
      <c r="AK337" s="21"/>
      <c r="AY337" t="s">
        <v>14992</v>
      </c>
      <c r="AZ337" s="4" t="s">
        <v>14993</v>
      </c>
      <c r="BA337" s="4" t="s">
        <v>14994</v>
      </c>
      <c r="BB337" s="4" t="s">
        <v>14993</v>
      </c>
      <c r="BC337" s="4" t="s">
        <v>14994</v>
      </c>
      <c r="BD337" s="4" t="s">
        <v>14958</v>
      </c>
    </row>
    <row r="338" spans="1:56" x14ac:dyDescent="0.25">
      <c r="A338" s="21" t="e">
        <v>#N/A</v>
      </c>
      <c r="B338" s="21" t="e">
        <v>#N/A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/>
      <c r="M338" s="21"/>
      <c r="N338" s="21"/>
      <c r="O338" s="21"/>
      <c r="P338" s="21">
        <v>0</v>
      </c>
      <c r="Q338" s="21"/>
      <c r="R338" s="21"/>
      <c r="S338" s="21"/>
      <c r="T338" s="21"/>
      <c r="U338" s="21"/>
      <c r="V338" s="21"/>
      <c r="W338" s="21"/>
      <c r="X338" s="21">
        <v>0</v>
      </c>
      <c r="Y338" s="21">
        <v>0</v>
      </c>
      <c r="Z338" s="107" t="str">
        <f t="shared" si="23"/>
        <v/>
      </c>
      <c r="AA338" s="101" t="str">
        <f t="shared" si="24"/>
        <v/>
      </c>
      <c r="AB338" s="21"/>
      <c r="AC338" s="21"/>
      <c r="AD338" s="21"/>
      <c r="AE338" s="103"/>
      <c r="AF338" s="21"/>
      <c r="AG338" s="21"/>
      <c r="AH338" s="21"/>
      <c r="AI338" s="21"/>
      <c r="AK338" s="21"/>
      <c r="AY338" t="s">
        <v>14995</v>
      </c>
      <c r="AZ338" s="4" t="s">
        <v>14996</v>
      </c>
      <c r="BA338" s="4" t="s">
        <v>14997</v>
      </c>
      <c r="BB338" s="4" t="s">
        <v>14996</v>
      </c>
      <c r="BC338" s="4" t="s">
        <v>14997</v>
      </c>
      <c r="BD338" s="4" t="s">
        <v>14958</v>
      </c>
    </row>
    <row r="339" spans="1:56" x14ac:dyDescent="0.25">
      <c r="A339" s="21" t="e">
        <v>#N/A</v>
      </c>
      <c r="B339" s="21" t="e">
        <v>#N/A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/>
      <c r="M339" s="21"/>
      <c r="N339" s="21"/>
      <c r="O339" s="21"/>
      <c r="P339" s="21">
        <v>0</v>
      </c>
      <c r="Q339" s="21"/>
      <c r="R339" s="21"/>
      <c r="S339" s="21"/>
      <c r="T339" s="21"/>
      <c r="U339" s="21"/>
      <c r="V339" s="21"/>
      <c r="W339" s="21"/>
      <c r="X339" s="21">
        <v>0</v>
      </c>
      <c r="Y339" s="21">
        <v>0</v>
      </c>
      <c r="Z339" s="107" t="str">
        <f t="shared" si="23"/>
        <v/>
      </c>
      <c r="AA339" s="101" t="str">
        <f t="shared" si="24"/>
        <v/>
      </c>
      <c r="AB339" s="21"/>
      <c r="AC339" s="21"/>
      <c r="AD339" s="21"/>
      <c r="AE339" s="103"/>
      <c r="AF339" s="21"/>
      <c r="AG339" s="21"/>
      <c r="AH339" s="21"/>
      <c r="AI339" s="21"/>
      <c r="AK339" s="21"/>
      <c r="AY339" t="s">
        <v>14998</v>
      </c>
      <c r="AZ339" s="4" t="s">
        <v>14999</v>
      </c>
      <c r="BA339" s="4" t="s">
        <v>15000</v>
      </c>
      <c r="BB339" s="4" t="s">
        <v>14999</v>
      </c>
      <c r="BC339" s="4" t="s">
        <v>15000</v>
      </c>
      <c r="BD339" s="4" t="s">
        <v>14958</v>
      </c>
    </row>
    <row r="340" spans="1:56" x14ac:dyDescent="0.25">
      <c r="A340" s="21" t="e">
        <v>#N/A</v>
      </c>
      <c r="B340" s="21" t="e">
        <v>#N/A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/>
      <c r="M340" s="21"/>
      <c r="N340" s="21"/>
      <c r="O340" s="21"/>
      <c r="P340" s="21">
        <v>0</v>
      </c>
      <c r="Q340" s="21"/>
      <c r="R340" s="21"/>
      <c r="S340" s="21"/>
      <c r="T340" s="21"/>
      <c r="U340" s="21"/>
      <c r="V340" s="21"/>
      <c r="W340" s="21"/>
      <c r="X340" s="21">
        <v>0</v>
      </c>
      <c r="Y340" s="21">
        <v>0</v>
      </c>
      <c r="Z340" s="107" t="str">
        <f t="shared" si="23"/>
        <v/>
      </c>
      <c r="AA340" s="101" t="str">
        <f t="shared" si="24"/>
        <v/>
      </c>
      <c r="AB340" s="21"/>
      <c r="AC340" s="21"/>
      <c r="AD340" s="21"/>
      <c r="AE340" s="103"/>
      <c r="AF340" s="21"/>
      <c r="AG340" s="21"/>
      <c r="AH340" s="21"/>
      <c r="AI340" s="21"/>
      <c r="AK340" s="21"/>
      <c r="AY340" t="s">
        <v>15001</v>
      </c>
      <c r="AZ340" s="4" t="s">
        <v>15002</v>
      </c>
      <c r="BA340" s="4" t="s">
        <v>15003</v>
      </c>
      <c r="BB340" s="4" t="s">
        <v>15002</v>
      </c>
      <c r="BC340" s="4" t="s">
        <v>15003</v>
      </c>
      <c r="BD340" s="4" t="s">
        <v>14958</v>
      </c>
    </row>
    <row r="341" spans="1:56" x14ac:dyDescent="0.25">
      <c r="A341" s="21" t="e">
        <v>#N/A</v>
      </c>
      <c r="B341" s="21" t="e">
        <v>#N/A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/>
      <c r="M341" s="21"/>
      <c r="N341" s="21"/>
      <c r="O341" s="21"/>
      <c r="P341" s="21">
        <v>0</v>
      </c>
      <c r="Q341" s="21"/>
      <c r="R341" s="21"/>
      <c r="S341" s="21"/>
      <c r="T341" s="21"/>
      <c r="U341" s="21"/>
      <c r="V341" s="21"/>
      <c r="W341" s="21"/>
      <c r="X341" s="21">
        <v>0</v>
      </c>
      <c r="Y341" s="21">
        <v>0</v>
      </c>
      <c r="Z341" s="107" t="str">
        <f t="shared" si="23"/>
        <v/>
      </c>
      <c r="AA341" s="101" t="str">
        <f t="shared" si="24"/>
        <v/>
      </c>
      <c r="AB341" s="21"/>
      <c r="AC341" s="21"/>
      <c r="AD341" s="21"/>
      <c r="AE341" s="103"/>
      <c r="AF341" s="21"/>
      <c r="AG341" s="21"/>
      <c r="AH341" s="21"/>
      <c r="AI341" s="21"/>
      <c r="AK341" s="21"/>
      <c r="AY341" t="s">
        <v>15004</v>
      </c>
      <c r="AZ341" s="4" t="s">
        <v>15005</v>
      </c>
      <c r="BA341" s="4" t="s">
        <v>15006</v>
      </c>
      <c r="BB341" s="4" t="s">
        <v>15005</v>
      </c>
      <c r="BC341" s="4" t="s">
        <v>15006</v>
      </c>
      <c r="BD341" s="4" t="s">
        <v>14958</v>
      </c>
    </row>
    <row r="342" spans="1:56" x14ac:dyDescent="0.25">
      <c r="A342" s="21" t="e">
        <v>#N/A</v>
      </c>
      <c r="B342" s="21" t="e">
        <v>#N/A</v>
      </c>
      <c r="C342" s="21">
        <v>0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/>
      <c r="M342" s="21"/>
      <c r="N342" s="21"/>
      <c r="O342" s="21"/>
      <c r="P342" s="21">
        <v>0</v>
      </c>
      <c r="Q342" s="21"/>
      <c r="R342" s="21"/>
      <c r="S342" s="21"/>
      <c r="T342" s="21"/>
      <c r="U342" s="21"/>
      <c r="V342" s="21"/>
      <c r="W342" s="21"/>
      <c r="X342" s="21">
        <v>0</v>
      </c>
      <c r="Y342" s="21">
        <v>0</v>
      </c>
      <c r="Z342" s="107" t="str">
        <f t="shared" si="23"/>
        <v/>
      </c>
      <c r="AA342" s="101" t="str">
        <f t="shared" si="24"/>
        <v/>
      </c>
      <c r="AB342" s="21"/>
      <c r="AC342" s="21"/>
      <c r="AD342" s="21"/>
      <c r="AE342" s="103"/>
      <c r="AF342" s="21"/>
      <c r="AG342" s="21"/>
      <c r="AH342" s="21"/>
      <c r="AI342" s="21"/>
      <c r="AK342" s="21"/>
      <c r="AY342" t="s">
        <v>15007</v>
      </c>
      <c r="AZ342" s="4" t="s">
        <v>15008</v>
      </c>
      <c r="BA342" s="4" t="s">
        <v>15009</v>
      </c>
      <c r="BB342" s="4" t="s">
        <v>15008</v>
      </c>
      <c r="BC342" s="4" t="s">
        <v>15009</v>
      </c>
      <c r="BD342" s="4" t="s">
        <v>14958</v>
      </c>
    </row>
    <row r="343" spans="1:56" x14ac:dyDescent="0.25">
      <c r="A343" s="21" t="e">
        <v>#N/A</v>
      </c>
      <c r="B343" s="21" t="e">
        <v>#N/A</v>
      </c>
      <c r="C343" s="21">
        <v>0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  <c r="L343" s="21"/>
      <c r="M343" s="21"/>
      <c r="N343" s="21"/>
      <c r="O343" s="21"/>
      <c r="P343" s="21">
        <v>0</v>
      </c>
      <c r="Q343" s="21"/>
      <c r="R343" s="21"/>
      <c r="S343" s="21"/>
      <c r="T343" s="21"/>
      <c r="U343" s="21"/>
      <c r="V343" s="21"/>
      <c r="W343" s="21"/>
      <c r="X343" s="21">
        <v>0</v>
      </c>
      <c r="Y343" s="21">
        <v>0</v>
      </c>
      <c r="Z343" s="107" t="str">
        <f t="shared" si="23"/>
        <v/>
      </c>
      <c r="AA343" s="101" t="str">
        <f t="shared" si="24"/>
        <v/>
      </c>
      <c r="AB343" s="21"/>
      <c r="AC343" s="21"/>
      <c r="AD343" s="21"/>
      <c r="AE343" s="103"/>
      <c r="AF343" s="21"/>
      <c r="AG343" s="21"/>
      <c r="AH343" s="21"/>
      <c r="AI343" s="21"/>
      <c r="AK343" s="21"/>
      <c r="AY343" t="s">
        <v>15010</v>
      </c>
      <c r="AZ343" s="4" t="s">
        <v>15011</v>
      </c>
      <c r="BA343" s="4" t="s">
        <v>15012</v>
      </c>
      <c r="BB343" s="4" t="s">
        <v>15011</v>
      </c>
      <c r="BC343" s="4" t="s">
        <v>15012</v>
      </c>
      <c r="BD343" s="4" t="s">
        <v>14958</v>
      </c>
    </row>
    <row r="344" spans="1:56" x14ac:dyDescent="0.25">
      <c r="A344" s="21" t="e">
        <v>#N/A</v>
      </c>
      <c r="B344" s="21" t="e">
        <v>#N/A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/>
      <c r="M344" s="21"/>
      <c r="N344" s="21"/>
      <c r="O344" s="21"/>
      <c r="P344" s="21">
        <v>0</v>
      </c>
      <c r="Q344" s="21"/>
      <c r="R344" s="21"/>
      <c r="S344" s="21"/>
      <c r="T344" s="21"/>
      <c r="U344" s="21"/>
      <c r="V344" s="21"/>
      <c r="W344" s="21"/>
      <c r="X344" s="21">
        <v>0</v>
      </c>
      <c r="Y344" s="21">
        <v>0</v>
      </c>
      <c r="Z344" s="107" t="str">
        <f t="shared" si="23"/>
        <v/>
      </c>
      <c r="AA344" s="101" t="str">
        <f t="shared" si="24"/>
        <v/>
      </c>
      <c r="AB344" s="21"/>
      <c r="AC344" s="21"/>
      <c r="AD344" s="21"/>
      <c r="AE344" s="103"/>
      <c r="AF344" s="21"/>
      <c r="AG344" s="21"/>
      <c r="AH344" s="21"/>
      <c r="AI344" s="21"/>
      <c r="AK344" s="21"/>
      <c r="AY344" t="s">
        <v>15013</v>
      </c>
      <c r="AZ344" s="4" t="s">
        <v>15014</v>
      </c>
      <c r="BA344" s="4" t="s">
        <v>15015</v>
      </c>
      <c r="BB344" s="4" t="s">
        <v>15014</v>
      </c>
      <c r="BC344" s="4" t="s">
        <v>15015</v>
      </c>
      <c r="BD344" s="4" t="s">
        <v>14958</v>
      </c>
    </row>
    <row r="345" spans="1:56" x14ac:dyDescent="0.25">
      <c r="A345" s="21" t="e">
        <v>#N/A</v>
      </c>
      <c r="B345" s="21" t="e">
        <v>#N/A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/>
      <c r="M345" s="21"/>
      <c r="N345" s="21"/>
      <c r="O345" s="21"/>
      <c r="P345" s="21">
        <v>0</v>
      </c>
      <c r="Q345" s="21"/>
      <c r="R345" s="21"/>
      <c r="S345" s="21"/>
      <c r="T345" s="21"/>
      <c r="U345" s="21"/>
      <c r="V345" s="21"/>
      <c r="W345" s="21"/>
      <c r="X345" s="21">
        <v>0</v>
      </c>
      <c r="Y345" s="21">
        <v>0</v>
      </c>
      <c r="Z345" s="107" t="str">
        <f t="shared" si="23"/>
        <v/>
      </c>
      <c r="AA345" s="101" t="str">
        <f t="shared" si="24"/>
        <v/>
      </c>
      <c r="AB345" s="21"/>
      <c r="AC345" s="21"/>
      <c r="AD345" s="21"/>
      <c r="AE345" s="103"/>
      <c r="AF345" s="21"/>
      <c r="AG345" s="21"/>
      <c r="AH345" s="21"/>
      <c r="AI345" s="21"/>
      <c r="AK345" s="21"/>
      <c r="AY345" t="s">
        <v>15016</v>
      </c>
      <c r="AZ345" s="4" t="s">
        <v>15017</v>
      </c>
      <c r="BA345" s="4" t="s">
        <v>15018</v>
      </c>
      <c r="BB345" s="4" t="s">
        <v>15017</v>
      </c>
      <c r="BC345" s="4" t="s">
        <v>15018</v>
      </c>
      <c r="BD345" s="4" t="s">
        <v>14958</v>
      </c>
    </row>
    <row r="346" spans="1:56" x14ac:dyDescent="0.25">
      <c r="A346" s="21" t="e">
        <v>#N/A</v>
      </c>
      <c r="B346" s="21" t="e">
        <v>#N/A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/>
      <c r="M346" s="21"/>
      <c r="N346" s="21"/>
      <c r="O346" s="21"/>
      <c r="P346" s="21">
        <v>0</v>
      </c>
      <c r="Q346" s="21"/>
      <c r="R346" s="21"/>
      <c r="S346" s="21"/>
      <c r="T346" s="21"/>
      <c r="U346" s="21"/>
      <c r="V346" s="21"/>
      <c r="W346" s="21"/>
      <c r="X346" s="21">
        <v>0</v>
      </c>
      <c r="Y346" s="21">
        <v>0</v>
      </c>
      <c r="Z346" s="107" t="str">
        <f t="shared" si="23"/>
        <v/>
      </c>
      <c r="AA346" s="101" t="str">
        <f t="shared" si="24"/>
        <v/>
      </c>
      <c r="AB346" s="21"/>
      <c r="AC346" s="21"/>
      <c r="AD346" s="21"/>
      <c r="AE346" s="103"/>
      <c r="AF346" s="21"/>
      <c r="AG346" s="21"/>
      <c r="AH346" s="21"/>
      <c r="AI346" s="21"/>
      <c r="AK346" s="21"/>
      <c r="AY346" t="s">
        <v>15019</v>
      </c>
      <c r="AZ346" s="4" t="s">
        <v>15020</v>
      </c>
      <c r="BA346" s="4" t="s">
        <v>15021</v>
      </c>
      <c r="BB346" s="4" t="s">
        <v>15020</v>
      </c>
      <c r="BC346" s="4" t="s">
        <v>15021</v>
      </c>
      <c r="BD346" s="4" t="s">
        <v>14958</v>
      </c>
    </row>
    <row r="347" spans="1:56" x14ac:dyDescent="0.25">
      <c r="A347" s="21" t="e">
        <v>#N/A</v>
      </c>
      <c r="B347" s="21" t="e">
        <v>#N/A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/>
      <c r="M347" s="21"/>
      <c r="N347" s="21"/>
      <c r="O347" s="21"/>
      <c r="P347" s="21">
        <v>0</v>
      </c>
      <c r="Q347" s="21"/>
      <c r="R347" s="21"/>
      <c r="S347" s="21"/>
      <c r="T347" s="21"/>
      <c r="U347" s="21"/>
      <c r="V347" s="21"/>
      <c r="W347" s="21"/>
      <c r="X347" s="21">
        <v>0</v>
      </c>
      <c r="Y347" s="21">
        <v>0</v>
      </c>
      <c r="Z347" s="107" t="str">
        <f t="shared" si="23"/>
        <v/>
      </c>
      <c r="AA347" s="101" t="str">
        <f t="shared" si="24"/>
        <v/>
      </c>
      <c r="AB347" s="21"/>
      <c r="AC347" s="21"/>
      <c r="AD347" s="21"/>
      <c r="AE347" s="103"/>
      <c r="AF347" s="21"/>
      <c r="AG347" s="21"/>
      <c r="AH347" s="21"/>
      <c r="AI347" s="21"/>
      <c r="AK347" s="21"/>
      <c r="AY347" t="s">
        <v>15019</v>
      </c>
      <c r="AZ347" s="4" t="s">
        <v>15022</v>
      </c>
      <c r="BA347" s="4" t="s">
        <v>15021</v>
      </c>
      <c r="BB347" s="4" t="s">
        <v>15022</v>
      </c>
      <c r="BC347" s="4" t="s">
        <v>15021</v>
      </c>
      <c r="BD347" s="4" t="s">
        <v>14958</v>
      </c>
    </row>
    <row r="348" spans="1:56" x14ac:dyDescent="0.25">
      <c r="A348" s="21" t="e">
        <v>#N/A</v>
      </c>
      <c r="B348" s="21" t="e">
        <v>#N/A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/>
      <c r="M348" s="21"/>
      <c r="N348" s="21"/>
      <c r="O348" s="21"/>
      <c r="P348" s="21">
        <v>0</v>
      </c>
      <c r="Q348" s="21"/>
      <c r="R348" s="21"/>
      <c r="S348" s="21"/>
      <c r="T348" s="21"/>
      <c r="U348" s="21"/>
      <c r="V348" s="21"/>
      <c r="W348" s="21"/>
      <c r="X348" s="21">
        <v>0</v>
      </c>
      <c r="Y348" s="21">
        <v>0</v>
      </c>
      <c r="Z348" s="107" t="str">
        <f t="shared" si="23"/>
        <v/>
      </c>
      <c r="AA348" s="101" t="str">
        <f t="shared" si="24"/>
        <v/>
      </c>
      <c r="AB348" s="21"/>
      <c r="AC348" s="21"/>
      <c r="AD348" s="21"/>
      <c r="AE348" s="103"/>
      <c r="AF348" s="21"/>
      <c r="AG348" s="21"/>
      <c r="AH348" s="21"/>
      <c r="AI348" s="21"/>
      <c r="AK348" s="21"/>
      <c r="AY348" t="s">
        <v>15023</v>
      </c>
      <c r="AZ348" s="4" t="s">
        <v>15024</v>
      </c>
      <c r="BA348" s="4" t="s">
        <v>15025</v>
      </c>
      <c r="BB348" s="4" t="s">
        <v>15024</v>
      </c>
      <c r="BC348" s="4" t="s">
        <v>15025</v>
      </c>
      <c r="BD348" s="4" t="s">
        <v>14958</v>
      </c>
    </row>
    <row r="349" spans="1:56" x14ac:dyDescent="0.25">
      <c r="A349" s="21" t="e">
        <v>#N/A</v>
      </c>
      <c r="B349" s="21" t="e">
        <v>#N/A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/>
      <c r="M349" s="21"/>
      <c r="N349" s="21"/>
      <c r="O349" s="21"/>
      <c r="P349" s="21">
        <v>0</v>
      </c>
      <c r="Q349" s="21"/>
      <c r="R349" s="21"/>
      <c r="S349" s="21"/>
      <c r="T349" s="21"/>
      <c r="U349" s="21"/>
      <c r="V349" s="21"/>
      <c r="W349" s="21"/>
      <c r="X349" s="21">
        <v>0</v>
      </c>
      <c r="Y349" s="21">
        <v>0</v>
      </c>
      <c r="Z349" s="107" t="str">
        <f t="shared" si="23"/>
        <v/>
      </c>
      <c r="AA349" s="101" t="str">
        <f t="shared" si="24"/>
        <v/>
      </c>
      <c r="AB349" s="21"/>
      <c r="AC349" s="21"/>
      <c r="AD349" s="21"/>
      <c r="AE349" s="103"/>
      <c r="AF349" s="21"/>
      <c r="AG349" s="21"/>
      <c r="AH349" s="21"/>
      <c r="AI349" s="21"/>
      <c r="AK349" s="21"/>
      <c r="AY349" t="s">
        <v>15026</v>
      </c>
      <c r="AZ349" s="4" t="s">
        <v>15027</v>
      </c>
      <c r="BA349" s="4" t="s">
        <v>15028</v>
      </c>
      <c r="BB349" s="4" t="s">
        <v>15027</v>
      </c>
      <c r="BC349" s="4" t="s">
        <v>15029</v>
      </c>
      <c r="BD349" s="4" t="s">
        <v>15030</v>
      </c>
    </row>
    <row r="350" spans="1:56" x14ac:dyDescent="0.25">
      <c r="A350" s="21" t="e">
        <v>#N/A</v>
      </c>
      <c r="B350" s="21" t="e">
        <v>#N/A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/>
      <c r="M350" s="21"/>
      <c r="N350" s="21"/>
      <c r="O350" s="21"/>
      <c r="P350" s="21">
        <v>0</v>
      </c>
      <c r="Q350" s="21"/>
      <c r="R350" s="21"/>
      <c r="S350" s="21"/>
      <c r="T350" s="21"/>
      <c r="U350" s="21"/>
      <c r="V350" s="21"/>
      <c r="W350" s="21"/>
      <c r="X350" s="21">
        <v>0</v>
      </c>
      <c r="Y350" s="21">
        <v>0</v>
      </c>
      <c r="Z350" s="107" t="str">
        <f t="shared" si="23"/>
        <v/>
      </c>
      <c r="AA350" s="101" t="str">
        <f t="shared" si="24"/>
        <v/>
      </c>
      <c r="AB350" s="21"/>
      <c r="AC350" s="21"/>
      <c r="AD350" s="21"/>
      <c r="AE350" s="103"/>
      <c r="AF350" s="21"/>
      <c r="AG350" s="21"/>
      <c r="AH350" s="21"/>
      <c r="AI350" s="21"/>
      <c r="AK350" s="21"/>
      <c r="AY350" t="s">
        <v>15031</v>
      </c>
      <c r="AZ350" s="4" t="s">
        <v>15032</v>
      </c>
      <c r="BA350" s="4" t="s">
        <v>15033</v>
      </c>
      <c r="BB350" s="4" t="s">
        <v>15032</v>
      </c>
      <c r="BC350" s="4" t="s">
        <v>15034</v>
      </c>
      <c r="BD350" s="4" t="s">
        <v>15030</v>
      </c>
    </row>
    <row r="351" spans="1:56" x14ac:dyDescent="0.25">
      <c r="A351" s="21" t="e">
        <v>#N/A</v>
      </c>
      <c r="B351" s="21" t="e">
        <v>#N/A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/>
      <c r="M351" s="21"/>
      <c r="N351" s="21"/>
      <c r="O351" s="21"/>
      <c r="P351" s="21">
        <v>0</v>
      </c>
      <c r="Q351" s="21"/>
      <c r="R351" s="21"/>
      <c r="S351" s="21"/>
      <c r="T351" s="21"/>
      <c r="U351" s="21"/>
      <c r="V351" s="21"/>
      <c r="W351" s="21"/>
      <c r="X351" s="21">
        <v>0</v>
      </c>
      <c r="Y351" s="21">
        <v>0</v>
      </c>
      <c r="Z351" s="107" t="str">
        <f t="shared" si="23"/>
        <v/>
      </c>
      <c r="AA351" s="101" t="str">
        <f t="shared" si="24"/>
        <v/>
      </c>
      <c r="AB351" s="21"/>
      <c r="AC351" s="21"/>
      <c r="AD351" s="21"/>
      <c r="AE351" s="103"/>
      <c r="AF351" s="21"/>
      <c r="AG351" s="21"/>
      <c r="AH351" s="21"/>
      <c r="AI351" s="21"/>
      <c r="AK351" s="21"/>
      <c r="AY351" t="s">
        <v>15035</v>
      </c>
      <c r="AZ351" s="4" t="s">
        <v>15036</v>
      </c>
      <c r="BA351" s="4" t="s">
        <v>15037</v>
      </c>
      <c r="BB351" s="4" t="s">
        <v>15036</v>
      </c>
      <c r="BC351" s="4" t="s">
        <v>15038</v>
      </c>
      <c r="BD351" s="4" t="s">
        <v>15030</v>
      </c>
    </row>
    <row r="352" spans="1:56" x14ac:dyDescent="0.25">
      <c r="A352" s="21" t="e">
        <v>#N/A</v>
      </c>
      <c r="B352" s="21" t="e">
        <v>#N/A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/>
      <c r="M352" s="21"/>
      <c r="N352" s="21"/>
      <c r="O352" s="21"/>
      <c r="P352" s="21">
        <v>0</v>
      </c>
      <c r="Q352" s="21"/>
      <c r="R352" s="21"/>
      <c r="S352" s="21"/>
      <c r="T352" s="21"/>
      <c r="U352" s="21"/>
      <c r="V352" s="21"/>
      <c r="W352" s="21"/>
      <c r="X352" s="21">
        <v>0</v>
      </c>
      <c r="Y352" s="21">
        <v>0</v>
      </c>
      <c r="Z352" s="107" t="str">
        <f t="shared" si="23"/>
        <v/>
      </c>
      <c r="AA352" s="101" t="str">
        <f t="shared" si="24"/>
        <v/>
      </c>
      <c r="AB352" s="21"/>
      <c r="AC352" s="21"/>
      <c r="AD352" s="21"/>
      <c r="AE352" s="103"/>
      <c r="AF352" s="21"/>
      <c r="AG352" s="21"/>
      <c r="AH352" s="21"/>
      <c r="AI352" s="21"/>
      <c r="AK352" s="21"/>
      <c r="AY352" t="s">
        <v>15039</v>
      </c>
      <c r="AZ352" s="4" t="s">
        <v>15040</v>
      </c>
      <c r="BA352" s="4" t="s">
        <v>15041</v>
      </c>
      <c r="BB352" s="4" t="s">
        <v>15040</v>
      </c>
      <c r="BC352" s="4" t="s">
        <v>15042</v>
      </c>
      <c r="BD352" s="4" t="s">
        <v>15030</v>
      </c>
    </row>
    <row r="353" spans="1:56" x14ac:dyDescent="0.25">
      <c r="A353" s="21" t="e">
        <v>#N/A</v>
      </c>
      <c r="B353" s="21" t="e">
        <v>#N/A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/>
      <c r="M353" s="21"/>
      <c r="N353" s="21"/>
      <c r="O353" s="21"/>
      <c r="P353" s="21">
        <v>0</v>
      </c>
      <c r="Q353" s="21"/>
      <c r="R353" s="21"/>
      <c r="S353" s="21"/>
      <c r="T353" s="21"/>
      <c r="U353" s="21"/>
      <c r="V353" s="21"/>
      <c r="W353" s="21"/>
      <c r="X353" s="21">
        <v>0</v>
      </c>
      <c r="Y353" s="21">
        <v>0</v>
      </c>
      <c r="Z353" s="107" t="str">
        <f t="shared" si="23"/>
        <v/>
      </c>
      <c r="AA353" s="101" t="str">
        <f t="shared" si="24"/>
        <v/>
      </c>
      <c r="AB353" s="21"/>
      <c r="AC353" s="21"/>
      <c r="AD353" s="21"/>
      <c r="AE353" s="103"/>
      <c r="AF353" s="21"/>
      <c r="AG353" s="21"/>
      <c r="AH353" s="21"/>
      <c r="AI353" s="21"/>
      <c r="AK353" s="21"/>
      <c r="AY353" t="s">
        <v>15043</v>
      </c>
      <c r="AZ353" s="4" t="s">
        <v>15044</v>
      </c>
      <c r="BA353" s="4" t="s">
        <v>15045</v>
      </c>
      <c r="BB353" s="4" t="s">
        <v>15044</v>
      </c>
      <c r="BC353" s="4" t="s">
        <v>15046</v>
      </c>
      <c r="BD353" s="4" t="s">
        <v>15047</v>
      </c>
    </row>
    <row r="354" spans="1:56" x14ac:dyDescent="0.25">
      <c r="A354" s="21" t="e">
        <v>#N/A</v>
      </c>
      <c r="B354" s="21" t="e">
        <v>#N/A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/>
      <c r="M354" s="21"/>
      <c r="N354" s="21"/>
      <c r="O354" s="21"/>
      <c r="P354" s="21">
        <v>0</v>
      </c>
      <c r="Q354" s="21"/>
      <c r="R354" s="21"/>
      <c r="S354" s="21"/>
      <c r="T354" s="21"/>
      <c r="U354" s="21"/>
      <c r="V354" s="21"/>
      <c r="W354" s="21"/>
      <c r="X354" s="21">
        <v>0</v>
      </c>
      <c r="Y354" s="21">
        <v>0</v>
      </c>
      <c r="Z354" s="107" t="str">
        <f t="shared" si="23"/>
        <v/>
      </c>
      <c r="AA354" s="101" t="str">
        <f t="shared" si="24"/>
        <v/>
      </c>
      <c r="AB354" s="21"/>
      <c r="AC354" s="21"/>
      <c r="AD354" s="21"/>
      <c r="AE354" s="103"/>
      <c r="AF354" s="21"/>
      <c r="AG354" s="21"/>
      <c r="AH354" s="21"/>
      <c r="AI354" s="21"/>
      <c r="AK354" s="21"/>
      <c r="AY354" t="s">
        <v>15048</v>
      </c>
      <c r="AZ354" s="4" t="s">
        <v>15049</v>
      </c>
      <c r="BA354" s="4" t="s">
        <v>15050</v>
      </c>
      <c r="BB354" s="4" t="s">
        <v>15049</v>
      </c>
      <c r="BC354" s="4" t="s">
        <v>15051</v>
      </c>
      <c r="BD354" s="4" t="s">
        <v>15047</v>
      </c>
    </row>
    <row r="355" spans="1:56" x14ac:dyDescent="0.25">
      <c r="A355" s="21" t="e">
        <v>#N/A</v>
      </c>
      <c r="B355" s="21" t="e">
        <v>#N/A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/>
      <c r="M355" s="21"/>
      <c r="N355" s="21"/>
      <c r="O355" s="21"/>
      <c r="P355" s="21">
        <v>0</v>
      </c>
      <c r="Q355" s="21"/>
      <c r="R355" s="21"/>
      <c r="S355" s="21"/>
      <c r="T355" s="21"/>
      <c r="U355" s="21"/>
      <c r="V355" s="21"/>
      <c r="W355" s="21"/>
      <c r="X355" s="21">
        <v>0</v>
      </c>
      <c r="Y355" s="21">
        <v>0</v>
      </c>
      <c r="Z355" s="107" t="str">
        <f t="shared" si="23"/>
        <v/>
      </c>
      <c r="AA355" s="101" t="str">
        <f t="shared" si="24"/>
        <v/>
      </c>
      <c r="AB355" s="21"/>
      <c r="AC355" s="21"/>
      <c r="AD355" s="21"/>
      <c r="AE355" s="103"/>
      <c r="AF355" s="21"/>
      <c r="AG355" s="21"/>
      <c r="AH355" s="21"/>
      <c r="AI355" s="21"/>
      <c r="AK355" s="21"/>
      <c r="AY355" t="s">
        <v>15052</v>
      </c>
      <c r="AZ355" s="4" t="s">
        <v>15053</v>
      </c>
      <c r="BA355" s="4" t="s">
        <v>15054</v>
      </c>
      <c r="BB355" s="4" t="s">
        <v>15053</v>
      </c>
      <c r="BC355" s="4" t="s">
        <v>15055</v>
      </c>
      <c r="BD355" s="4" t="s">
        <v>15056</v>
      </c>
    </row>
    <row r="356" spans="1:56" x14ac:dyDescent="0.25">
      <c r="A356" s="21" t="e">
        <v>#N/A</v>
      </c>
      <c r="B356" s="21" t="e">
        <v>#N/A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/>
      <c r="M356" s="21"/>
      <c r="N356" s="21"/>
      <c r="O356" s="21"/>
      <c r="P356" s="21">
        <v>0</v>
      </c>
      <c r="Q356" s="21"/>
      <c r="R356" s="21"/>
      <c r="S356" s="21"/>
      <c r="T356" s="21"/>
      <c r="U356" s="21"/>
      <c r="V356" s="21"/>
      <c r="W356" s="21"/>
      <c r="X356" s="21">
        <v>0</v>
      </c>
      <c r="Y356" s="21">
        <v>0</v>
      </c>
      <c r="Z356" s="107" t="str">
        <f t="shared" si="23"/>
        <v/>
      </c>
      <c r="AA356" s="101" t="str">
        <f t="shared" si="24"/>
        <v/>
      </c>
      <c r="AB356" s="21"/>
      <c r="AC356" s="21"/>
      <c r="AD356" s="21"/>
      <c r="AE356" s="103"/>
      <c r="AF356" s="21"/>
      <c r="AG356" s="21"/>
      <c r="AH356" s="21"/>
      <c r="AI356" s="21"/>
      <c r="AK356" s="21"/>
      <c r="AY356" t="s">
        <v>15057</v>
      </c>
      <c r="AZ356" s="4" t="s">
        <v>15058</v>
      </c>
      <c r="BA356" s="4" t="s">
        <v>15059</v>
      </c>
      <c r="BB356" s="4" t="s">
        <v>15058</v>
      </c>
      <c r="BC356" s="4" t="s">
        <v>15060</v>
      </c>
      <c r="BD356" s="4" t="s">
        <v>15061</v>
      </c>
    </row>
    <row r="357" spans="1:56" x14ac:dyDescent="0.25">
      <c r="A357" s="21" t="e">
        <v>#N/A</v>
      </c>
      <c r="B357" s="21" t="e">
        <v>#N/A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/>
      <c r="M357" s="21"/>
      <c r="N357" s="21"/>
      <c r="O357" s="21"/>
      <c r="P357" s="21">
        <v>0</v>
      </c>
      <c r="Q357" s="21"/>
      <c r="R357" s="21"/>
      <c r="S357" s="21"/>
      <c r="T357" s="21"/>
      <c r="U357" s="21"/>
      <c r="V357" s="21"/>
      <c r="W357" s="21"/>
      <c r="X357" s="21">
        <v>0</v>
      </c>
      <c r="Y357" s="21">
        <v>0</v>
      </c>
      <c r="Z357" s="107" t="str">
        <f t="shared" si="23"/>
        <v/>
      </c>
      <c r="AA357" s="101" t="str">
        <f t="shared" si="24"/>
        <v/>
      </c>
      <c r="AB357" s="21"/>
      <c r="AC357" s="21"/>
      <c r="AD357" s="21"/>
      <c r="AE357" s="103"/>
      <c r="AF357" s="21"/>
      <c r="AG357" s="21"/>
      <c r="AH357" s="21"/>
      <c r="AI357" s="21"/>
      <c r="AK357" s="21"/>
      <c r="AY357" t="s">
        <v>15062</v>
      </c>
      <c r="AZ357" s="4" t="s">
        <v>15063</v>
      </c>
      <c r="BA357" s="4" t="s">
        <v>15064</v>
      </c>
      <c r="BB357" s="4" t="s">
        <v>15063</v>
      </c>
      <c r="BC357" s="4" t="s">
        <v>15065</v>
      </c>
      <c r="BD357" s="4" t="s">
        <v>15061</v>
      </c>
    </row>
    <row r="358" spans="1:56" x14ac:dyDescent="0.25">
      <c r="A358" s="21" t="e">
        <v>#N/A</v>
      </c>
      <c r="B358" s="21" t="e">
        <v>#N/A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/>
      <c r="M358" s="21"/>
      <c r="N358" s="21"/>
      <c r="O358" s="21"/>
      <c r="P358" s="21">
        <v>0</v>
      </c>
      <c r="Q358" s="21"/>
      <c r="R358" s="21"/>
      <c r="S358" s="21"/>
      <c r="T358" s="21"/>
      <c r="U358" s="21"/>
      <c r="V358" s="21"/>
      <c r="W358" s="21"/>
      <c r="X358" s="21">
        <v>0</v>
      </c>
      <c r="Y358" s="21">
        <v>0</v>
      </c>
      <c r="Z358" s="107" t="str">
        <f t="shared" si="23"/>
        <v/>
      </c>
      <c r="AA358" s="101" t="str">
        <f t="shared" si="24"/>
        <v/>
      </c>
      <c r="AB358" s="21"/>
      <c r="AC358" s="21"/>
      <c r="AD358" s="21"/>
      <c r="AE358" s="103"/>
      <c r="AF358" s="21"/>
      <c r="AG358" s="21"/>
      <c r="AH358" s="21"/>
      <c r="AI358" s="21"/>
      <c r="AK358" s="21"/>
      <c r="AY358" t="s">
        <v>15066</v>
      </c>
      <c r="AZ358" s="4" t="s">
        <v>15067</v>
      </c>
      <c r="BA358" s="4" t="s">
        <v>15068</v>
      </c>
      <c r="BB358" s="4" t="s">
        <v>15067</v>
      </c>
      <c r="BC358" s="4" t="s">
        <v>15069</v>
      </c>
      <c r="BD358" s="4" t="s">
        <v>15061</v>
      </c>
    </row>
    <row r="359" spans="1:56" x14ac:dyDescent="0.25">
      <c r="A359" s="21" t="e">
        <v>#N/A</v>
      </c>
      <c r="B359" s="21" t="e">
        <v>#N/A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/>
      <c r="M359" s="21"/>
      <c r="N359" s="21"/>
      <c r="O359" s="21"/>
      <c r="P359" s="21">
        <v>0</v>
      </c>
      <c r="Q359" s="21"/>
      <c r="R359" s="21"/>
      <c r="S359" s="21"/>
      <c r="T359" s="21"/>
      <c r="U359" s="21"/>
      <c r="V359" s="21"/>
      <c r="W359" s="21"/>
      <c r="X359" s="21">
        <v>0</v>
      </c>
      <c r="Y359" s="21">
        <v>0</v>
      </c>
      <c r="Z359" s="107" t="str">
        <f t="shared" si="23"/>
        <v/>
      </c>
      <c r="AA359" s="101" t="str">
        <f t="shared" si="24"/>
        <v/>
      </c>
      <c r="AB359" s="21"/>
      <c r="AC359" s="21"/>
      <c r="AD359" s="21"/>
      <c r="AE359" s="103"/>
      <c r="AF359" s="21"/>
      <c r="AG359" s="21"/>
      <c r="AH359" s="21"/>
      <c r="AI359" s="21"/>
      <c r="AK359" s="21"/>
      <c r="AY359" t="s">
        <v>15070</v>
      </c>
      <c r="AZ359" s="4" t="s">
        <v>15071</v>
      </c>
      <c r="BA359" s="4" t="s">
        <v>15072</v>
      </c>
      <c r="BB359" s="4" t="s">
        <v>15071</v>
      </c>
      <c r="BC359" s="4" t="s">
        <v>15073</v>
      </c>
      <c r="BD359" s="4" t="s">
        <v>15061</v>
      </c>
    </row>
    <row r="360" spans="1:56" x14ac:dyDescent="0.25">
      <c r="A360" s="21" t="e">
        <v>#N/A</v>
      </c>
      <c r="B360" s="21" t="e">
        <v>#N/A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/>
      <c r="M360" s="21"/>
      <c r="N360" s="21"/>
      <c r="O360" s="21"/>
      <c r="P360" s="21">
        <v>0</v>
      </c>
      <c r="Q360" s="21"/>
      <c r="R360" s="21"/>
      <c r="S360" s="21"/>
      <c r="T360" s="21"/>
      <c r="U360" s="21"/>
      <c r="V360" s="21"/>
      <c r="W360" s="21"/>
      <c r="X360" s="21">
        <v>0</v>
      </c>
      <c r="Y360" s="21">
        <v>0</v>
      </c>
      <c r="Z360" s="107" t="str">
        <f t="shared" si="23"/>
        <v/>
      </c>
      <c r="AA360" s="101" t="str">
        <f t="shared" si="24"/>
        <v/>
      </c>
      <c r="AB360" s="21"/>
      <c r="AC360" s="21"/>
      <c r="AD360" s="21"/>
      <c r="AE360" s="103"/>
      <c r="AF360" s="21"/>
      <c r="AG360" s="21"/>
      <c r="AH360" s="21"/>
      <c r="AI360" s="21"/>
      <c r="AK360" s="21"/>
      <c r="AY360" t="s">
        <v>15074</v>
      </c>
      <c r="AZ360" s="4" t="s">
        <v>15075</v>
      </c>
      <c r="BA360" s="4" t="s">
        <v>15076</v>
      </c>
      <c r="BB360" s="4" t="s">
        <v>15075</v>
      </c>
      <c r="BC360" s="4" t="s">
        <v>15077</v>
      </c>
      <c r="BD360" s="4" t="s">
        <v>15061</v>
      </c>
    </row>
    <row r="361" spans="1:56" x14ac:dyDescent="0.25">
      <c r="A361" s="21" t="e">
        <v>#N/A</v>
      </c>
      <c r="B361" s="21" t="e">
        <v>#N/A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/>
      <c r="M361" s="21"/>
      <c r="N361" s="21"/>
      <c r="O361" s="21"/>
      <c r="P361" s="21">
        <v>0</v>
      </c>
      <c r="Q361" s="21"/>
      <c r="R361" s="21"/>
      <c r="S361" s="21"/>
      <c r="T361" s="21"/>
      <c r="U361" s="21"/>
      <c r="V361" s="21"/>
      <c r="W361" s="21"/>
      <c r="X361" s="21">
        <v>0</v>
      </c>
      <c r="Y361" s="21">
        <v>0</v>
      </c>
      <c r="Z361" s="107" t="str">
        <f t="shared" si="23"/>
        <v/>
      </c>
      <c r="AA361" s="101" t="str">
        <f t="shared" si="24"/>
        <v/>
      </c>
      <c r="AB361" s="21"/>
      <c r="AC361" s="21"/>
      <c r="AD361" s="21"/>
      <c r="AE361" s="103"/>
      <c r="AF361" s="21"/>
      <c r="AG361" s="21"/>
      <c r="AH361" s="21"/>
      <c r="AI361" s="21"/>
      <c r="AK361" s="21"/>
      <c r="AY361" t="s">
        <v>15078</v>
      </c>
      <c r="AZ361" s="4" t="s">
        <v>15079</v>
      </c>
      <c r="BA361" s="4" t="s">
        <v>15080</v>
      </c>
      <c r="BB361" s="4" t="s">
        <v>15079</v>
      </c>
      <c r="BC361" s="4" t="s">
        <v>15081</v>
      </c>
      <c r="BD361" s="4" t="s">
        <v>15061</v>
      </c>
    </row>
    <row r="362" spans="1:56" x14ac:dyDescent="0.25">
      <c r="A362" s="21" t="e">
        <v>#N/A</v>
      </c>
      <c r="B362" s="21" t="e">
        <v>#N/A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/>
      <c r="M362" s="21"/>
      <c r="N362" s="21"/>
      <c r="O362" s="21"/>
      <c r="P362" s="21">
        <v>0</v>
      </c>
      <c r="Q362" s="21"/>
      <c r="R362" s="21"/>
      <c r="S362" s="21"/>
      <c r="T362" s="21"/>
      <c r="U362" s="21"/>
      <c r="V362" s="21"/>
      <c r="W362" s="21"/>
      <c r="X362" s="21">
        <v>0</v>
      </c>
      <c r="Y362" s="21">
        <v>0</v>
      </c>
      <c r="Z362" s="107" t="str">
        <f t="shared" si="23"/>
        <v/>
      </c>
      <c r="AA362" s="101" t="str">
        <f t="shared" si="24"/>
        <v/>
      </c>
      <c r="AB362" s="21"/>
      <c r="AC362" s="21"/>
      <c r="AD362" s="21"/>
      <c r="AE362" s="103"/>
      <c r="AF362" s="21"/>
      <c r="AG362" s="21"/>
      <c r="AH362" s="21"/>
      <c r="AI362" s="21"/>
      <c r="AK362" s="21"/>
      <c r="AY362" t="s">
        <v>15082</v>
      </c>
      <c r="AZ362" s="4" t="s">
        <v>15083</v>
      </c>
      <c r="BA362" s="4" t="s">
        <v>15084</v>
      </c>
      <c r="BB362" s="4" t="s">
        <v>15083</v>
      </c>
      <c r="BC362" s="4" t="s">
        <v>15085</v>
      </c>
      <c r="BD362" s="4" t="s">
        <v>15061</v>
      </c>
    </row>
    <row r="363" spans="1:56" x14ac:dyDescent="0.25">
      <c r="A363" s="21" t="e">
        <v>#N/A</v>
      </c>
      <c r="B363" s="21" t="e">
        <v>#N/A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/>
      <c r="M363" s="21"/>
      <c r="N363" s="21"/>
      <c r="O363" s="21"/>
      <c r="P363" s="21">
        <v>0</v>
      </c>
      <c r="Q363" s="21"/>
      <c r="R363" s="21"/>
      <c r="S363" s="21"/>
      <c r="T363" s="21"/>
      <c r="U363" s="21"/>
      <c r="V363" s="21"/>
      <c r="W363" s="21"/>
      <c r="X363" s="21">
        <v>0</v>
      </c>
      <c r="Y363" s="21">
        <v>0</v>
      </c>
      <c r="Z363" s="107" t="str">
        <f t="shared" si="23"/>
        <v/>
      </c>
      <c r="AA363" s="101" t="str">
        <f t="shared" si="24"/>
        <v/>
      </c>
      <c r="AB363" s="21"/>
      <c r="AC363" s="21"/>
      <c r="AD363" s="21"/>
      <c r="AE363" s="103"/>
      <c r="AF363" s="21"/>
      <c r="AG363" s="21"/>
      <c r="AH363" s="21"/>
      <c r="AI363" s="21"/>
      <c r="AK363" s="21"/>
      <c r="AY363" t="s">
        <v>15086</v>
      </c>
      <c r="AZ363" s="4" t="s">
        <v>15087</v>
      </c>
      <c r="BA363" s="4" t="s">
        <v>15088</v>
      </c>
      <c r="BB363" s="4" t="s">
        <v>15087</v>
      </c>
      <c r="BC363" s="4" t="s">
        <v>15089</v>
      </c>
      <c r="BD363" s="4" t="s">
        <v>15061</v>
      </c>
    </row>
    <row r="364" spans="1:56" x14ac:dyDescent="0.25">
      <c r="A364" s="21" t="e">
        <v>#N/A</v>
      </c>
      <c r="B364" s="21" t="e">
        <v>#N/A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/>
      <c r="M364" s="21"/>
      <c r="N364" s="21"/>
      <c r="O364" s="21"/>
      <c r="P364" s="21">
        <v>0</v>
      </c>
      <c r="Q364" s="21"/>
      <c r="R364" s="21"/>
      <c r="S364" s="21"/>
      <c r="T364" s="21"/>
      <c r="U364" s="21"/>
      <c r="V364" s="21"/>
      <c r="W364" s="21"/>
      <c r="X364" s="21">
        <v>0</v>
      </c>
      <c r="Y364" s="21">
        <v>0</v>
      </c>
      <c r="Z364" s="107" t="str">
        <f t="shared" si="23"/>
        <v/>
      </c>
      <c r="AA364" s="101" t="str">
        <f t="shared" si="24"/>
        <v/>
      </c>
      <c r="AB364" s="21"/>
      <c r="AC364" s="21"/>
      <c r="AD364" s="21"/>
      <c r="AE364" s="103"/>
      <c r="AF364" s="21"/>
      <c r="AG364" s="21"/>
      <c r="AH364" s="21"/>
      <c r="AI364" s="21"/>
      <c r="AK364" s="21"/>
      <c r="AY364" t="s">
        <v>15090</v>
      </c>
      <c r="AZ364" s="4" t="s">
        <v>15091</v>
      </c>
      <c r="BA364" s="4" t="s">
        <v>15092</v>
      </c>
      <c r="BB364" s="4" t="s">
        <v>15091</v>
      </c>
      <c r="BC364" s="4" t="s">
        <v>14835</v>
      </c>
      <c r="BD364" s="4" t="s">
        <v>15061</v>
      </c>
    </row>
    <row r="365" spans="1:56" x14ac:dyDescent="0.25">
      <c r="A365" s="21" t="e">
        <v>#N/A</v>
      </c>
      <c r="B365" s="21" t="e">
        <v>#N/A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/>
      <c r="M365" s="21"/>
      <c r="N365" s="21"/>
      <c r="O365" s="21"/>
      <c r="P365" s="21">
        <v>0</v>
      </c>
      <c r="Q365" s="21"/>
      <c r="R365" s="21"/>
      <c r="S365" s="21"/>
      <c r="T365" s="21"/>
      <c r="U365" s="21"/>
      <c r="V365" s="21"/>
      <c r="W365" s="21"/>
      <c r="X365" s="21">
        <v>0</v>
      </c>
      <c r="Y365" s="21">
        <v>0</v>
      </c>
      <c r="Z365" s="107" t="str">
        <f t="shared" si="23"/>
        <v/>
      </c>
      <c r="AA365" s="101" t="str">
        <f t="shared" si="24"/>
        <v/>
      </c>
      <c r="AB365" s="21"/>
      <c r="AC365" s="21"/>
      <c r="AD365" s="21"/>
      <c r="AE365" s="103"/>
      <c r="AF365" s="21"/>
      <c r="AG365" s="21"/>
      <c r="AH365" s="21"/>
      <c r="AI365" s="21"/>
      <c r="AK365" s="21"/>
      <c r="AY365" t="s">
        <v>15093</v>
      </c>
      <c r="AZ365" s="4" t="s">
        <v>15094</v>
      </c>
      <c r="BA365" s="4" t="s">
        <v>15095</v>
      </c>
      <c r="BB365" s="4" t="s">
        <v>15094</v>
      </c>
      <c r="BC365" s="4" t="s">
        <v>15096</v>
      </c>
      <c r="BD365" s="4" t="s">
        <v>15061</v>
      </c>
    </row>
    <row r="366" spans="1:56" x14ac:dyDescent="0.25">
      <c r="A366" s="21" t="e">
        <v>#N/A</v>
      </c>
      <c r="B366" s="21" t="e">
        <v>#N/A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/>
      <c r="M366" s="21"/>
      <c r="N366" s="21"/>
      <c r="O366" s="21"/>
      <c r="P366" s="21">
        <v>0</v>
      </c>
      <c r="Q366" s="21"/>
      <c r="R366" s="21"/>
      <c r="S366" s="21"/>
      <c r="T366" s="21"/>
      <c r="U366" s="21"/>
      <c r="V366" s="21"/>
      <c r="W366" s="21"/>
      <c r="X366" s="21">
        <v>0</v>
      </c>
      <c r="Y366" s="21">
        <v>0</v>
      </c>
      <c r="Z366" s="107" t="str">
        <f t="shared" si="23"/>
        <v/>
      </c>
      <c r="AA366" s="101" t="str">
        <f t="shared" si="24"/>
        <v/>
      </c>
      <c r="AB366" s="21"/>
      <c r="AC366" s="21"/>
      <c r="AD366" s="21"/>
      <c r="AE366" s="103"/>
      <c r="AF366" s="21"/>
      <c r="AG366" s="21"/>
      <c r="AH366" s="21"/>
      <c r="AI366" s="21"/>
      <c r="AK366" s="21"/>
      <c r="AY366" t="s">
        <v>15097</v>
      </c>
      <c r="AZ366" s="4" t="s">
        <v>15098</v>
      </c>
      <c r="BA366" s="4" t="s">
        <v>15099</v>
      </c>
      <c r="BB366" s="4" t="s">
        <v>15098</v>
      </c>
      <c r="BC366" s="4" t="s">
        <v>15100</v>
      </c>
      <c r="BD366" s="4" t="s">
        <v>15101</v>
      </c>
    </row>
    <row r="367" spans="1:56" x14ac:dyDescent="0.25">
      <c r="A367" s="21" t="e">
        <v>#N/A</v>
      </c>
      <c r="B367" s="21" t="e">
        <v>#N/A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/>
      <c r="M367" s="21"/>
      <c r="N367" s="21"/>
      <c r="O367" s="21"/>
      <c r="P367" s="21">
        <v>0</v>
      </c>
      <c r="Q367" s="21"/>
      <c r="R367" s="21"/>
      <c r="S367" s="21"/>
      <c r="T367" s="21"/>
      <c r="U367" s="21"/>
      <c r="V367" s="21"/>
      <c r="W367" s="21"/>
      <c r="X367" s="21">
        <v>0</v>
      </c>
      <c r="Y367" s="21">
        <v>0</v>
      </c>
      <c r="Z367" s="107" t="str">
        <f t="shared" si="23"/>
        <v/>
      </c>
      <c r="AA367" s="101" t="str">
        <f t="shared" si="24"/>
        <v/>
      </c>
      <c r="AB367" s="21"/>
      <c r="AC367" s="21"/>
      <c r="AD367" s="21"/>
      <c r="AE367" s="103"/>
      <c r="AF367" s="21"/>
      <c r="AG367" s="21"/>
      <c r="AH367" s="21"/>
      <c r="AI367" s="21"/>
      <c r="AK367" s="21"/>
      <c r="AY367" t="s">
        <v>15102</v>
      </c>
      <c r="AZ367" s="4" t="s">
        <v>15103</v>
      </c>
      <c r="BA367" s="4" t="s">
        <v>15104</v>
      </c>
      <c r="BB367" s="4" t="s">
        <v>15103</v>
      </c>
      <c r="BC367" s="4" t="s">
        <v>15105</v>
      </c>
      <c r="BD367" s="4" t="s">
        <v>15106</v>
      </c>
    </row>
    <row r="368" spans="1:56" x14ac:dyDescent="0.25">
      <c r="A368" s="21" t="e">
        <v>#N/A</v>
      </c>
      <c r="B368" s="21" t="e">
        <v>#N/A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/>
      <c r="M368" s="21"/>
      <c r="N368" s="21"/>
      <c r="O368" s="21"/>
      <c r="P368" s="21">
        <v>0</v>
      </c>
      <c r="Q368" s="21"/>
      <c r="R368" s="21"/>
      <c r="S368" s="21"/>
      <c r="T368" s="21"/>
      <c r="U368" s="21"/>
      <c r="V368" s="21"/>
      <c r="W368" s="21"/>
      <c r="X368" s="21">
        <v>0</v>
      </c>
      <c r="Y368" s="21">
        <v>0</v>
      </c>
      <c r="Z368" s="107" t="str">
        <f t="shared" si="23"/>
        <v/>
      </c>
      <c r="AA368" s="101" t="str">
        <f t="shared" si="24"/>
        <v/>
      </c>
      <c r="AB368" s="21"/>
      <c r="AC368" s="21"/>
      <c r="AD368" s="21"/>
      <c r="AE368" s="103"/>
      <c r="AF368" s="21"/>
      <c r="AG368" s="21"/>
      <c r="AH368" s="21"/>
      <c r="AI368" s="21"/>
      <c r="AK368" s="21"/>
      <c r="AY368" t="s">
        <v>15107</v>
      </c>
      <c r="AZ368" s="4" t="s">
        <v>15108</v>
      </c>
      <c r="BA368" s="4" t="s">
        <v>15109</v>
      </c>
      <c r="BB368" s="4" t="s">
        <v>15108</v>
      </c>
      <c r="BC368" s="4" t="s">
        <v>15110</v>
      </c>
      <c r="BD368" s="4" t="s">
        <v>15106</v>
      </c>
    </row>
    <row r="369" spans="1:56" x14ac:dyDescent="0.25">
      <c r="A369" s="21" t="e">
        <v>#N/A</v>
      </c>
      <c r="B369" s="21" t="e">
        <v>#N/A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/>
      <c r="M369" s="21"/>
      <c r="N369" s="21"/>
      <c r="O369" s="21"/>
      <c r="P369" s="21">
        <v>0</v>
      </c>
      <c r="Q369" s="21"/>
      <c r="R369" s="21"/>
      <c r="S369" s="21"/>
      <c r="T369" s="21"/>
      <c r="U369" s="21"/>
      <c r="V369" s="21"/>
      <c r="W369" s="21"/>
      <c r="X369" s="21">
        <v>0</v>
      </c>
      <c r="Y369" s="21">
        <v>0</v>
      </c>
      <c r="Z369" s="107" t="str">
        <f t="shared" si="23"/>
        <v/>
      </c>
      <c r="AA369" s="101" t="str">
        <f t="shared" si="24"/>
        <v/>
      </c>
      <c r="AB369" s="21"/>
      <c r="AC369" s="21"/>
      <c r="AD369" s="21"/>
      <c r="AE369" s="103"/>
      <c r="AF369" s="21"/>
      <c r="AG369" s="21"/>
      <c r="AH369" s="21"/>
      <c r="AI369" s="21"/>
      <c r="AK369" s="21"/>
      <c r="AY369" t="s">
        <v>15111</v>
      </c>
      <c r="AZ369" s="4" t="s">
        <v>15112</v>
      </c>
      <c r="BA369" s="4" t="s">
        <v>15113</v>
      </c>
      <c r="BB369" s="4" t="s">
        <v>15112</v>
      </c>
      <c r="BC369" s="4" t="s">
        <v>15113</v>
      </c>
      <c r="BD369" s="4" t="s">
        <v>15114</v>
      </c>
    </row>
    <row r="370" spans="1:56" x14ac:dyDescent="0.25">
      <c r="A370" s="21" t="e">
        <v>#N/A</v>
      </c>
      <c r="B370" s="21" t="e">
        <v>#N/A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/>
      <c r="M370" s="21"/>
      <c r="N370" s="21"/>
      <c r="O370" s="21"/>
      <c r="P370" s="21">
        <v>0</v>
      </c>
      <c r="Q370" s="21"/>
      <c r="R370" s="21"/>
      <c r="S370" s="21"/>
      <c r="T370" s="21"/>
      <c r="U370" s="21"/>
      <c r="V370" s="21"/>
      <c r="W370" s="21"/>
      <c r="X370" s="21">
        <v>0</v>
      </c>
      <c r="Y370" s="21">
        <v>0</v>
      </c>
      <c r="Z370" s="107" t="str">
        <f t="shared" si="23"/>
        <v/>
      </c>
      <c r="AA370" s="101" t="str">
        <f t="shared" si="24"/>
        <v/>
      </c>
      <c r="AB370" s="21"/>
      <c r="AC370" s="21"/>
      <c r="AD370" s="21"/>
      <c r="AE370" s="103"/>
      <c r="AF370" s="21"/>
      <c r="AG370" s="21"/>
      <c r="AH370" s="21"/>
      <c r="AI370" s="21"/>
      <c r="AK370" s="21"/>
      <c r="AY370" t="s">
        <v>15115</v>
      </c>
      <c r="AZ370" s="4" t="s">
        <v>15116</v>
      </c>
      <c r="BA370" s="4" t="s">
        <v>15117</v>
      </c>
      <c r="BB370" s="4" t="s">
        <v>15116</v>
      </c>
      <c r="BC370" s="4" t="s">
        <v>15118</v>
      </c>
      <c r="BD370" s="4" t="s">
        <v>15114</v>
      </c>
    </row>
    <row r="371" spans="1:56" x14ac:dyDescent="0.25">
      <c r="A371" s="21" t="e">
        <v>#N/A</v>
      </c>
      <c r="B371" s="21" t="e">
        <v>#N/A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/>
      <c r="M371" s="21"/>
      <c r="N371" s="21"/>
      <c r="O371" s="21"/>
      <c r="P371" s="21">
        <v>0</v>
      </c>
      <c r="Q371" s="21"/>
      <c r="R371" s="21"/>
      <c r="S371" s="21"/>
      <c r="T371" s="21"/>
      <c r="U371" s="21"/>
      <c r="V371" s="21"/>
      <c r="W371" s="21"/>
      <c r="X371" s="21">
        <v>0</v>
      </c>
      <c r="Y371" s="21">
        <v>0</v>
      </c>
      <c r="Z371" s="107" t="str">
        <f t="shared" si="23"/>
        <v/>
      </c>
      <c r="AA371" s="101" t="str">
        <f t="shared" si="24"/>
        <v/>
      </c>
      <c r="AB371" s="21"/>
      <c r="AC371" s="21"/>
      <c r="AD371" s="21"/>
      <c r="AE371" s="103"/>
      <c r="AF371" s="21"/>
      <c r="AG371" s="21"/>
      <c r="AH371" s="21"/>
      <c r="AI371" s="21"/>
      <c r="AK371" s="21"/>
      <c r="AY371" t="s">
        <v>15119</v>
      </c>
      <c r="AZ371" s="4" t="s">
        <v>15120</v>
      </c>
      <c r="BA371" s="4" t="s">
        <v>15121</v>
      </c>
      <c r="BB371" s="4" t="s">
        <v>15120</v>
      </c>
      <c r="BC371" s="4" t="s">
        <v>15122</v>
      </c>
      <c r="BD371" s="4" t="s">
        <v>15114</v>
      </c>
    </row>
    <row r="372" spans="1:56" x14ac:dyDescent="0.25">
      <c r="A372" s="21" t="e">
        <v>#N/A</v>
      </c>
      <c r="B372" s="21" t="e">
        <v>#N/A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/>
      <c r="M372" s="21"/>
      <c r="N372" s="21"/>
      <c r="O372" s="21"/>
      <c r="P372" s="21">
        <v>0</v>
      </c>
      <c r="Q372" s="21"/>
      <c r="R372" s="21"/>
      <c r="S372" s="21"/>
      <c r="T372" s="21"/>
      <c r="U372" s="21"/>
      <c r="V372" s="21"/>
      <c r="W372" s="21"/>
      <c r="X372" s="21">
        <v>0</v>
      </c>
      <c r="Y372" s="21">
        <v>0</v>
      </c>
      <c r="Z372" s="107" t="str">
        <f t="shared" si="23"/>
        <v/>
      </c>
      <c r="AA372" s="101" t="str">
        <f t="shared" si="24"/>
        <v/>
      </c>
      <c r="AB372" s="21"/>
      <c r="AC372" s="21"/>
      <c r="AD372" s="21"/>
      <c r="AE372" s="103"/>
      <c r="AF372" s="21"/>
      <c r="AG372" s="21"/>
      <c r="AH372" s="21"/>
      <c r="AI372" s="21"/>
      <c r="AK372" s="21"/>
      <c r="AY372" t="s">
        <v>15123</v>
      </c>
      <c r="AZ372" s="4" t="s">
        <v>15124</v>
      </c>
      <c r="BA372" s="4" t="s">
        <v>15125</v>
      </c>
      <c r="BB372" s="4" t="s">
        <v>15124</v>
      </c>
      <c r="BC372" s="4" t="s">
        <v>15126</v>
      </c>
      <c r="BD372" s="4" t="s">
        <v>15127</v>
      </c>
    </row>
    <row r="373" spans="1:56" x14ac:dyDescent="0.25">
      <c r="A373" s="21" t="e">
        <v>#N/A</v>
      </c>
      <c r="B373" s="21" t="e">
        <v>#N/A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/>
      <c r="M373" s="21"/>
      <c r="N373" s="21"/>
      <c r="O373" s="21"/>
      <c r="P373" s="21">
        <v>0</v>
      </c>
      <c r="Q373" s="21"/>
      <c r="R373" s="21"/>
      <c r="S373" s="21"/>
      <c r="T373" s="21"/>
      <c r="U373" s="21"/>
      <c r="V373" s="21"/>
      <c r="W373" s="21"/>
      <c r="X373" s="21">
        <v>0</v>
      </c>
      <c r="Y373" s="21">
        <v>0</v>
      </c>
      <c r="Z373" s="107" t="str">
        <f t="shared" si="23"/>
        <v/>
      </c>
      <c r="AA373" s="101" t="str">
        <f t="shared" si="24"/>
        <v/>
      </c>
      <c r="AB373" s="21"/>
      <c r="AC373" s="21"/>
      <c r="AD373" s="21"/>
      <c r="AE373" s="103"/>
      <c r="AF373" s="21"/>
      <c r="AG373" s="21"/>
      <c r="AH373" s="21"/>
      <c r="AI373" s="21"/>
      <c r="AK373" s="21"/>
      <c r="AY373" t="s">
        <v>15128</v>
      </c>
      <c r="AZ373" s="4" t="s">
        <v>15129</v>
      </c>
      <c r="BA373" s="4" t="s">
        <v>15130</v>
      </c>
      <c r="BB373" s="4" t="s">
        <v>15129</v>
      </c>
      <c r="BC373" s="4" t="s">
        <v>15131</v>
      </c>
      <c r="BD373" s="4" t="s">
        <v>15127</v>
      </c>
    </row>
    <row r="374" spans="1:56" x14ac:dyDescent="0.25">
      <c r="A374" s="21" t="e">
        <v>#N/A</v>
      </c>
      <c r="B374" s="21" t="e">
        <v>#N/A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/>
      <c r="M374" s="21"/>
      <c r="N374" s="21"/>
      <c r="O374" s="21"/>
      <c r="P374" s="21">
        <v>0</v>
      </c>
      <c r="Q374" s="21"/>
      <c r="R374" s="21"/>
      <c r="S374" s="21"/>
      <c r="T374" s="21"/>
      <c r="U374" s="21"/>
      <c r="V374" s="21"/>
      <c r="W374" s="21"/>
      <c r="X374" s="21">
        <v>0</v>
      </c>
      <c r="Y374" s="21">
        <v>0</v>
      </c>
      <c r="Z374" s="107" t="str">
        <f t="shared" ref="Z374:Z414" si="25">IFERROR(SUM(M374/L374),"")</f>
        <v/>
      </c>
      <c r="AA374" s="101" t="str">
        <f t="shared" ref="AA374:AA414" si="26">IFERROR(SUM(O374/N374),"")</f>
        <v/>
      </c>
      <c r="AB374" s="21"/>
      <c r="AC374" s="21"/>
      <c r="AD374" s="21"/>
      <c r="AE374" s="103"/>
      <c r="AF374" s="21"/>
      <c r="AG374" s="21"/>
      <c r="AH374" s="21"/>
      <c r="AI374" s="21"/>
      <c r="AK374" s="21"/>
      <c r="AY374" t="s">
        <v>15132</v>
      </c>
      <c r="AZ374" s="4" t="s">
        <v>15133</v>
      </c>
      <c r="BA374" s="4" t="s">
        <v>15134</v>
      </c>
      <c r="BB374" s="4" t="s">
        <v>15133</v>
      </c>
      <c r="BC374" s="4" t="s">
        <v>15135</v>
      </c>
      <c r="BD374" s="4" t="s">
        <v>15127</v>
      </c>
    </row>
    <row r="375" spans="1:56" x14ac:dyDescent="0.25">
      <c r="A375" s="21" t="e">
        <v>#N/A</v>
      </c>
      <c r="B375" s="21" t="e">
        <v>#N/A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/>
      <c r="M375" s="21"/>
      <c r="N375" s="21"/>
      <c r="O375" s="21"/>
      <c r="P375" s="21">
        <v>0</v>
      </c>
      <c r="Q375" s="21"/>
      <c r="R375" s="21"/>
      <c r="S375" s="21"/>
      <c r="T375" s="21"/>
      <c r="U375" s="21"/>
      <c r="V375" s="21"/>
      <c r="W375" s="21"/>
      <c r="X375" s="21">
        <v>0</v>
      </c>
      <c r="Y375" s="21">
        <v>0</v>
      </c>
      <c r="Z375" s="107" t="str">
        <f t="shared" si="25"/>
        <v/>
      </c>
      <c r="AA375" s="101" t="str">
        <f t="shared" si="26"/>
        <v/>
      </c>
      <c r="AB375" s="21"/>
      <c r="AC375" s="21"/>
      <c r="AD375" s="21"/>
      <c r="AE375" s="103"/>
      <c r="AF375" s="21"/>
      <c r="AG375" s="21"/>
      <c r="AH375" s="21"/>
      <c r="AI375" s="21"/>
      <c r="AK375" s="21"/>
      <c r="AY375" t="s">
        <v>15136</v>
      </c>
      <c r="AZ375" s="4" t="s">
        <v>15137</v>
      </c>
      <c r="BA375" s="4" t="s">
        <v>15138</v>
      </c>
      <c r="BB375" s="4" t="s">
        <v>15137</v>
      </c>
      <c r="BC375" s="4" t="s">
        <v>15139</v>
      </c>
      <c r="BD375" s="4" t="s">
        <v>15127</v>
      </c>
    </row>
    <row r="376" spans="1:56" x14ac:dyDescent="0.25">
      <c r="A376" s="21" t="e">
        <v>#N/A</v>
      </c>
      <c r="B376" s="21" t="e">
        <v>#N/A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/>
      <c r="M376" s="21"/>
      <c r="N376" s="21"/>
      <c r="O376" s="21"/>
      <c r="P376" s="21">
        <v>0</v>
      </c>
      <c r="Q376" s="21"/>
      <c r="R376" s="21"/>
      <c r="S376" s="21"/>
      <c r="T376" s="21"/>
      <c r="U376" s="21"/>
      <c r="V376" s="21"/>
      <c r="W376" s="21"/>
      <c r="X376" s="21">
        <v>0</v>
      </c>
      <c r="Y376" s="21">
        <v>0</v>
      </c>
      <c r="Z376" s="107" t="str">
        <f t="shared" si="25"/>
        <v/>
      </c>
      <c r="AA376" s="101" t="str">
        <f t="shared" si="26"/>
        <v/>
      </c>
      <c r="AB376" s="21"/>
      <c r="AC376" s="21"/>
      <c r="AD376" s="21"/>
      <c r="AE376" s="103"/>
      <c r="AF376" s="21"/>
      <c r="AG376" s="21"/>
      <c r="AH376" s="21"/>
      <c r="AI376" s="21"/>
      <c r="AK376" s="21"/>
      <c r="AY376" t="s">
        <v>15140</v>
      </c>
      <c r="AZ376" s="4" t="s">
        <v>15141</v>
      </c>
      <c r="BA376" s="4" t="s">
        <v>15142</v>
      </c>
      <c r="BB376" s="4" t="s">
        <v>15141</v>
      </c>
      <c r="BC376" s="4" t="s">
        <v>15143</v>
      </c>
      <c r="BD376" s="4" t="s">
        <v>15127</v>
      </c>
    </row>
    <row r="377" spans="1:56" x14ac:dyDescent="0.25">
      <c r="A377" s="21" t="e">
        <v>#N/A</v>
      </c>
      <c r="B377" s="21" t="e">
        <v>#N/A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/>
      <c r="M377" s="21"/>
      <c r="N377" s="21"/>
      <c r="O377" s="21"/>
      <c r="P377" s="21">
        <v>0</v>
      </c>
      <c r="Q377" s="21"/>
      <c r="R377" s="21"/>
      <c r="S377" s="21"/>
      <c r="T377" s="21"/>
      <c r="U377" s="21"/>
      <c r="V377" s="21"/>
      <c r="W377" s="21"/>
      <c r="X377" s="21">
        <v>0</v>
      </c>
      <c r="Y377" s="21">
        <v>0</v>
      </c>
      <c r="Z377" s="107" t="str">
        <f t="shared" si="25"/>
        <v/>
      </c>
      <c r="AA377" s="101" t="str">
        <f t="shared" si="26"/>
        <v/>
      </c>
      <c r="AB377" s="21"/>
      <c r="AC377" s="21"/>
      <c r="AD377" s="21"/>
      <c r="AE377" s="103"/>
      <c r="AF377" s="21"/>
      <c r="AG377" s="21"/>
      <c r="AH377" s="21"/>
      <c r="AI377" s="21"/>
      <c r="AK377" s="21"/>
      <c r="AY377" t="s">
        <v>15144</v>
      </c>
      <c r="AZ377" s="4" t="s">
        <v>15145</v>
      </c>
      <c r="BA377" s="4" t="s">
        <v>15146</v>
      </c>
      <c r="BB377" s="4" t="s">
        <v>15145</v>
      </c>
      <c r="BC377" s="4" t="s">
        <v>15147</v>
      </c>
      <c r="BD377" s="4" t="s">
        <v>15127</v>
      </c>
    </row>
    <row r="378" spans="1:56" x14ac:dyDescent="0.25">
      <c r="A378" s="21" t="e">
        <v>#N/A</v>
      </c>
      <c r="B378" s="21" t="e">
        <v>#N/A</v>
      </c>
      <c r="C378" s="21">
        <v>0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/>
      <c r="M378" s="21"/>
      <c r="N378" s="21"/>
      <c r="O378" s="21"/>
      <c r="P378" s="21">
        <v>0</v>
      </c>
      <c r="Q378" s="21"/>
      <c r="R378" s="21"/>
      <c r="S378" s="21"/>
      <c r="T378" s="21"/>
      <c r="U378" s="21"/>
      <c r="V378" s="21"/>
      <c r="W378" s="21"/>
      <c r="X378" s="21">
        <v>0</v>
      </c>
      <c r="Y378" s="21">
        <v>0</v>
      </c>
      <c r="Z378" s="107" t="str">
        <f t="shared" si="25"/>
        <v/>
      </c>
      <c r="AA378" s="101" t="str">
        <f t="shared" si="26"/>
        <v/>
      </c>
      <c r="AB378" s="21"/>
      <c r="AC378" s="21"/>
      <c r="AD378" s="21"/>
      <c r="AE378" s="103"/>
      <c r="AF378" s="21"/>
      <c r="AG378" s="21"/>
      <c r="AH378" s="21"/>
      <c r="AI378" s="21"/>
      <c r="AK378" s="21"/>
      <c r="AY378" t="s">
        <v>15148</v>
      </c>
      <c r="AZ378" s="4" t="s">
        <v>15149</v>
      </c>
      <c r="BA378" s="4" t="s">
        <v>15150</v>
      </c>
      <c r="BB378" s="4" t="s">
        <v>15149</v>
      </c>
      <c r="BC378" s="4" t="s">
        <v>15151</v>
      </c>
      <c r="BD378" s="4" t="s">
        <v>15127</v>
      </c>
    </row>
    <row r="379" spans="1:56" x14ac:dyDescent="0.25">
      <c r="A379" s="21" t="e">
        <v>#N/A</v>
      </c>
      <c r="B379" s="21" t="e">
        <v>#N/A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1">
        <v>0</v>
      </c>
      <c r="J379" s="21">
        <v>0</v>
      </c>
      <c r="K379" s="21">
        <v>0</v>
      </c>
      <c r="L379" s="21"/>
      <c r="M379" s="21"/>
      <c r="N379" s="21"/>
      <c r="O379" s="21"/>
      <c r="P379" s="21">
        <v>0</v>
      </c>
      <c r="Q379" s="21"/>
      <c r="R379" s="21"/>
      <c r="S379" s="21"/>
      <c r="T379" s="21"/>
      <c r="U379" s="21"/>
      <c r="V379" s="21"/>
      <c r="W379" s="21"/>
      <c r="X379" s="21">
        <v>0</v>
      </c>
      <c r="Y379" s="21">
        <v>0</v>
      </c>
      <c r="Z379" s="107" t="str">
        <f t="shared" si="25"/>
        <v/>
      </c>
      <c r="AA379" s="101" t="str">
        <f t="shared" si="26"/>
        <v/>
      </c>
      <c r="AB379" s="21"/>
      <c r="AC379" s="21"/>
      <c r="AD379" s="21"/>
      <c r="AE379" s="103"/>
      <c r="AF379" s="21"/>
      <c r="AG379" s="21"/>
      <c r="AH379" s="21"/>
      <c r="AI379" s="21"/>
      <c r="AK379" s="21"/>
      <c r="AY379" t="s">
        <v>15152</v>
      </c>
      <c r="AZ379" s="4" t="s">
        <v>15153</v>
      </c>
      <c r="BA379" s="4" t="s">
        <v>15154</v>
      </c>
      <c r="BB379" s="4" t="s">
        <v>15153</v>
      </c>
      <c r="BC379" s="4" t="s">
        <v>15155</v>
      </c>
      <c r="BD379" s="4" t="s">
        <v>15127</v>
      </c>
    </row>
    <row r="380" spans="1:56" x14ac:dyDescent="0.25">
      <c r="A380" s="21" t="e">
        <v>#N/A</v>
      </c>
      <c r="B380" s="21" t="e">
        <v>#N/A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/>
      <c r="M380" s="21"/>
      <c r="N380" s="21"/>
      <c r="O380" s="21"/>
      <c r="P380" s="21">
        <v>0</v>
      </c>
      <c r="Q380" s="21"/>
      <c r="R380" s="21"/>
      <c r="S380" s="21"/>
      <c r="T380" s="21"/>
      <c r="U380" s="21"/>
      <c r="V380" s="21"/>
      <c r="W380" s="21"/>
      <c r="X380" s="21">
        <v>0</v>
      </c>
      <c r="Y380" s="21">
        <v>0</v>
      </c>
      <c r="Z380" s="107" t="str">
        <f t="shared" si="25"/>
        <v/>
      </c>
      <c r="AA380" s="101" t="str">
        <f t="shared" si="26"/>
        <v/>
      </c>
      <c r="AB380" s="21"/>
      <c r="AC380" s="21"/>
      <c r="AD380" s="21"/>
      <c r="AE380" s="103"/>
      <c r="AF380" s="21"/>
      <c r="AG380" s="21"/>
      <c r="AH380" s="21"/>
      <c r="AI380" s="21"/>
      <c r="AK380" s="21"/>
      <c r="AY380" t="s">
        <v>15156</v>
      </c>
      <c r="AZ380" s="4" t="s">
        <v>15157</v>
      </c>
      <c r="BA380" s="4" t="s">
        <v>15158</v>
      </c>
      <c r="BB380" s="4" t="s">
        <v>15157</v>
      </c>
      <c r="BC380" s="4" t="s">
        <v>15159</v>
      </c>
      <c r="BD380" s="4" t="s">
        <v>15160</v>
      </c>
    </row>
    <row r="381" spans="1:56" x14ac:dyDescent="0.25">
      <c r="A381" s="21" t="e">
        <v>#N/A</v>
      </c>
      <c r="B381" s="21" t="e">
        <v>#N/A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/>
      <c r="M381" s="21"/>
      <c r="N381" s="21"/>
      <c r="O381" s="21"/>
      <c r="P381" s="21">
        <v>0</v>
      </c>
      <c r="Q381" s="21"/>
      <c r="R381" s="21"/>
      <c r="S381" s="21"/>
      <c r="T381" s="21"/>
      <c r="U381" s="21"/>
      <c r="V381" s="21"/>
      <c r="W381" s="21"/>
      <c r="X381" s="21">
        <v>0</v>
      </c>
      <c r="Y381" s="21">
        <v>0</v>
      </c>
      <c r="Z381" s="107" t="str">
        <f t="shared" si="25"/>
        <v/>
      </c>
      <c r="AA381" s="101" t="str">
        <f t="shared" si="26"/>
        <v/>
      </c>
      <c r="AB381" s="21"/>
      <c r="AC381" s="21"/>
      <c r="AD381" s="21"/>
      <c r="AE381" s="103"/>
      <c r="AF381" s="21"/>
      <c r="AG381" s="21"/>
      <c r="AH381" s="21"/>
      <c r="AI381" s="21"/>
      <c r="AK381" s="21"/>
      <c r="AY381" t="s">
        <v>15161</v>
      </c>
      <c r="AZ381" s="4" t="s">
        <v>15162</v>
      </c>
      <c r="BA381" s="4" t="s">
        <v>15163</v>
      </c>
      <c r="BB381" s="4" t="s">
        <v>15162</v>
      </c>
      <c r="BC381" s="4" t="s">
        <v>15164</v>
      </c>
      <c r="BD381" s="4" t="s">
        <v>15160</v>
      </c>
    </row>
    <row r="382" spans="1:56" x14ac:dyDescent="0.25">
      <c r="A382" s="21" t="e">
        <v>#N/A</v>
      </c>
      <c r="B382" s="21" t="e">
        <v>#N/A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/>
      <c r="M382" s="21"/>
      <c r="N382" s="21"/>
      <c r="O382" s="21"/>
      <c r="P382" s="21">
        <v>0</v>
      </c>
      <c r="Q382" s="21"/>
      <c r="R382" s="21"/>
      <c r="S382" s="21"/>
      <c r="T382" s="21"/>
      <c r="U382" s="21"/>
      <c r="V382" s="21"/>
      <c r="W382" s="21"/>
      <c r="X382" s="21">
        <v>0</v>
      </c>
      <c r="Y382" s="21">
        <v>0</v>
      </c>
      <c r="Z382" s="107" t="str">
        <f t="shared" si="25"/>
        <v/>
      </c>
      <c r="AA382" s="101" t="str">
        <f t="shared" si="26"/>
        <v/>
      </c>
      <c r="AB382" s="21"/>
      <c r="AC382" s="21"/>
      <c r="AD382" s="21"/>
      <c r="AE382" s="103"/>
      <c r="AF382" s="21"/>
      <c r="AG382" s="21"/>
      <c r="AH382" s="21"/>
      <c r="AI382" s="21"/>
      <c r="AK382" s="21"/>
      <c r="AY382" t="s">
        <v>15165</v>
      </c>
      <c r="AZ382" s="4" t="s">
        <v>15166</v>
      </c>
      <c r="BA382" s="4" t="s">
        <v>15167</v>
      </c>
      <c r="BB382" s="4" t="s">
        <v>15166</v>
      </c>
      <c r="BC382" s="4" t="s">
        <v>15168</v>
      </c>
      <c r="BD382" s="4" t="s">
        <v>15169</v>
      </c>
    </row>
    <row r="383" spans="1:56" x14ac:dyDescent="0.25">
      <c r="A383" s="21" t="e">
        <v>#N/A</v>
      </c>
      <c r="B383" s="21" t="e">
        <v>#N/A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/>
      <c r="M383" s="21"/>
      <c r="N383" s="21"/>
      <c r="O383" s="21"/>
      <c r="P383" s="21">
        <v>0</v>
      </c>
      <c r="Q383" s="21"/>
      <c r="R383" s="21"/>
      <c r="S383" s="21"/>
      <c r="T383" s="21"/>
      <c r="U383" s="21"/>
      <c r="V383" s="21"/>
      <c r="W383" s="21"/>
      <c r="X383" s="21">
        <v>0</v>
      </c>
      <c r="Y383" s="21">
        <v>0</v>
      </c>
      <c r="Z383" s="107" t="str">
        <f t="shared" si="25"/>
        <v/>
      </c>
      <c r="AA383" s="101" t="str">
        <f t="shared" si="26"/>
        <v/>
      </c>
      <c r="AB383" s="21"/>
      <c r="AC383" s="21"/>
      <c r="AD383" s="21"/>
      <c r="AE383" s="103"/>
      <c r="AF383" s="21"/>
      <c r="AG383" s="21"/>
      <c r="AH383" s="21"/>
      <c r="AI383" s="21"/>
      <c r="AK383" s="21"/>
      <c r="AY383" t="s">
        <v>15170</v>
      </c>
      <c r="AZ383" s="4" t="s">
        <v>15171</v>
      </c>
      <c r="BA383" s="4" t="s">
        <v>15172</v>
      </c>
      <c r="BB383" s="4" t="s">
        <v>15171</v>
      </c>
      <c r="BC383" s="4" t="s">
        <v>15173</v>
      </c>
      <c r="BD383" s="4" t="s">
        <v>15169</v>
      </c>
    </row>
    <row r="384" spans="1:56" x14ac:dyDescent="0.25">
      <c r="A384" s="21" t="e">
        <v>#N/A</v>
      </c>
      <c r="B384" s="21" t="e">
        <v>#N/A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/>
      <c r="M384" s="21"/>
      <c r="N384" s="21"/>
      <c r="O384" s="21"/>
      <c r="P384" s="21">
        <v>0</v>
      </c>
      <c r="Q384" s="21"/>
      <c r="R384" s="21"/>
      <c r="S384" s="21"/>
      <c r="T384" s="21"/>
      <c r="U384" s="21"/>
      <c r="V384" s="21"/>
      <c r="W384" s="21"/>
      <c r="X384" s="21">
        <v>0</v>
      </c>
      <c r="Y384" s="21">
        <v>0</v>
      </c>
      <c r="Z384" s="107" t="str">
        <f t="shared" si="25"/>
        <v/>
      </c>
      <c r="AA384" s="101" t="str">
        <f t="shared" si="26"/>
        <v/>
      </c>
      <c r="AB384" s="21"/>
      <c r="AC384" s="21"/>
      <c r="AD384" s="21"/>
      <c r="AE384" s="103"/>
      <c r="AF384" s="21"/>
      <c r="AG384" s="21"/>
      <c r="AH384" s="21"/>
      <c r="AI384" s="21"/>
      <c r="AK384" s="21"/>
      <c r="AY384" t="s">
        <v>15174</v>
      </c>
      <c r="AZ384" s="4" t="s">
        <v>15175</v>
      </c>
      <c r="BA384" s="4" t="s">
        <v>15176</v>
      </c>
      <c r="BB384" s="4" t="s">
        <v>15175</v>
      </c>
      <c r="BC384" s="4" t="s">
        <v>15177</v>
      </c>
      <c r="BD384" s="4" t="s">
        <v>15178</v>
      </c>
    </row>
    <row r="385" spans="1:56" x14ac:dyDescent="0.25">
      <c r="A385" s="21" t="e">
        <v>#N/A</v>
      </c>
      <c r="B385" s="21" t="e">
        <v>#N/A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/>
      <c r="M385" s="21"/>
      <c r="N385" s="21"/>
      <c r="O385" s="21"/>
      <c r="P385" s="21">
        <v>0</v>
      </c>
      <c r="Q385" s="21"/>
      <c r="R385" s="21"/>
      <c r="S385" s="21"/>
      <c r="T385" s="21"/>
      <c r="U385" s="21"/>
      <c r="V385" s="21"/>
      <c r="W385" s="21"/>
      <c r="X385" s="21">
        <v>0</v>
      </c>
      <c r="Y385" s="21">
        <v>0</v>
      </c>
      <c r="Z385" s="107" t="str">
        <f t="shared" si="25"/>
        <v/>
      </c>
      <c r="AA385" s="101" t="str">
        <f t="shared" si="26"/>
        <v/>
      </c>
      <c r="AB385" s="21"/>
      <c r="AC385" s="21"/>
      <c r="AD385" s="21"/>
      <c r="AE385" s="103"/>
      <c r="AF385" s="21"/>
      <c r="AG385" s="21"/>
      <c r="AH385" s="21"/>
      <c r="AI385" s="21"/>
      <c r="AK385" s="21"/>
      <c r="AY385" t="s">
        <v>15179</v>
      </c>
      <c r="AZ385" s="4" t="s">
        <v>15180</v>
      </c>
      <c r="BA385" s="4" t="s">
        <v>15181</v>
      </c>
      <c r="BB385" s="4" t="s">
        <v>15180</v>
      </c>
      <c r="BC385" s="4" t="s">
        <v>15182</v>
      </c>
      <c r="BD385" s="4" t="s">
        <v>15178</v>
      </c>
    </row>
    <row r="386" spans="1:56" x14ac:dyDescent="0.25">
      <c r="A386" s="21" t="e">
        <v>#N/A</v>
      </c>
      <c r="B386" s="21" t="e">
        <v>#N/A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/>
      <c r="M386" s="21"/>
      <c r="N386" s="21"/>
      <c r="O386" s="21"/>
      <c r="P386" s="21">
        <v>0</v>
      </c>
      <c r="Q386" s="21"/>
      <c r="R386" s="21"/>
      <c r="S386" s="21"/>
      <c r="T386" s="21"/>
      <c r="U386" s="21"/>
      <c r="V386" s="21"/>
      <c r="W386" s="21"/>
      <c r="X386" s="21">
        <v>0</v>
      </c>
      <c r="Y386" s="21">
        <v>0</v>
      </c>
      <c r="Z386" s="107" t="str">
        <f t="shared" si="25"/>
        <v/>
      </c>
      <c r="AA386" s="101" t="str">
        <f t="shared" si="26"/>
        <v/>
      </c>
      <c r="AB386" s="21"/>
      <c r="AC386" s="21"/>
      <c r="AD386" s="21"/>
      <c r="AE386" s="103"/>
      <c r="AF386" s="21"/>
      <c r="AG386" s="21"/>
      <c r="AH386" s="21"/>
      <c r="AI386" s="21"/>
      <c r="AK386" s="21"/>
      <c r="AY386" t="s">
        <v>15183</v>
      </c>
      <c r="AZ386" s="4" t="s">
        <v>15184</v>
      </c>
      <c r="BA386" s="4" t="s">
        <v>15185</v>
      </c>
      <c r="BB386" s="4" t="s">
        <v>15184</v>
      </c>
      <c r="BC386" s="4" t="s">
        <v>15185</v>
      </c>
      <c r="BD386" s="4" t="s">
        <v>15186</v>
      </c>
    </row>
    <row r="387" spans="1:56" x14ac:dyDescent="0.25">
      <c r="A387" s="21" t="e">
        <v>#N/A</v>
      </c>
      <c r="B387" s="21" t="e">
        <v>#N/A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/>
      <c r="M387" s="21"/>
      <c r="N387" s="21"/>
      <c r="O387" s="21"/>
      <c r="P387" s="21">
        <v>0</v>
      </c>
      <c r="Q387" s="21"/>
      <c r="R387" s="21"/>
      <c r="S387" s="21"/>
      <c r="T387" s="21"/>
      <c r="U387" s="21"/>
      <c r="V387" s="21"/>
      <c r="W387" s="21"/>
      <c r="X387" s="21">
        <v>0</v>
      </c>
      <c r="Y387" s="21">
        <v>0</v>
      </c>
      <c r="Z387" s="107" t="str">
        <f t="shared" si="25"/>
        <v/>
      </c>
      <c r="AA387" s="101" t="str">
        <f t="shared" si="26"/>
        <v/>
      </c>
      <c r="AB387" s="21"/>
      <c r="AC387" s="21"/>
      <c r="AD387" s="21"/>
      <c r="AE387" s="103"/>
      <c r="AF387" s="21"/>
      <c r="AG387" s="21"/>
      <c r="AH387" s="21"/>
      <c r="AI387" s="21"/>
      <c r="AK387" s="21"/>
      <c r="AY387" t="s">
        <v>15187</v>
      </c>
      <c r="AZ387" s="4" t="s">
        <v>15188</v>
      </c>
      <c r="BA387" s="4" t="s">
        <v>15189</v>
      </c>
      <c r="BB387" s="4" t="s">
        <v>15188</v>
      </c>
      <c r="BC387" s="4" t="s">
        <v>15189</v>
      </c>
      <c r="BD387" s="4" t="s">
        <v>15186</v>
      </c>
    </row>
    <row r="388" spans="1:56" x14ac:dyDescent="0.25">
      <c r="A388" s="21" t="e">
        <v>#N/A</v>
      </c>
      <c r="B388" s="21" t="e">
        <v>#N/A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/>
      <c r="M388" s="21"/>
      <c r="N388" s="21"/>
      <c r="O388" s="21"/>
      <c r="P388" s="21">
        <v>0</v>
      </c>
      <c r="Q388" s="21"/>
      <c r="R388" s="21"/>
      <c r="S388" s="21"/>
      <c r="T388" s="21"/>
      <c r="U388" s="21"/>
      <c r="V388" s="21"/>
      <c r="W388" s="21"/>
      <c r="X388" s="21">
        <v>0</v>
      </c>
      <c r="Y388" s="21">
        <v>0</v>
      </c>
      <c r="Z388" s="107" t="str">
        <f t="shared" si="25"/>
        <v/>
      </c>
      <c r="AA388" s="101" t="str">
        <f t="shared" si="26"/>
        <v/>
      </c>
      <c r="AB388" s="21"/>
      <c r="AC388" s="21"/>
      <c r="AD388" s="21"/>
      <c r="AE388" s="103"/>
      <c r="AF388" s="21"/>
      <c r="AG388" s="21"/>
      <c r="AH388" s="21"/>
      <c r="AI388" s="21"/>
      <c r="AK388" s="21"/>
      <c r="AY388" t="s">
        <v>15190</v>
      </c>
      <c r="AZ388" s="4" t="s">
        <v>15191</v>
      </c>
      <c r="BA388" s="4" t="s">
        <v>15113</v>
      </c>
      <c r="BB388" s="4" t="s">
        <v>15191</v>
      </c>
      <c r="BC388" s="4" t="s">
        <v>15113</v>
      </c>
      <c r="BD388" s="4" t="s">
        <v>15186</v>
      </c>
    </row>
    <row r="389" spans="1:56" x14ac:dyDescent="0.25">
      <c r="A389" s="21" t="e">
        <v>#N/A</v>
      </c>
      <c r="B389" s="21" t="e">
        <v>#N/A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/>
      <c r="M389" s="21"/>
      <c r="N389" s="21"/>
      <c r="O389" s="21"/>
      <c r="P389" s="21">
        <v>0</v>
      </c>
      <c r="Q389" s="21"/>
      <c r="R389" s="21"/>
      <c r="S389" s="21"/>
      <c r="T389" s="21"/>
      <c r="U389" s="21"/>
      <c r="V389" s="21"/>
      <c r="W389" s="21"/>
      <c r="X389" s="21">
        <v>0</v>
      </c>
      <c r="Y389" s="21">
        <v>0</v>
      </c>
      <c r="Z389" s="107" t="str">
        <f t="shared" si="25"/>
        <v/>
      </c>
      <c r="AA389" s="101" t="str">
        <f t="shared" si="26"/>
        <v/>
      </c>
      <c r="AB389" s="21"/>
      <c r="AC389" s="21"/>
      <c r="AD389" s="21"/>
      <c r="AE389" s="103"/>
      <c r="AF389" s="21"/>
      <c r="AG389" s="21"/>
      <c r="AH389" s="21"/>
      <c r="AI389" s="21"/>
      <c r="AK389" s="21"/>
      <c r="AY389" t="s">
        <v>15192</v>
      </c>
      <c r="AZ389" s="4" t="s">
        <v>15193</v>
      </c>
      <c r="BA389" s="4" t="s">
        <v>15194</v>
      </c>
      <c r="BB389" s="4" t="s">
        <v>15193</v>
      </c>
      <c r="BC389" s="4" t="s">
        <v>15194</v>
      </c>
      <c r="BD389" s="4" t="s">
        <v>15186</v>
      </c>
    </row>
    <row r="390" spans="1:56" x14ac:dyDescent="0.25">
      <c r="A390" s="21" t="e">
        <v>#N/A</v>
      </c>
      <c r="B390" s="21" t="e">
        <v>#N/A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/>
      <c r="M390" s="21"/>
      <c r="N390" s="21"/>
      <c r="O390" s="21"/>
      <c r="P390" s="21">
        <v>0</v>
      </c>
      <c r="Q390" s="21"/>
      <c r="R390" s="21"/>
      <c r="S390" s="21"/>
      <c r="T390" s="21"/>
      <c r="U390" s="21"/>
      <c r="V390" s="21"/>
      <c r="W390" s="21"/>
      <c r="X390" s="21">
        <v>0</v>
      </c>
      <c r="Y390" s="21">
        <v>0</v>
      </c>
      <c r="Z390" s="107" t="str">
        <f t="shared" si="25"/>
        <v/>
      </c>
      <c r="AA390" s="101" t="str">
        <f t="shared" si="26"/>
        <v/>
      </c>
      <c r="AB390" s="21"/>
      <c r="AC390" s="21"/>
      <c r="AD390" s="21"/>
      <c r="AE390" s="103"/>
      <c r="AF390" s="21"/>
      <c r="AG390" s="21"/>
      <c r="AH390" s="21"/>
      <c r="AI390" s="21"/>
      <c r="AK390" s="21"/>
      <c r="AY390" t="s">
        <v>15195</v>
      </c>
      <c r="AZ390" s="4" t="s">
        <v>15196</v>
      </c>
      <c r="BA390" s="4" t="s">
        <v>15118</v>
      </c>
      <c r="BB390" s="4" t="s">
        <v>15196</v>
      </c>
      <c r="BC390" s="4" t="s">
        <v>15118</v>
      </c>
      <c r="BD390" s="4" t="s">
        <v>15186</v>
      </c>
    </row>
    <row r="391" spans="1:56" x14ac:dyDescent="0.25">
      <c r="A391" s="21" t="e">
        <v>#N/A</v>
      </c>
      <c r="B391" s="21" t="e">
        <v>#N/A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/>
      <c r="M391" s="21"/>
      <c r="N391" s="21"/>
      <c r="O391" s="21"/>
      <c r="P391" s="21">
        <v>0</v>
      </c>
      <c r="Q391" s="21"/>
      <c r="R391" s="21"/>
      <c r="S391" s="21"/>
      <c r="T391" s="21"/>
      <c r="U391" s="21"/>
      <c r="V391" s="21"/>
      <c r="W391" s="21"/>
      <c r="X391" s="21">
        <v>0</v>
      </c>
      <c r="Y391" s="21">
        <v>0</v>
      </c>
      <c r="Z391" s="107" t="str">
        <f t="shared" si="25"/>
        <v/>
      </c>
      <c r="AA391" s="101" t="str">
        <f t="shared" si="26"/>
        <v/>
      </c>
      <c r="AB391" s="21"/>
      <c r="AC391" s="21"/>
      <c r="AD391" s="21"/>
      <c r="AE391" s="103"/>
      <c r="AF391" s="21"/>
      <c r="AG391" s="21"/>
      <c r="AH391" s="21"/>
      <c r="AI391" s="21"/>
      <c r="AK391" s="21"/>
      <c r="AY391" t="s">
        <v>15197</v>
      </c>
      <c r="AZ391" s="4" t="s">
        <v>15198</v>
      </c>
      <c r="BA391" s="4" t="s">
        <v>15199</v>
      </c>
      <c r="BB391" s="4" t="s">
        <v>15198</v>
      </c>
      <c r="BC391" s="4" t="s">
        <v>15199</v>
      </c>
      <c r="BD391" s="4" t="s">
        <v>15186</v>
      </c>
    </row>
    <row r="392" spans="1:56" x14ac:dyDescent="0.25">
      <c r="A392" s="21" t="e">
        <v>#N/A</v>
      </c>
      <c r="B392" s="21" t="e">
        <v>#N/A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/>
      <c r="M392" s="21"/>
      <c r="N392" s="21"/>
      <c r="O392" s="21"/>
      <c r="P392" s="21">
        <v>0</v>
      </c>
      <c r="Q392" s="21"/>
      <c r="R392" s="21"/>
      <c r="S392" s="21"/>
      <c r="T392" s="21"/>
      <c r="U392" s="21"/>
      <c r="V392" s="21"/>
      <c r="W392" s="21"/>
      <c r="X392" s="21">
        <v>0</v>
      </c>
      <c r="Y392" s="21">
        <v>0</v>
      </c>
      <c r="Z392" s="107" t="str">
        <f t="shared" si="25"/>
        <v/>
      </c>
      <c r="AA392" s="101" t="str">
        <f t="shared" si="26"/>
        <v/>
      </c>
      <c r="AB392" s="21"/>
      <c r="AC392" s="21"/>
      <c r="AD392" s="21"/>
      <c r="AE392" s="103"/>
      <c r="AF392" s="21"/>
      <c r="AG392" s="21"/>
      <c r="AH392" s="21"/>
      <c r="AI392" s="21"/>
      <c r="AK392" s="21"/>
      <c r="AY392" t="s">
        <v>15200</v>
      </c>
      <c r="AZ392" s="4" t="s">
        <v>15201</v>
      </c>
      <c r="BA392" s="4" t="s">
        <v>15202</v>
      </c>
      <c r="BB392" s="4" t="s">
        <v>15201</v>
      </c>
      <c r="BC392" s="4" t="s">
        <v>15202</v>
      </c>
      <c r="BD392" s="4" t="s">
        <v>15186</v>
      </c>
    </row>
    <row r="393" spans="1:56" x14ac:dyDescent="0.25">
      <c r="A393" s="21" t="e">
        <v>#N/A</v>
      </c>
      <c r="B393" s="21" t="e">
        <v>#N/A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/>
      <c r="M393" s="21"/>
      <c r="N393" s="21"/>
      <c r="O393" s="21"/>
      <c r="P393" s="21">
        <v>0</v>
      </c>
      <c r="Q393" s="21"/>
      <c r="R393" s="21"/>
      <c r="S393" s="21"/>
      <c r="T393" s="21"/>
      <c r="U393" s="21"/>
      <c r="V393" s="21"/>
      <c r="W393" s="21"/>
      <c r="X393" s="21">
        <v>0</v>
      </c>
      <c r="Y393" s="21">
        <v>0</v>
      </c>
      <c r="Z393" s="107" t="str">
        <f t="shared" si="25"/>
        <v/>
      </c>
      <c r="AA393" s="101" t="str">
        <f t="shared" si="26"/>
        <v/>
      </c>
      <c r="AB393" s="21"/>
      <c r="AC393" s="21"/>
      <c r="AD393" s="21"/>
      <c r="AE393" s="103"/>
      <c r="AF393" s="21"/>
      <c r="AG393" s="21"/>
      <c r="AH393" s="21"/>
      <c r="AI393" s="21"/>
      <c r="AK393" s="21"/>
      <c r="AY393" t="s">
        <v>15203</v>
      </c>
      <c r="AZ393" s="4" t="s">
        <v>15204</v>
      </c>
      <c r="BA393" s="4" t="s">
        <v>15205</v>
      </c>
      <c r="BB393" s="4" t="s">
        <v>15204</v>
      </c>
      <c r="BC393" s="4" t="s">
        <v>15205</v>
      </c>
      <c r="BD393" s="4" t="s">
        <v>15186</v>
      </c>
    </row>
    <row r="394" spans="1:56" x14ac:dyDescent="0.25">
      <c r="A394" s="21" t="e">
        <v>#N/A</v>
      </c>
      <c r="B394" s="21" t="e">
        <v>#N/A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/>
      <c r="M394" s="21"/>
      <c r="N394" s="21"/>
      <c r="O394" s="21"/>
      <c r="P394" s="21">
        <v>0</v>
      </c>
      <c r="Q394" s="21"/>
      <c r="R394" s="21"/>
      <c r="S394" s="21"/>
      <c r="T394" s="21"/>
      <c r="U394" s="21"/>
      <c r="V394" s="21"/>
      <c r="W394" s="21"/>
      <c r="X394" s="21">
        <v>0</v>
      </c>
      <c r="Y394" s="21">
        <v>0</v>
      </c>
      <c r="Z394" s="107" t="str">
        <f t="shared" si="25"/>
        <v/>
      </c>
      <c r="AA394" s="101" t="str">
        <f t="shared" si="26"/>
        <v/>
      </c>
      <c r="AB394" s="21"/>
      <c r="AC394" s="21"/>
      <c r="AD394" s="21"/>
      <c r="AE394" s="103"/>
      <c r="AF394" s="21"/>
      <c r="AG394" s="21"/>
      <c r="AH394" s="21"/>
      <c r="AI394" s="21"/>
      <c r="AK394" s="21"/>
      <c r="AY394" t="s">
        <v>15206</v>
      </c>
      <c r="AZ394" s="4" t="s">
        <v>15207</v>
      </c>
      <c r="BA394" s="4" t="s">
        <v>12595</v>
      </c>
      <c r="BB394" s="4" t="s">
        <v>15207</v>
      </c>
      <c r="BC394" s="4" t="s">
        <v>12595</v>
      </c>
      <c r="BD394" s="4" t="s">
        <v>15186</v>
      </c>
    </row>
    <row r="395" spans="1:56" x14ac:dyDescent="0.25">
      <c r="A395" s="21" t="e">
        <v>#N/A</v>
      </c>
      <c r="B395" s="21" t="e">
        <v>#N/A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/>
      <c r="M395" s="21"/>
      <c r="N395" s="21"/>
      <c r="O395" s="21"/>
      <c r="P395" s="21">
        <v>0</v>
      </c>
      <c r="Q395" s="21"/>
      <c r="R395" s="21"/>
      <c r="S395" s="21"/>
      <c r="T395" s="21"/>
      <c r="U395" s="21"/>
      <c r="V395" s="21"/>
      <c r="W395" s="21"/>
      <c r="X395" s="21">
        <v>0</v>
      </c>
      <c r="Y395" s="21">
        <v>0</v>
      </c>
      <c r="Z395" s="107" t="str">
        <f t="shared" si="25"/>
        <v/>
      </c>
      <c r="AA395" s="101" t="str">
        <f t="shared" si="26"/>
        <v/>
      </c>
      <c r="AB395" s="21"/>
      <c r="AC395" s="21"/>
      <c r="AD395" s="21"/>
      <c r="AE395" s="103"/>
      <c r="AF395" s="21"/>
      <c r="AG395" s="21"/>
      <c r="AH395" s="21"/>
      <c r="AI395" s="21"/>
      <c r="AK395" s="21"/>
      <c r="AY395" t="s">
        <v>12596</v>
      </c>
      <c r="AZ395" s="4" t="s">
        <v>12597</v>
      </c>
      <c r="BA395" s="4" t="s">
        <v>12598</v>
      </c>
      <c r="BB395" s="4" t="s">
        <v>12597</v>
      </c>
      <c r="BC395" s="4" t="s">
        <v>12598</v>
      </c>
      <c r="BD395" s="4" t="s">
        <v>15186</v>
      </c>
    </row>
    <row r="396" spans="1:56" x14ac:dyDescent="0.25">
      <c r="A396" s="21" t="e">
        <v>#N/A</v>
      </c>
      <c r="B396" s="21" t="e">
        <v>#N/A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/>
      <c r="M396" s="21"/>
      <c r="N396" s="21"/>
      <c r="O396" s="21"/>
      <c r="P396" s="21">
        <v>0</v>
      </c>
      <c r="Q396" s="21"/>
      <c r="R396" s="21"/>
      <c r="S396" s="21"/>
      <c r="T396" s="21"/>
      <c r="U396" s="21"/>
      <c r="V396" s="21"/>
      <c r="W396" s="21"/>
      <c r="X396" s="21">
        <v>0</v>
      </c>
      <c r="Y396" s="21">
        <v>0</v>
      </c>
      <c r="Z396" s="107" t="str">
        <f t="shared" si="25"/>
        <v/>
      </c>
      <c r="AA396" s="101" t="str">
        <f t="shared" si="26"/>
        <v/>
      </c>
      <c r="AB396" s="21"/>
      <c r="AC396" s="21"/>
      <c r="AD396" s="21"/>
      <c r="AE396" s="103"/>
      <c r="AF396" s="21"/>
      <c r="AG396" s="21"/>
      <c r="AH396" s="21"/>
      <c r="AI396" s="21"/>
      <c r="AK396" s="21"/>
      <c r="AY396" t="s">
        <v>12599</v>
      </c>
      <c r="AZ396" s="4" t="s">
        <v>12600</v>
      </c>
      <c r="BA396" s="4" t="s">
        <v>12601</v>
      </c>
      <c r="BB396" s="4" t="s">
        <v>12600</v>
      </c>
      <c r="BC396" s="4" t="s">
        <v>12601</v>
      </c>
      <c r="BD396" s="4" t="s">
        <v>15186</v>
      </c>
    </row>
    <row r="397" spans="1:56" x14ac:dyDescent="0.25">
      <c r="A397" s="21" t="e">
        <v>#N/A</v>
      </c>
      <c r="B397" s="21" t="e">
        <v>#N/A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/>
      <c r="M397" s="21"/>
      <c r="N397" s="21"/>
      <c r="O397" s="21"/>
      <c r="P397" s="21">
        <v>0</v>
      </c>
      <c r="Q397" s="21"/>
      <c r="R397" s="21"/>
      <c r="S397" s="21"/>
      <c r="T397" s="21"/>
      <c r="U397" s="21"/>
      <c r="V397" s="21"/>
      <c r="W397" s="21"/>
      <c r="X397" s="21">
        <v>0</v>
      </c>
      <c r="Y397" s="21">
        <v>0</v>
      </c>
      <c r="Z397" s="107" t="str">
        <f t="shared" si="25"/>
        <v/>
      </c>
      <c r="AA397" s="101" t="str">
        <f t="shared" si="26"/>
        <v/>
      </c>
      <c r="AB397" s="21"/>
      <c r="AC397" s="21"/>
      <c r="AD397" s="21"/>
      <c r="AE397" s="103"/>
      <c r="AF397" s="21"/>
      <c r="AG397" s="21"/>
      <c r="AH397" s="21"/>
      <c r="AI397" s="21"/>
      <c r="AK397" s="21"/>
      <c r="AY397" t="s">
        <v>12602</v>
      </c>
      <c r="AZ397" s="4" t="s">
        <v>12603</v>
      </c>
      <c r="BA397" s="4" t="s">
        <v>12604</v>
      </c>
      <c r="BB397" s="4" t="s">
        <v>12603</v>
      </c>
      <c r="BC397" s="4" t="s">
        <v>12604</v>
      </c>
      <c r="BD397" s="4" t="s">
        <v>15186</v>
      </c>
    </row>
    <row r="398" spans="1:56" x14ac:dyDescent="0.25">
      <c r="A398" s="21" t="e">
        <v>#N/A</v>
      </c>
      <c r="B398" s="21" t="e">
        <v>#N/A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/>
      <c r="M398" s="21"/>
      <c r="N398" s="21"/>
      <c r="O398" s="21"/>
      <c r="P398" s="21">
        <v>0</v>
      </c>
      <c r="Q398" s="21"/>
      <c r="R398" s="21"/>
      <c r="S398" s="21"/>
      <c r="T398" s="21"/>
      <c r="U398" s="21"/>
      <c r="V398" s="21"/>
      <c r="W398" s="21"/>
      <c r="X398" s="21">
        <v>0</v>
      </c>
      <c r="Y398" s="21">
        <v>0</v>
      </c>
      <c r="Z398" s="107" t="str">
        <f t="shared" si="25"/>
        <v/>
      </c>
      <c r="AA398" s="101" t="str">
        <f t="shared" si="26"/>
        <v/>
      </c>
      <c r="AB398" s="21"/>
      <c r="AC398" s="21"/>
      <c r="AD398" s="21"/>
      <c r="AE398" s="103"/>
      <c r="AF398" s="21"/>
      <c r="AG398" s="21"/>
      <c r="AH398" s="21"/>
      <c r="AI398" s="21"/>
      <c r="AK398" s="21"/>
      <c r="AY398" t="s">
        <v>12605</v>
      </c>
      <c r="AZ398" s="4" t="s">
        <v>12606</v>
      </c>
      <c r="BA398" s="4" t="s">
        <v>12607</v>
      </c>
      <c r="BB398" s="4" t="s">
        <v>12606</v>
      </c>
      <c r="BC398" s="4" t="s">
        <v>12607</v>
      </c>
      <c r="BD398" s="4" t="s">
        <v>15186</v>
      </c>
    </row>
    <row r="399" spans="1:56" x14ac:dyDescent="0.25">
      <c r="A399" s="21" t="e">
        <v>#N/A</v>
      </c>
      <c r="B399" s="21" t="e">
        <v>#N/A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/>
      <c r="M399" s="21"/>
      <c r="N399" s="21"/>
      <c r="O399" s="21"/>
      <c r="P399" s="21">
        <v>0</v>
      </c>
      <c r="Q399" s="21"/>
      <c r="R399" s="21"/>
      <c r="S399" s="21"/>
      <c r="T399" s="21"/>
      <c r="U399" s="21"/>
      <c r="V399" s="21"/>
      <c r="W399" s="21"/>
      <c r="X399" s="21">
        <v>0</v>
      </c>
      <c r="Y399" s="21">
        <v>0</v>
      </c>
      <c r="Z399" s="107" t="str">
        <f t="shared" si="25"/>
        <v/>
      </c>
      <c r="AA399" s="101" t="str">
        <f t="shared" si="26"/>
        <v/>
      </c>
      <c r="AB399" s="21"/>
      <c r="AC399" s="21"/>
      <c r="AD399" s="21"/>
      <c r="AE399" s="103"/>
      <c r="AF399" s="21"/>
      <c r="AG399" s="21"/>
      <c r="AH399" s="21"/>
      <c r="AI399" s="21"/>
      <c r="AK399" s="21"/>
      <c r="AO399" s="21"/>
      <c r="AP399" s="21"/>
      <c r="AQ399" s="21"/>
      <c r="AY399" t="s">
        <v>12608</v>
      </c>
      <c r="AZ399" s="4" t="s">
        <v>12609</v>
      </c>
      <c r="BA399" s="4" t="s">
        <v>12610</v>
      </c>
      <c r="BB399" s="4" t="s">
        <v>12609</v>
      </c>
      <c r="BC399" s="4" t="s">
        <v>12610</v>
      </c>
      <c r="BD399" s="4" t="s">
        <v>15186</v>
      </c>
    </row>
    <row r="400" spans="1:56" x14ac:dyDescent="0.25">
      <c r="A400" s="21" t="e">
        <v>#N/A</v>
      </c>
      <c r="B400" s="21" t="e">
        <v>#N/A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/>
      <c r="M400" s="21"/>
      <c r="N400" s="21"/>
      <c r="O400" s="21"/>
      <c r="P400" s="21">
        <v>0</v>
      </c>
      <c r="Q400" s="21"/>
      <c r="R400" s="21"/>
      <c r="S400" s="21"/>
      <c r="T400" s="21"/>
      <c r="U400" s="21"/>
      <c r="V400" s="21"/>
      <c r="W400" s="21"/>
      <c r="X400" s="21">
        <v>0</v>
      </c>
      <c r="Y400" s="21">
        <v>0</v>
      </c>
      <c r="Z400" s="107" t="str">
        <f t="shared" si="25"/>
        <v/>
      </c>
      <c r="AA400" s="101" t="str">
        <f t="shared" si="26"/>
        <v/>
      </c>
      <c r="AB400" s="21"/>
      <c r="AC400" s="21"/>
      <c r="AD400" s="21"/>
      <c r="AE400" s="103"/>
      <c r="AF400" s="21"/>
      <c r="AG400" s="21"/>
      <c r="AH400" s="21"/>
      <c r="AI400" s="21"/>
      <c r="AK400" s="21"/>
      <c r="AO400" s="21"/>
      <c r="AP400" s="21"/>
      <c r="AQ400" s="21"/>
      <c r="AY400" t="s">
        <v>12611</v>
      </c>
      <c r="AZ400" s="4" t="s">
        <v>12612</v>
      </c>
      <c r="BA400" s="4" t="s">
        <v>12613</v>
      </c>
      <c r="BB400" s="4" t="s">
        <v>12612</v>
      </c>
      <c r="BC400" s="4" t="s">
        <v>12613</v>
      </c>
      <c r="BD400" s="4" t="s">
        <v>15186</v>
      </c>
    </row>
    <row r="401" spans="1:56" x14ac:dyDescent="0.25">
      <c r="A401" s="21" t="e">
        <v>#N/A</v>
      </c>
      <c r="B401" s="21" t="e">
        <v>#N/A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/>
      <c r="M401" s="21"/>
      <c r="N401" s="21"/>
      <c r="O401" s="21"/>
      <c r="P401" s="21">
        <v>0</v>
      </c>
      <c r="Q401" s="21"/>
      <c r="R401" s="21"/>
      <c r="S401" s="21"/>
      <c r="T401" s="21"/>
      <c r="U401" s="21"/>
      <c r="V401" s="21"/>
      <c r="W401" s="21"/>
      <c r="X401" s="21">
        <v>0</v>
      </c>
      <c r="Y401" s="21">
        <v>0</v>
      </c>
      <c r="Z401" s="107" t="str">
        <f t="shared" si="25"/>
        <v/>
      </c>
      <c r="AA401" s="101" t="str">
        <f t="shared" si="26"/>
        <v/>
      </c>
      <c r="AB401" s="21"/>
      <c r="AC401" s="21"/>
      <c r="AD401" s="21"/>
      <c r="AE401" s="103"/>
      <c r="AF401" s="21"/>
      <c r="AG401" s="21"/>
      <c r="AH401" s="21"/>
      <c r="AI401" s="21"/>
      <c r="AK401" s="21"/>
      <c r="AO401" s="21"/>
      <c r="AP401" s="21"/>
      <c r="AQ401" s="21"/>
      <c r="AY401" t="s">
        <v>12614</v>
      </c>
      <c r="AZ401" s="4" t="s">
        <v>12615</v>
      </c>
      <c r="BA401" s="4" t="s">
        <v>12616</v>
      </c>
      <c r="BB401" s="4" t="s">
        <v>12615</v>
      </c>
      <c r="BC401" s="4" t="s">
        <v>12616</v>
      </c>
      <c r="BD401" s="4" t="s">
        <v>15186</v>
      </c>
    </row>
    <row r="402" spans="1:56" x14ac:dyDescent="0.25">
      <c r="A402" s="21" t="e">
        <v>#N/A</v>
      </c>
      <c r="B402" s="21" t="e">
        <v>#N/A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/>
      <c r="M402" s="21"/>
      <c r="N402" s="21"/>
      <c r="O402" s="21"/>
      <c r="P402" s="21">
        <v>0</v>
      </c>
      <c r="Q402" s="21"/>
      <c r="R402" s="21"/>
      <c r="S402" s="21"/>
      <c r="T402" s="21"/>
      <c r="U402" s="21"/>
      <c r="V402" s="21"/>
      <c r="W402" s="21"/>
      <c r="X402" s="21">
        <v>0</v>
      </c>
      <c r="Y402" s="21">
        <v>0</v>
      </c>
      <c r="Z402" s="107" t="str">
        <f t="shared" si="25"/>
        <v/>
      </c>
      <c r="AA402" s="101" t="str">
        <f t="shared" si="26"/>
        <v/>
      </c>
      <c r="AB402" s="21"/>
      <c r="AC402" s="21"/>
      <c r="AD402" s="21"/>
      <c r="AE402" s="103"/>
      <c r="AF402" s="21"/>
      <c r="AG402" s="21"/>
      <c r="AH402" s="21"/>
      <c r="AI402" s="21"/>
      <c r="AK402" s="21"/>
      <c r="AO402" s="21"/>
      <c r="AP402" s="21"/>
      <c r="AQ402" s="21"/>
      <c r="AY402" t="s">
        <v>12614</v>
      </c>
      <c r="AZ402" s="4" t="s">
        <v>12617</v>
      </c>
      <c r="BA402" s="4" t="s">
        <v>12616</v>
      </c>
      <c r="BB402" s="4" t="s">
        <v>12617</v>
      </c>
      <c r="BC402" s="4" t="s">
        <v>12616</v>
      </c>
      <c r="BD402" s="4" t="s">
        <v>15186</v>
      </c>
    </row>
    <row r="403" spans="1:56" x14ac:dyDescent="0.25">
      <c r="A403" s="21" t="e">
        <v>#N/A</v>
      </c>
      <c r="B403" s="21" t="e">
        <v>#N/A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/>
      <c r="M403" s="21"/>
      <c r="N403" s="21"/>
      <c r="O403" s="21"/>
      <c r="P403" s="21">
        <v>0</v>
      </c>
      <c r="Q403" s="21"/>
      <c r="R403" s="21"/>
      <c r="S403" s="21"/>
      <c r="T403" s="21"/>
      <c r="U403" s="21"/>
      <c r="V403" s="21"/>
      <c r="W403" s="21"/>
      <c r="X403" s="21">
        <v>0</v>
      </c>
      <c r="Y403" s="21">
        <v>0</v>
      </c>
      <c r="Z403" s="107" t="str">
        <f t="shared" si="25"/>
        <v/>
      </c>
      <c r="AA403" s="101" t="str">
        <f t="shared" si="26"/>
        <v/>
      </c>
      <c r="AB403" s="21"/>
      <c r="AC403" s="21"/>
      <c r="AD403" s="21"/>
      <c r="AE403" s="103"/>
      <c r="AF403" s="21"/>
      <c r="AG403" s="21"/>
      <c r="AH403" s="21"/>
      <c r="AI403" s="21"/>
      <c r="AK403" s="21"/>
      <c r="AO403" s="21"/>
      <c r="AP403" s="21"/>
      <c r="AQ403" s="21"/>
      <c r="AY403" t="s">
        <v>12618</v>
      </c>
      <c r="AZ403" s="4" t="s">
        <v>12619</v>
      </c>
      <c r="BA403" s="4" t="s">
        <v>12620</v>
      </c>
      <c r="BB403" s="4" t="s">
        <v>12619</v>
      </c>
      <c r="BC403" s="4" t="s">
        <v>12620</v>
      </c>
      <c r="BD403" s="4" t="s">
        <v>15186</v>
      </c>
    </row>
    <row r="404" spans="1:56" x14ac:dyDescent="0.25">
      <c r="A404" s="21" t="e">
        <v>#N/A</v>
      </c>
      <c r="B404" s="21" t="e">
        <v>#N/A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/>
      <c r="M404" s="21"/>
      <c r="N404" s="21"/>
      <c r="O404" s="21"/>
      <c r="P404" s="21">
        <v>0</v>
      </c>
      <c r="Q404" s="21"/>
      <c r="R404" s="21"/>
      <c r="S404" s="21"/>
      <c r="T404" s="21"/>
      <c r="U404" s="21"/>
      <c r="V404" s="21"/>
      <c r="W404" s="21"/>
      <c r="X404" s="21">
        <v>0</v>
      </c>
      <c r="Y404" s="21">
        <v>0</v>
      </c>
      <c r="Z404" s="107" t="str">
        <f t="shared" si="25"/>
        <v/>
      </c>
      <c r="AA404" s="101" t="str">
        <f t="shared" si="26"/>
        <v/>
      </c>
      <c r="AB404" s="21"/>
      <c r="AC404" s="21"/>
      <c r="AD404" s="21"/>
      <c r="AE404" s="103"/>
      <c r="AF404" s="21"/>
      <c r="AG404" s="21"/>
      <c r="AH404" s="21"/>
      <c r="AI404" s="21"/>
      <c r="AK404" s="21"/>
      <c r="AO404" s="21"/>
      <c r="AP404" s="21"/>
      <c r="AQ404" s="21"/>
      <c r="AY404" t="s">
        <v>12621</v>
      </c>
      <c r="AZ404" s="4" t="s">
        <v>12622</v>
      </c>
      <c r="BA404" s="4" t="s">
        <v>12623</v>
      </c>
      <c r="BB404" s="4" t="s">
        <v>12622</v>
      </c>
      <c r="BC404" s="4" t="s">
        <v>12623</v>
      </c>
      <c r="BD404" s="4" t="s">
        <v>15186</v>
      </c>
    </row>
    <row r="405" spans="1:56" x14ac:dyDescent="0.25">
      <c r="A405" s="21" t="e">
        <v>#N/A</v>
      </c>
      <c r="B405" s="21" t="e">
        <v>#N/A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/>
      <c r="M405" s="21"/>
      <c r="N405" s="21"/>
      <c r="O405" s="21"/>
      <c r="P405" s="21">
        <v>0</v>
      </c>
      <c r="Q405" s="21"/>
      <c r="R405" s="21"/>
      <c r="S405" s="21"/>
      <c r="T405" s="21"/>
      <c r="U405" s="21"/>
      <c r="V405" s="21"/>
      <c r="W405" s="21"/>
      <c r="X405" s="21">
        <v>0</v>
      </c>
      <c r="Y405" s="21">
        <v>0</v>
      </c>
      <c r="Z405" s="107" t="str">
        <f t="shared" si="25"/>
        <v/>
      </c>
      <c r="AA405" s="101" t="str">
        <f t="shared" si="26"/>
        <v/>
      </c>
      <c r="AB405" s="21"/>
      <c r="AC405" s="21"/>
      <c r="AD405" s="21"/>
      <c r="AE405" s="103"/>
      <c r="AF405" s="21"/>
      <c r="AG405" s="21"/>
      <c r="AH405" s="21"/>
      <c r="AI405" s="21"/>
      <c r="AK405" s="21"/>
      <c r="AO405" s="21"/>
      <c r="AP405" s="21"/>
      <c r="AQ405" s="21"/>
      <c r="AY405" t="s">
        <v>12624</v>
      </c>
      <c r="AZ405" s="4" t="s">
        <v>12625</v>
      </c>
      <c r="BA405" s="4" t="s">
        <v>12626</v>
      </c>
      <c r="BB405" s="4" t="s">
        <v>12625</v>
      </c>
      <c r="BC405" s="4" t="s">
        <v>12626</v>
      </c>
      <c r="BD405" s="4" t="s">
        <v>15186</v>
      </c>
    </row>
    <row r="406" spans="1:56" x14ac:dyDescent="0.25">
      <c r="A406" s="21" t="e">
        <v>#N/A</v>
      </c>
      <c r="B406" s="21" t="e">
        <v>#N/A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/>
      <c r="M406" s="21"/>
      <c r="N406" s="21"/>
      <c r="O406" s="21"/>
      <c r="P406" s="21">
        <v>0</v>
      </c>
      <c r="Q406" s="21"/>
      <c r="R406" s="21"/>
      <c r="S406" s="21"/>
      <c r="T406" s="21"/>
      <c r="U406" s="21"/>
      <c r="V406" s="21"/>
      <c r="W406" s="21"/>
      <c r="X406" s="21">
        <v>0</v>
      </c>
      <c r="Y406" s="21">
        <v>0</v>
      </c>
      <c r="Z406" s="107" t="str">
        <f t="shared" si="25"/>
        <v/>
      </c>
      <c r="AA406" s="101" t="str">
        <f t="shared" si="26"/>
        <v/>
      </c>
      <c r="AB406" s="21"/>
      <c r="AC406" s="21"/>
      <c r="AD406" s="21"/>
      <c r="AE406" s="103"/>
      <c r="AF406" s="21"/>
      <c r="AG406" s="21"/>
      <c r="AH406" s="21"/>
      <c r="AI406" s="21"/>
      <c r="AK406" s="21"/>
      <c r="AO406" s="21"/>
      <c r="AP406" s="21"/>
      <c r="AQ406" s="21"/>
      <c r="AY406" t="s">
        <v>12627</v>
      </c>
      <c r="AZ406" s="4" t="s">
        <v>12628</v>
      </c>
      <c r="BA406" s="4" t="s">
        <v>12629</v>
      </c>
      <c r="BB406" s="4" t="s">
        <v>12628</v>
      </c>
      <c r="BC406" s="4" t="s">
        <v>12629</v>
      </c>
      <c r="BD406" s="4" t="s">
        <v>15186</v>
      </c>
    </row>
    <row r="407" spans="1:56" x14ac:dyDescent="0.25">
      <c r="A407" s="21" t="e">
        <v>#N/A</v>
      </c>
      <c r="B407" s="21" t="e">
        <v>#N/A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/>
      <c r="M407" s="21"/>
      <c r="N407" s="21"/>
      <c r="O407" s="21"/>
      <c r="P407" s="21">
        <v>0</v>
      </c>
      <c r="Q407" s="21"/>
      <c r="R407" s="21"/>
      <c r="S407" s="21"/>
      <c r="T407" s="21"/>
      <c r="U407" s="21"/>
      <c r="V407" s="21"/>
      <c r="W407" s="21"/>
      <c r="X407" s="21">
        <v>0</v>
      </c>
      <c r="Y407" s="21">
        <v>0</v>
      </c>
      <c r="Z407" s="107" t="str">
        <f t="shared" si="25"/>
        <v/>
      </c>
      <c r="AA407" s="101" t="str">
        <f t="shared" si="26"/>
        <v/>
      </c>
      <c r="AB407" s="21"/>
      <c r="AC407" s="21"/>
      <c r="AD407" s="21"/>
      <c r="AE407" s="103"/>
      <c r="AF407" s="21"/>
      <c r="AG407" s="21"/>
      <c r="AH407" s="21"/>
      <c r="AI407" s="21"/>
      <c r="AK407" s="21"/>
      <c r="AO407" s="21"/>
      <c r="AP407" s="21"/>
      <c r="AQ407" s="21"/>
      <c r="AY407" t="s">
        <v>12630</v>
      </c>
      <c r="AZ407" s="4" t="s">
        <v>12631</v>
      </c>
      <c r="BA407" s="4" t="s">
        <v>12632</v>
      </c>
      <c r="BB407" s="4" t="s">
        <v>12631</v>
      </c>
      <c r="BC407" s="4" t="s">
        <v>12632</v>
      </c>
      <c r="BD407" s="4" t="s">
        <v>15186</v>
      </c>
    </row>
    <row r="408" spans="1:56" x14ac:dyDescent="0.25">
      <c r="A408" s="21" t="e">
        <v>#N/A</v>
      </c>
      <c r="B408" s="21" t="e">
        <v>#N/A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/>
      <c r="M408" s="21"/>
      <c r="N408" s="21"/>
      <c r="O408" s="21"/>
      <c r="P408" s="21">
        <v>0</v>
      </c>
      <c r="Q408" s="21"/>
      <c r="R408" s="21"/>
      <c r="S408" s="21"/>
      <c r="T408" s="21"/>
      <c r="U408" s="21"/>
      <c r="V408" s="21"/>
      <c r="W408" s="21"/>
      <c r="X408" s="21">
        <v>0</v>
      </c>
      <c r="Y408" s="21">
        <v>0</v>
      </c>
      <c r="Z408" s="107" t="str">
        <f t="shared" si="25"/>
        <v/>
      </c>
      <c r="AA408" s="101" t="str">
        <f t="shared" si="26"/>
        <v/>
      </c>
      <c r="AB408" s="21"/>
      <c r="AC408" s="21"/>
      <c r="AD408" s="21"/>
      <c r="AE408" s="103"/>
      <c r="AF408" s="21"/>
      <c r="AG408" s="21"/>
      <c r="AH408" s="21"/>
      <c r="AI408" s="21"/>
      <c r="AK408" s="21"/>
      <c r="AO408" s="21"/>
      <c r="AP408" s="21"/>
      <c r="AQ408" s="21"/>
      <c r="AY408" t="s">
        <v>12633</v>
      </c>
      <c r="AZ408" s="4" t="s">
        <v>12634</v>
      </c>
      <c r="BA408" s="4" t="s">
        <v>12635</v>
      </c>
      <c r="BB408" s="4" t="s">
        <v>12634</v>
      </c>
      <c r="BC408" s="4" t="s">
        <v>12635</v>
      </c>
      <c r="BD408" s="4" t="s">
        <v>15186</v>
      </c>
    </row>
    <row r="409" spans="1:56" x14ac:dyDescent="0.25">
      <c r="A409" s="21" t="e">
        <v>#N/A</v>
      </c>
      <c r="B409" s="21" t="e">
        <v>#N/A</v>
      </c>
      <c r="C409" s="21">
        <v>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/>
      <c r="M409" s="21"/>
      <c r="N409" s="21"/>
      <c r="O409" s="21"/>
      <c r="P409" s="21">
        <v>0</v>
      </c>
      <c r="Q409" s="21"/>
      <c r="R409" s="21"/>
      <c r="S409" s="21"/>
      <c r="T409" s="21"/>
      <c r="U409" s="21"/>
      <c r="V409" s="21"/>
      <c r="W409" s="21"/>
      <c r="X409" s="21">
        <v>0</v>
      </c>
      <c r="Y409" s="21">
        <v>0</v>
      </c>
      <c r="Z409" s="107" t="str">
        <f t="shared" si="25"/>
        <v/>
      </c>
      <c r="AA409" s="101" t="str">
        <f t="shared" si="26"/>
        <v/>
      </c>
      <c r="AB409" s="21"/>
      <c r="AC409" s="21"/>
      <c r="AD409" s="21"/>
      <c r="AE409" s="103"/>
      <c r="AF409" s="21"/>
      <c r="AG409" s="21"/>
      <c r="AH409" s="21"/>
      <c r="AI409" s="21"/>
      <c r="AK409" s="21"/>
      <c r="AO409" s="21"/>
      <c r="AP409" s="21"/>
      <c r="AQ409" s="21"/>
      <c r="AY409" t="s">
        <v>12636</v>
      </c>
      <c r="AZ409" s="4" t="s">
        <v>12637</v>
      </c>
      <c r="BA409" s="4" t="s">
        <v>12638</v>
      </c>
      <c r="BB409" s="4" t="s">
        <v>12637</v>
      </c>
      <c r="BC409" s="4" t="s">
        <v>12638</v>
      </c>
      <c r="BD409" s="4" t="s">
        <v>15186</v>
      </c>
    </row>
    <row r="410" spans="1:56" x14ac:dyDescent="0.25">
      <c r="A410" s="21" t="e">
        <v>#N/A</v>
      </c>
      <c r="B410" s="21" t="e">
        <v>#N/A</v>
      </c>
      <c r="C410" s="21">
        <v>0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  <c r="L410" s="21"/>
      <c r="M410" s="21"/>
      <c r="N410" s="21"/>
      <c r="O410" s="21"/>
      <c r="P410" s="21">
        <v>0</v>
      </c>
      <c r="Q410" s="21"/>
      <c r="R410" s="21"/>
      <c r="S410" s="21"/>
      <c r="T410" s="21"/>
      <c r="U410" s="21"/>
      <c r="V410" s="21"/>
      <c r="W410" s="21"/>
      <c r="X410" s="21">
        <v>0</v>
      </c>
      <c r="Y410" s="21">
        <v>0</v>
      </c>
      <c r="Z410" s="107" t="str">
        <f t="shared" si="25"/>
        <v/>
      </c>
      <c r="AA410" s="101" t="str">
        <f t="shared" si="26"/>
        <v/>
      </c>
      <c r="AB410" s="21"/>
      <c r="AC410" s="21"/>
      <c r="AD410" s="21"/>
      <c r="AE410" s="103"/>
      <c r="AF410" s="21"/>
      <c r="AG410" s="21"/>
      <c r="AH410" s="21"/>
      <c r="AI410" s="21"/>
      <c r="AK410" s="21"/>
      <c r="AO410" s="21"/>
      <c r="AP410" s="21"/>
      <c r="AQ410" s="21"/>
      <c r="AY410" t="s">
        <v>12639</v>
      </c>
      <c r="AZ410" s="4" t="s">
        <v>12640</v>
      </c>
      <c r="BA410" s="4" t="s">
        <v>12641</v>
      </c>
      <c r="BB410" s="4" t="s">
        <v>12640</v>
      </c>
      <c r="BC410" s="4" t="s">
        <v>12641</v>
      </c>
      <c r="BD410" s="4" t="s">
        <v>15186</v>
      </c>
    </row>
    <row r="411" spans="1:56" x14ac:dyDescent="0.25">
      <c r="A411" s="45">
        <v>0</v>
      </c>
      <c r="B411" s="45">
        <v>0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/>
      <c r="M411" s="45"/>
      <c r="N411" s="45"/>
      <c r="O411" s="45"/>
      <c r="P411" s="45">
        <v>0</v>
      </c>
      <c r="Q411" s="45">
        <v>0</v>
      </c>
      <c r="R411" s="45">
        <v>0</v>
      </c>
      <c r="S411" s="45">
        <v>0</v>
      </c>
      <c r="T411" s="45"/>
      <c r="U411" s="45"/>
      <c r="V411" s="45"/>
      <c r="W411" s="45"/>
      <c r="X411" s="45">
        <v>1</v>
      </c>
      <c r="Y411" s="45">
        <v>1</v>
      </c>
      <c r="Z411" s="107" t="str">
        <f t="shared" si="25"/>
        <v/>
      </c>
      <c r="AA411" s="101" t="str">
        <f t="shared" si="26"/>
        <v/>
      </c>
      <c r="AB411" s="45"/>
      <c r="AC411" s="45"/>
      <c r="AD411" s="21"/>
      <c r="AE411" s="103"/>
      <c r="AF411" s="46"/>
      <c r="AY411" t="s">
        <v>12642</v>
      </c>
      <c r="AZ411" s="4" t="s">
        <v>12643</v>
      </c>
      <c r="BA411" s="4" t="s">
        <v>12644</v>
      </c>
      <c r="BB411" s="4" t="s">
        <v>12643</v>
      </c>
      <c r="BC411" s="4" t="s">
        <v>12644</v>
      </c>
      <c r="BD411" s="4" t="s">
        <v>15186</v>
      </c>
    </row>
    <row r="412" spans="1:56" x14ac:dyDescent="0.25">
      <c r="A412" s="1" t="s">
        <v>12645</v>
      </c>
      <c r="B412" s="1" t="s">
        <v>12645</v>
      </c>
      <c r="C412" s="47" t="s">
        <v>12645</v>
      </c>
      <c r="D412" s="47" t="s">
        <v>12645</v>
      </c>
      <c r="E412" s="47" t="s">
        <v>12645</v>
      </c>
      <c r="F412" s="47" t="s">
        <v>12645</v>
      </c>
      <c r="G412" s="47" t="s">
        <v>12645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Z412" s="107" t="str">
        <f t="shared" si="25"/>
        <v/>
      </c>
      <c r="AA412" s="101" t="str">
        <f t="shared" si="26"/>
        <v/>
      </c>
      <c r="AE412" s="103"/>
      <c r="AY412" t="s">
        <v>12646</v>
      </c>
      <c r="AZ412" s="4" t="s">
        <v>12647</v>
      </c>
      <c r="BA412" s="4" t="s">
        <v>12648</v>
      </c>
      <c r="BB412" s="4" t="s">
        <v>12647</v>
      </c>
      <c r="BC412" s="4" t="s">
        <v>12648</v>
      </c>
      <c r="BD412" s="4" t="s">
        <v>15186</v>
      </c>
    </row>
    <row r="413" spans="1:56" x14ac:dyDescent="0.25">
      <c r="D413" s="1" t="s">
        <v>12649</v>
      </c>
      <c r="E413" s="12" t="s">
        <v>12650</v>
      </c>
      <c r="F413" s="12" t="s">
        <v>12651</v>
      </c>
      <c r="G413" s="12" t="s">
        <v>12652</v>
      </c>
      <c r="I413" s="1" t="s">
        <v>12653</v>
      </c>
      <c r="J413" s="1" t="s">
        <v>12654</v>
      </c>
      <c r="K413" s="1" t="s">
        <v>12655</v>
      </c>
      <c r="Z413" s="107" t="str">
        <f t="shared" si="25"/>
        <v/>
      </c>
      <c r="AA413" s="101" t="str">
        <f t="shared" si="26"/>
        <v/>
      </c>
      <c r="AE413" s="103"/>
      <c r="AY413" t="s">
        <v>12646</v>
      </c>
      <c r="AZ413" s="4" t="s">
        <v>12656</v>
      </c>
      <c r="BA413" s="4" t="s">
        <v>12648</v>
      </c>
      <c r="BB413" s="4" t="s">
        <v>12656</v>
      </c>
      <c r="BC413" s="4" t="s">
        <v>12648</v>
      </c>
      <c r="BD413" s="4" t="s">
        <v>15186</v>
      </c>
    </row>
    <row r="414" spans="1:56" x14ac:dyDescent="0.25">
      <c r="A414" s="1" t="s">
        <v>12657</v>
      </c>
      <c r="B414" s="1" t="s">
        <v>12658</v>
      </c>
      <c r="C414" s="1" t="s">
        <v>12659</v>
      </c>
      <c r="Z414" s="107" t="str">
        <f t="shared" si="25"/>
        <v/>
      </c>
      <c r="AA414" s="101" t="str">
        <f t="shared" si="26"/>
        <v/>
      </c>
      <c r="AE414" s="103"/>
      <c r="AY414" t="s">
        <v>12660</v>
      </c>
      <c r="AZ414" s="4" t="s">
        <v>12661</v>
      </c>
      <c r="BA414" s="4" t="s">
        <v>12662</v>
      </c>
      <c r="BB414" s="4" t="s">
        <v>12661</v>
      </c>
      <c r="BC414" s="4" t="s">
        <v>12662</v>
      </c>
      <c r="BD414" s="4" t="s">
        <v>15186</v>
      </c>
    </row>
    <row r="415" spans="1:56" hidden="1" x14ac:dyDescent="0.25">
      <c r="AY415" t="s">
        <v>12663</v>
      </c>
      <c r="AZ415" s="4" t="s">
        <v>12664</v>
      </c>
      <c r="BA415" s="4" t="s">
        <v>12665</v>
      </c>
      <c r="BB415" s="4" t="s">
        <v>12664</v>
      </c>
      <c r="BC415" s="4" t="s">
        <v>12665</v>
      </c>
      <c r="BD415" s="4" t="s">
        <v>15186</v>
      </c>
    </row>
    <row r="416" spans="1:56" hidden="1" x14ac:dyDescent="0.25">
      <c r="A416" s="1" t="s">
        <v>12666</v>
      </c>
      <c r="B416" s="1" t="s">
        <v>12666</v>
      </c>
      <c r="AY416" t="s">
        <v>12667</v>
      </c>
      <c r="AZ416" s="4" t="s">
        <v>12668</v>
      </c>
      <c r="BA416" s="4" t="s">
        <v>12669</v>
      </c>
      <c r="BB416" s="4" t="s">
        <v>12668</v>
      </c>
      <c r="BC416" s="4" t="s">
        <v>12669</v>
      </c>
      <c r="BD416" s="4" t="s">
        <v>15186</v>
      </c>
    </row>
    <row r="417" spans="51:56" x14ac:dyDescent="0.25">
      <c r="AY417" t="s">
        <v>12670</v>
      </c>
      <c r="AZ417" s="4" t="s">
        <v>12671</v>
      </c>
      <c r="BA417" s="4" t="s">
        <v>12672</v>
      </c>
      <c r="BB417" s="4" t="s">
        <v>12671</v>
      </c>
      <c r="BC417" s="4" t="s">
        <v>12672</v>
      </c>
      <c r="BD417" s="4" t="s">
        <v>15186</v>
      </c>
    </row>
    <row r="418" spans="51:56" x14ac:dyDescent="0.25">
      <c r="AY418" t="s">
        <v>12673</v>
      </c>
      <c r="AZ418" s="4" t="s">
        <v>12674</v>
      </c>
      <c r="BA418" s="4" t="s">
        <v>12675</v>
      </c>
      <c r="BB418" s="4" t="s">
        <v>12674</v>
      </c>
      <c r="BC418" s="4" t="s">
        <v>12675</v>
      </c>
      <c r="BD418" s="4" t="s">
        <v>15186</v>
      </c>
    </row>
    <row r="419" spans="51:56" x14ac:dyDescent="0.25">
      <c r="AY419" t="s">
        <v>12676</v>
      </c>
      <c r="AZ419" s="4" t="s">
        <v>12677</v>
      </c>
      <c r="BA419" s="4" t="s">
        <v>12678</v>
      </c>
      <c r="BB419" s="4" t="s">
        <v>12677</v>
      </c>
      <c r="BC419" s="4" t="s">
        <v>12678</v>
      </c>
      <c r="BD419" s="4" t="s">
        <v>15186</v>
      </c>
    </row>
    <row r="420" spans="51:56" x14ac:dyDescent="0.25">
      <c r="AY420" t="s">
        <v>12679</v>
      </c>
      <c r="AZ420" s="4" t="s">
        <v>12680</v>
      </c>
      <c r="BA420" s="4" t="s">
        <v>12681</v>
      </c>
      <c r="BB420" s="4" t="s">
        <v>12680</v>
      </c>
      <c r="BC420" s="4" t="s">
        <v>12681</v>
      </c>
      <c r="BD420" s="4" t="s">
        <v>15186</v>
      </c>
    </row>
    <row r="421" spans="51:56" x14ac:dyDescent="0.25">
      <c r="AY421" t="s">
        <v>12682</v>
      </c>
      <c r="AZ421" s="4" t="s">
        <v>12683</v>
      </c>
      <c r="BA421" s="4" t="s">
        <v>12684</v>
      </c>
      <c r="BB421" s="4" t="s">
        <v>12683</v>
      </c>
      <c r="BC421" s="4" t="s">
        <v>12684</v>
      </c>
      <c r="BD421" s="4" t="s">
        <v>15186</v>
      </c>
    </row>
    <row r="422" spans="51:56" x14ac:dyDescent="0.25">
      <c r="AY422" t="s">
        <v>12685</v>
      </c>
      <c r="AZ422" s="4" t="s">
        <v>12686</v>
      </c>
      <c r="BA422" s="4" t="s">
        <v>12687</v>
      </c>
      <c r="BB422" s="4" t="s">
        <v>12686</v>
      </c>
      <c r="BC422" s="4" t="s">
        <v>12687</v>
      </c>
      <c r="BD422" s="4" t="s">
        <v>15186</v>
      </c>
    </row>
    <row r="423" spans="51:56" x14ac:dyDescent="0.25">
      <c r="AY423" t="s">
        <v>12688</v>
      </c>
      <c r="AZ423" s="4" t="s">
        <v>12689</v>
      </c>
      <c r="BA423" s="4" t="s">
        <v>12690</v>
      </c>
      <c r="BB423" s="4" t="s">
        <v>12689</v>
      </c>
      <c r="BC423" s="4" t="s">
        <v>12690</v>
      </c>
      <c r="BD423" s="4" t="s">
        <v>15186</v>
      </c>
    </row>
    <row r="424" spans="51:56" x14ac:dyDescent="0.25">
      <c r="AY424" t="s">
        <v>12691</v>
      </c>
      <c r="AZ424" s="4" t="s">
        <v>12692</v>
      </c>
      <c r="BA424" s="4" t="s">
        <v>12693</v>
      </c>
      <c r="BB424" s="4" t="s">
        <v>12692</v>
      </c>
      <c r="BC424" s="4" t="s">
        <v>12693</v>
      </c>
      <c r="BD424" s="4" t="s">
        <v>15186</v>
      </c>
    </row>
    <row r="425" spans="51:56" x14ac:dyDescent="0.25">
      <c r="AY425" t="s">
        <v>12694</v>
      </c>
      <c r="AZ425" s="4" t="s">
        <v>12695</v>
      </c>
      <c r="BA425" s="4" t="s">
        <v>12696</v>
      </c>
      <c r="BB425" s="4" t="s">
        <v>12695</v>
      </c>
      <c r="BC425" s="4" t="s">
        <v>12696</v>
      </c>
      <c r="BD425" s="4" t="s">
        <v>15186</v>
      </c>
    </row>
    <row r="426" spans="51:56" x14ac:dyDescent="0.25">
      <c r="AY426" t="s">
        <v>12697</v>
      </c>
      <c r="AZ426" s="4" t="s">
        <v>12698</v>
      </c>
      <c r="BA426" s="4" t="s">
        <v>12699</v>
      </c>
      <c r="BB426" s="4" t="s">
        <v>12698</v>
      </c>
      <c r="BC426" s="4" t="s">
        <v>12699</v>
      </c>
      <c r="BD426" s="4" t="s">
        <v>15186</v>
      </c>
    </row>
    <row r="427" spans="51:56" x14ac:dyDescent="0.25">
      <c r="AY427" t="s">
        <v>12700</v>
      </c>
      <c r="AZ427" s="4" t="s">
        <v>12701</v>
      </c>
      <c r="BA427" s="4" t="s">
        <v>12702</v>
      </c>
      <c r="BB427" s="4" t="s">
        <v>12701</v>
      </c>
      <c r="BC427" s="4" t="s">
        <v>12702</v>
      </c>
      <c r="BD427" s="4" t="s">
        <v>15186</v>
      </c>
    </row>
    <row r="428" spans="51:56" x14ac:dyDescent="0.25">
      <c r="AY428" t="s">
        <v>12703</v>
      </c>
      <c r="AZ428" s="4" t="s">
        <v>12704</v>
      </c>
      <c r="BA428" s="4" t="s">
        <v>12705</v>
      </c>
      <c r="BB428" s="4" t="s">
        <v>12704</v>
      </c>
      <c r="BC428" s="4" t="s">
        <v>12705</v>
      </c>
      <c r="BD428" s="4" t="s">
        <v>15186</v>
      </c>
    </row>
    <row r="429" spans="51:56" x14ac:dyDescent="0.25">
      <c r="AY429" t="s">
        <v>12706</v>
      </c>
      <c r="AZ429" s="4" t="s">
        <v>12707</v>
      </c>
      <c r="BA429" s="4" t="s">
        <v>12708</v>
      </c>
      <c r="BB429" s="4" t="s">
        <v>12707</v>
      </c>
      <c r="BC429" s="4" t="s">
        <v>12708</v>
      </c>
      <c r="BD429" s="4" t="s">
        <v>15186</v>
      </c>
    </row>
    <row r="430" spans="51:56" x14ac:dyDescent="0.25">
      <c r="AY430" t="s">
        <v>12709</v>
      </c>
      <c r="AZ430" s="4" t="s">
        <v>12710</v>
      </c>
      <c r="BA430" s="4" t="s">
        <v>12711</v>
      </c>
      <c r="BB430" s="4" t="s">
        <v>12710</v>
      </c>
      <c r="BC430" s="4" t="s">
        <v>12711</v>
      </c>
      <c r="BD430" s="4" t="s">
        <v>15186</v>
      </c>
    </row>
    <row r="431" spans="51:56" x14ac:dyDescent="0.25">
      <c r="AY431" t="s">
        <v>12712</v>
      </c>
      <c r="AZ431" s="4" t="s">
        <v>12713</v>
      </c>
      <c r="BA431" s="4" t="s">
        <v>12714</v>
      </c>
      <c r="BB431" s="4" t="s">
        <v>12713</v>
      </c>
      <c r="BC431" s="4" t="s">
        <v>12714</v>
      </c>
      <c r="BD431" s="4" t="s">
        <v>15186</v>
      </c>
    </row>
    <row r="432" spans="51:56" x14ac:dyDescent="0.25">
      <c r="AY432" t="s">
        <v>12715</v>
      </c>
      <c r="AZ432" s="4" t="s">
        <v>12716</v>
      </c>
      <c r="BA432" s="4" t="s">
        <v>12717</v>
      </c>
      <c r="BB432" s="4" t="s">
        <v>12716</v>
      </c>
      <c r="BC432" s="4" t="s">
        <v>12717</v>
      </c>
      <c r="BD432" s="4" t="s">
        <v>15186</v>
      </c>
    </row>
    <row r="433" spans="51:56" x14ac:dyDescent="0.25">
      <c r="AY433" t="s">
        <v>12718</v>
      </c>
      <c r="AZ433" s="4" t="s">
        <v>12719</v>
      </c>
      <c r="BA433" s="4" t="s">
        <v>12720</v>
      </c>
      <c r="BB433" s="4" t="s">
        <v>12719</v>
      </c>
      <c r="BC433" s="4" t="s">
        <v>12720</v>
      </c>
      <c r="BD433" s="4" t="s">
        <v>15186</v>
      </c>
    </row>
    <row r="434" spans="51:56" x14ac:dyDescent="0.25">
      <c r="AY434" t="s">
        <v>12721</v>
      </c>
      <c r="AZ434" s="4" t="s">
        <v>12722</v>
      </c>
      <c r="BA434" s="4" t="s">
        <v>12723</v>
      </c>
      <c r="BB434" s="4" t="s">
        <v>12722</v>
      </c>
      <c r="BC434" s="4" t="s">
        <v>12724</v>
      </c>
      <c r="BD434" s="4" t="s">
        <v>12725</v>
      </c>
    </row>
    <row r="435" spans="51:56" x14ac:dyDescent="0.25">
      <c r="AY435" t="s">
        <v>12726</v>
      </c>
      <c r="AZ435" s="4" t="s">
        <v>12727</v>
      </c>
      <c r="BA435" s="4" t="s">
        <v>12728</v>
      </c>
      <c r="BB435" s="4" t="s">
        <v>12727</v>
      </c>
      <c r="BC435" s="4" t="s">
        <v>12729</v>
      </c>
      <c r="BD435" s="4" t="s">
        <v>12730</v>
      </c>
    </row>
    <row r="436" spans="51:56" x14ac:dyDescent="0.25">
      <c r="AY436" t="s">
        <v>12731</v>
      </c>
      <c r="AZ436" s="4" t="s">
        <v>12732</v>
      </c>
      <c r="BA436" s="4" t="s">
        <v>12733</v>
      </c>
      <c r="BB436" s="4" t="s">
        <v>12732</v>
      </c>
      <c r="BC436" s="4" t="s">
        <v>12734</v>
      </c>
      <c r="BD436" s="4" t="s">
        <v>12730</v>
      </c>
    </row>
    <row r="437" spans="51:56" x14ac:dyDescent="0.25">
      <c r="AY437" t="s">
        <v>12735</v>
      </c>
      <c r="AZ437" s="4" t="s">
        <v>12736</v>
      </c>
      <c r="BA437" s="4" t="s">
        <v>12737</v>
      </c>
      <c r="BB437" s="4" t="s">
        <v>12736</v>
      </c>
      <c r="BC437" s="4" t="s">
        <v>12738</v>
      </c>
      <c r="BD437" s="4" t="s">
        <v>12730</v>
      </c>
    </row>
    <row r="438" spans="51:56" x14ac:dyDescent="0.25">
      <c r="AY438" t="s">
        <v>12739</v>
      </c>
      <c r="AZ438" s="4" t="s">
        <v>12740</v>
      </c>
      <c r="BA438" s="4" t="s">
        <v>12741</v>
      </c>
      <c r="BB438" s="4" t="s">
        <v>12740</v>
      </c>
      <c r="BC438" s="4" t="s">
        <v>12742</v>
      </c>
      <c r="BD438" s="4" t="s">
        <v>12743</v>
      </c>
    </row>
    <row r="439" spans="51:56" x14ac:dyDescent="0.25">
      <c r="AY439" t="s">
        <v>12744</v>
      </c>
      <c r="AZ439" s="4" t="s">
        <v>12745</v>
      </c>
      <c r="BA439" s="4" t="s">
        <v>12746</v>
      </c>
      <c r="BB439" s="4" t="s">
        <v>12745</v>
      </c>
      <c r="BC439" s="4" t="s">
        <v>12747</v>
      </c>
      <c r="BD439" s="4" t="s">
        <v>12743</v>
      </c>
    </row>
    <row r="440" spans="51:56" x14ac:dyDescent="0.25">
      <c r="AY440" t="s">
        <v>12748</v>
      </c>
      <c r="AZ440" s="4" t="s">
        <v>12749</v>
      </c>
      <c r="BA440" s="4" t="s">
        <v>12750</v>
      </c>
      <c r="BB440" s="4" t="s">
        <v>12749</v>
      </c>
      <c r="BC440" s="4" t="s">
        <v>12751</v>
      </c>
      <c r="BD440" s="4" t="s">
        <v>12743</v>
      </c>
    </row>
    <row r="441" spans="51:56" x14ac:dyDescent="0.25">
      <c r="AY441" t="s">
        <v>12752</v>
      </c>
      <c r="AZ441" s="4" t="s">
        <v>12753</v>
      </c>
      <c r="BA441" s="4" t="s">
        <v>12754</v>
      </c>
      <c r="BB441" s="4" t="s">
        <v>12753</v>
      </c>
      <c r="BC441" s="4" t="s">
        <v>13999</v>
      </c>
      <c r="BD441" s="4" t="s">
        <v>12743</v>
      </c>
    </row>
    <row r="442" spans="51:56" x14ac:dyDescent="0.25">
      <c r="AY442" t="s">
        <v>12755</v>
      </c>
      <c r="AZ442" s="4" t="s">
        <v>12756</v>
      </c>
      <c r="BA442" s="4" t="s">
        <v>12757</v>
      </c>
      <c r="BB442" s="4" t="s">
        <v>12756</v>
      </c>
      <c r="BC442" s="4" t="s">
        <v>12758</v>
      </c>
      <c r="BD442" s="4" t="s">
        <v>12743</v>
      </c>
    </row>
    <row r="443" spans="51:56" x14ac:dyDescent="0.25">
      <c r="AY443" t="s">
        <v>12759</v>
      </c>
      <c r="AZ443" s="4" t="s">
        <v>12760</v>
      </c>
      <c r="BA443" s="4" t="s">
        <v>12761</v>
      </c>
      <c r="BB443" s="4" t="s">
        <v>12760</v>
      </c>
      <c r="BC443" s="4" t="s">
        <v>12762</v>
      </c>
      <c r="BD443" s="4" t="s">
        <v>12743</v>
      </c>
    </row>
    <row r="444" spans="51:56" x14ac:dyDescent="0.25">
      <c r="AY444" t="s">
        <v>12763</v>
      </c>
      <c r="AZ444" s="4" t="s">
        <v>12764</v>
      </c>
      <c r="BA444" s="4" t="s">
        <v>12765</v>
      </c>
      <c r="BB444" s="4" t="s">
        <v>12764</v>
      </c>
      <c r="BC444" s="4" t="s">
        <v>12766</v>
      </c>
      <c r="BD444" s="4" t="s">
        <v>12767</v>
      </c>
    </row>
    <row r="445" spans="51:56" x14ac:dyDescent="0.25">
      <c r="AY445" t="s">
        <v>12768</v>
      </c>
      <c r="AZ445" s="4" t="s">
        <v>12769</v>
      </c>
      <c r="BA445" s="4" t="s">
        <v>12770</v>
      </c>
      <c r="BB445" s="4" t="s">
        <v>12769</v>
      </c>
      <c r="BC445" s="4" t="s">
        <v>12771</v>
      </c>
      <c r="BD445" s="4" t="s">
        <v>12767</v>
      </c>
    </row>
    <row r="446" spans="51:56" x14ac:dyDescent="0.25">
      <c r="AY446" t="s">
        <v>12772</v>
      </c>
      <c r="AZ446" s="4" t="s">
        <v>12773</v>
      </c>
      <c r="BA446" s="4" t="s">
        <v>12774</v>
      </c>
      <c r="BB446" s="4" t="s">
        <v>12773</v>
      </c>
      <c r="BC446" s="4" t="s">
        <v>12775</v>
      </c>
      <c r="BD446" s="4" t="s">
        <v>12767</v>
      </c>
    </row>
    <row r="447" spans="51:56" x14ac:dyDescent="0.25">
      <c r="AY447" t="s">
        <v>12776</v>
      </c>
      <c r="AZ447" s="4" t="s">
        <v>12777</v>
      </c>
      <c r="BA447" s="4" t="s">
        <v>12778</v>
      </c>
      <c r="BB447" s="4" t="s">
        <v>12777</v>
      </c>
      <c r="BC447" s="4" t="s">
        <v>12779</v>
      </c>
      <c r="BD447" s="4" t="s">
        <v>12767</v>
      </c>
    </row>
    <row r="448" spans="51:56" x14ac:dyDescent="0.25">
      <c r="AY448" t="s">
        <v>12780</v>
      </c>
      <c r="AZ448" s="4" t="s">
        <v>12781</v>
      </c>
      <c r="BA448" s="4" t="s">
        <v>12782</v>
      </c>
      <c r="BB448" s="4" t="s">
        <v>12781</v>
      </c>
      <c r="BC448" s="4" t="s">
        <v>12783</v>
      </c>
      <c r="BD448" s="4" t="s">
        <v>12767</v>
      </c>
    </row>
    <row r="449" spans="51:56" x14ac:dyDescent="0.25">
      <c r="AY449" t="s">
        <v>12784</v>
      </c>
      <c r="AZ449" s="4" t="s">
        <v>12785</v>
      </c>
      <c r="BA449" s="4" t="s">
        <v>12786</v>
      </c>
      <c r="BB449" s="4" t="s">
        <v>12785</v>
      </c>
      <c r="BC449" s="4" t="s">
        <v>12787</v>
      </c>
      <c r="BD449" s="4" t="s">
        <v>12767</v>
      </c>
    </row>
    <row r="450" spans="51:56" x14ac:dyDescent="0.25">
      <c r="AY450" t="s">
        <v>12788</v>
      </c>
      <c r="AZ450" s="4" t="s">
        <v>12789</v>
      </c>
      <c r="BA450" s="4" t="s">
        <v>12790</v>
      </c>
      <c r="BB450" s="4" t="s">
        <v>12789</v>
      </c>
      <c r="BC450" s="4" t="s">
        <v>12791</v>
      </c>
      <c r="BD450" s="4" t="s">
        <v>12792</v>
      </c>
    </row>
    <row r="451" spans="51:56" x14ac:dyDescent="0.25">
      <c r="AY451" t="s">
        <v>12793</v>
      </c>
      <c r="AZ451" s="4" t="s">
        <v>12794</v>
      </c>
      <c r="BA451" s="4" t="s">
        <v>12795</v>
      </c>
      <c r="BB451" s="4" t="s">
        <v>12794</v>
      </c>
      <c r="BC451" s="4" t="s">
        <v>12796</v>
      </c>
      <c r="BD451" s="4" t="s">
        <v>12792</v>
      </c>
    </row>
    <row r="452" spans="51:56" x14ac:dyDescent="0.25">
      <c r="AY452" t="s">
        <v>12797</v>
      </c>
      <c r="AZ452" s="4" t="s">
        <v>12798</v>
      </c>
      <c r="BA452" s="4" t="s">
        <v>12799</v>
      </c>
      <c r="BB452" s="4" t="s">
        <v>12798</v>
      </c>
      <c r="BC452" s="4" t="s">
        <v>12800</v>
      </c>
      <c r="BD452" s="4" t="s">
        <v>12801</v>
      </c>
    </row>
    <row r="453" spans="51:56" x14ac:dyDescent="0.25">
      <c r="AY453" t="s">
        <v>12802</v>
      </c>
      <c r="AZ453" s="4" t="s">
        <v>12803</v>
      </c>
      <c r="BA453" s="4" t="s">
        <v>12804</v>
      </c>
      <c r="BB453" s="4" t="s">
        <v>12803</v>
      </c>
      <c r="BC453" s="4" t="s">
        <v>12805</v>
      </c>
      <c r="BD453" s="4" t="s">
        <v>12801</v>
      </c>
    </row>
    <row r="454" spans="51:56" x14ac:dyDescent="0.25">
      <c r="AY454" t="s">
        <v>12806</v>
      </c>
      <c r="AZ454" s="4" t="s">
        <v>12807</v>
      </c>
      <c r="BA454" s="4" t="s">
        <v>12808</v>
      </c>
      <c r="BB454" s="4" t="s">
        <v>12807</v>
      </c>
      <c r="BC454" s="4" t="s">
        <v>12809</v>
      </c>
      <c r="BD454" s="4" t="s">
        <v>12801</v>
      </c>
    </row>
    <row r="455" spans="51:56" x14ac:dyDescent="0.25">
      <c r="AY455" t="s">
        <v>12810</v>
      </c>
      <c r="AZ455" s="4" t="s">
        <v>12811</v>
      </c>
      <c r="BA455" s="4" t="s">
        <v>12812</v>
      </c>
      <c r="BB455" s="4" t="s">
        <v>12811</v>
      </c>
      <c r="BC455" s="4" t="s">
        <v>12813</v>
      </c>
      <c r="BD455" s="4" t="s">
        <v>12801</v>
      </c>
    </row>
    <row r="456" spans="51:56" x14ac:dyDescent="0.25">
      <c r="AY456" t="s">
        <v>12814</v>
      </c>
      <c r="AZ456" s="4" t="s">
        <v>12815</v>
      </c>
      <c r="BA456" s="4" t="s">
        <v>12816</v>
      </c>
      <c r="BB456" s="4" t="s">
        <v>12815</v>
      </c>
      <c r="BC456" s="4" t="s">
        <v>12817</v>
      </c>
      <c r="BD456" s="4" t="s">
        <v>12801</v>
      </c>
    </row>
    <row r="457" spans="51:56" x14ac:dyDescent="0.25">
      <c r="AY457" t="s">
        <v>12818</v>
      </c>
      <c r="AZ457" s="4" t="s">
        <v>12819</v>
      </c>
      <c r="BA457" s="4" t="s">
        <v>12820</v>
      </c>
      <c r="BB457" s="4" t="s">
        <v>12819</v>
      </c>
      <c r="BC457" s="4" t="s">
        <v>12821</v>
      </c>
      <c r="BD457" s="4" t="s">
        <v>12822</v>
      </c>
    </row>
    <row r="458" spans="51:56" x14ac:dyDescent="0.25">
      <c r="AY458" t="s">
        <v>12823</v>
      </c>
      <c r="AZ458" s="4" t="s">
        <v>12824</v>
      </c>
      <c r="BA458" s="4" t="s">
        <v>12825</v>
      </c>
      <c r="BB458" s="4" t="s">
        <v>12824</v>
      </c>
      <c r="BC458" s="4" t="s">
        <v>12826</v>
      </c>
      <c r="BD458" s="4" t="s">
        <v>12822</v>
      </c>
    </row>
    <row r="459" spans="51:56" x14ac:dyDescent="0.25">
      <c r="AY459" t="s">
        <v>12827</v>
      </c>
      <c r="AZ459" s="4" t="s">
        <v>12828</v>
      </c>
      <c r="BA459" s="4" t="s">
        <v>12829</v>
      </c>
      <c r="BB459" s="4" t="s">
        <v>12828</v>
      </c>
      <c r="BC459" s="4" t="s">
        <v>12830</v>
      </c>
      <c r="BD459" s="4" t="s">
        <v>12822</v>
      </c>
    </row>
    <row r="460" spans="51:56" x14ac:dyDescent="0.25">
      <c r="AY460" t="s">
        <v>12831</v>
      </c>
      <c r="AZ460" s="4" t="s">
        <v>12832</v>
      </c>
      <c r="BA460" s="4" t="s">
        <v>12833</v>
      </c>
      <c r="BB460" s="4" t="s">
        <v>12832</v>
      </c>
      <c r="BC460" s="4" t="s">
        <v>12834</v>
      </c>
      <c r="BD460" s="4" t="s">
        <v>12822</v>
      </c>
    </row>
    <row r="461" spans="51:56" x14ac:dyDescent="0.25">
      <c r="AY461" t="s">
        <v>12835</v>
      </c>
      <c r="AZ461" s="4" t="s">
        <v>12836</v>
      </c>
      <c r="BA461" s="4" t="s">
        <v>12837</v>
      </c>
      <c r="BB461" s="4" t="s">
        <v>12836</v>
      </c>
      <c r="BC461" s="4" t="s">
        <v>12838</v>
      </c>
      <c r="BD461" s="4" t="s">
        <v>12839</v>
      </c>
    </row>
    <row r="462" spans="51:56" x14ac:dyDescent="0.25">
      <c r="AY462" t="s">
        <v>12840</v>
      </c>
      <c r="AZ462" s="4" t="s">
        <v>12841</v>
      </c>
      <c r="BA462" s="4" t="s">
        <v>12842</v>
      </c>
      <c r="BB462" s="4" t="s">
        <v>12841</v>
      </c>
      <c r="BC462" s="4" t="s">
        <v>12843</v>
      </c>
      <c r="BD462" s="4" t="s">
        <v>12844</v>
      </c>
    </row>
    <row r="463" spans="51:56" x14ac:dyDescent="0.25">
      <c r="AY463" t="s">
        <v>12845</v>
      </c>
      <c r="AZ463" s="4" t="s">
        <v>12846</v>
      </c>
      <c r="BA463" s="4" t="s">
        <v>12847</v>
      </c>
      <c r="BB463" s="4" t="s">
        <v>12846</v>
      </c>
      <c r="BC463" s="4" t="s">
        <v>12848</v>
      </c>
      <c r="BD463" s="4" t="s">
        <v>12844</v>
      </c>
    </row>
    <row r="464" spans="51:56" x14ac:dyDescent="0.25">
      <c r="AY464" t="s">
        <v>12849</v>
      </c>
      <c r="AZ464" s="4" t="s">
        <v>12850</v>
      </c>
      <c r="BA464" s="4" t="s">
        <v>12851</v>
      </c>
      <c r="BB464" s="4" t="s">
        <v>12850</v>
      </c>
      <c r="BC464" s="4" t="s">
        <v>12852</v>
      </c>
      <c r="BD464" s="4" t="s">
        <v>12853</v>
      </c>
    </row>
    <row r="465" spans="51:56" x14ac:dyDescent="0.25">
      <c r="AY465" t="s">
        <v>12854</v>
      </c>
      <c r="AZ465" s="4" t="s">
        <v>12855</v>
      </c>
      <c r="BA465" s="4" t="s">
        <v>12856</v>
      </c>
      <c r="BB465" s="4" t="s">
        <v>12855</v>
      </c>
      <c r="BC465" s="4" t="s">
        <v>12857</v>
      </c>
      <c r="BD465" s="4" t="s">
        <v>12853</v>
      </c>
    </row>
    <row r="466" spans="51:56" x14ac:dyDescent="0.25">
      <c r="AY466" t="s">
        <v>12858</v>
      </c>
      <c r="AZ466" s="4" t="s">
        <v>12859</v>
      </c>
      <c r="BA466" s="4" t="s">
        <v>12860</v>
      </c>
      <c r="BB466" s="4" t="s">
        <v>12859</v>
      </c>
      <c r="BC466" s="4" t="s">
        <v>12861</v>
      </c>
      <c r="BD466" s="4" t="s">
        <v>12853</v>
      </c>
    </row>
    <row r="467" spans="51:56" x14ac:dyDescent="0.25">
      <c r="AY467" t="s">
        <v>12862</v>
      </c>
      <c r="AZ467" s="4" t="s">
        <v>12863</v>
      </c>
      <c r="BA467" s="4" t="s">
        <v>12864</v>
      </c>
      <c r="BB467" s="4" t="s">
        <v>12863</v>
      </c>
      <c r="BC467" s="4" t="s">
        <v>12865</v>
      </c>
      <c r="BD467" s="4" t="s">
        <v>12866</v>
      </c>
    </row>
    <row r="468" spans="51:56" x14ac:dyDescent="0.25">
      <c r="AY468" t="s">
        <v>12867</v>
      </c>
      <c r="AZ468" s="4" t="s">
        <v>12868</v>
      </c>
      <c r="BA468" s="4" t="s">
        <v>12869</v>
      </c>
      <c r="BB468" s="4" t="s">
        <v>12868</v>
      </c>
      <c r="BC468" s="4" t="s">
        <v>12869</v>
      </c>
      <c r="BD468" s="4" t="s">
        <v>12870</v>
      </c>
    </row>
    <row r="469" spans="51:56" x14ac:dyDescent="0.25">
      <c r="AY469" t="s">
        <v>12871</v>
      </c>
      <c r="AZ469" s="4" t="s">
        <v>12872</v>
      </c>
      <c r="BA469" s="4" t="s">
        <v>12873</v>
      </c>
      <c r="BB469" s="4" t="s">
        <v>12872</v>
      </c>
      <c r="BC469" s="4" t="s">
        <v>12874</v>
      </c>
      <c r="BD469" s="4" t="s">
        <v>12870</v>
      </c>
    </row>
    <row r="470" spans="51:56" x14ac:dyDescent="0.25">
      <c r="AY470" t="s">
        <v>12875</v>
      </c>
      <c r="AZ470" s="4" t="s">
        <v>12876</v>
      </c>
      <c r="BA470" s="4" t="s">
        <v>12877</v>
      </c>
      <c r="BB470" s="4" t="s">
        <v>12876</v>
      </c>
      <c r="BC470" s="4" t="s">
        <v>12877</v>
      </c>
      <c r="BD470" s="4" t="s">
        <v>12870</v>
      </c>
    </row>
    <row r="471" spans="51:56" x14ac:dyDescent="0.25">
      <c r="AY471" t="s">
        <v>12878</v>
      </c>
      <c r="AZ471" s="4" t="s">
        <v>12879</v>
      </c>
      <c r="BA471" s="4" t="s">
        <v>12880</v>
      </c>
      <c r="BB471" s="4" t="s">
        <v>12879</v>
      </c>
      <c r="BC471" s="4" t="s">
        <v>12880</v>
      </c>
      <c r="BD471" s="4" t="s">
        <v>12870</v>
      </c>
    </row>
    <row r="472" spans="51:56" x14ac:dyDescent="0.25">
      <c r="AY472" t="s">
        <v>12878</v>
      </c>
      <c r="AZ472" s="4" t="s">
        <v>12881</v>
      </c>
      <c r="BA472" s="4" t="s">
        <v>12880</v>
      </c>
      <c r="BB472" s="4" t="s">
        <v>12881</v>
      </c>
      <c r="BC472" s="4" t="s">
        <v>12880</v>
      </c>
      <c r="BD472" s="4" t="s">
        <v>12870</v>
      </c>
    </row>
    <row r="473" spans="51:56" x14ac:dyDescent="0.25">
      <c r="AY473" t="s">
        <v>12882</v>
      </c>
      <c r="AZ473" s="4" t="s">
        <v>12883</v>
      </c>
      <c r="BA473" s="4" t="s">
        <v>12884</v>
      </c>
      <c r="BB473" s="4" t="s">
        <v>12883</v>
      </c>
      <c r="BC473" s="4" t="s">
        <v>12885</v>
      </c>
      <c r="BD473" s="4" t="s">
        <v>12870</v>
      </c>
    </row>
    <row r="474" spans="51:56" x14ac:dyDescent="0.25">
      <c r="AY474" t="s">
        <v>12886</v>
      </c>
      <c r="AZ474" s="4" t="s">
        <v>12887</v>
      </c>
      <c r="BA474" s="4" t="s">
        <v>12888</v>
      </c>
      <c r="BB474" s="4" t="s">
        <v>12887</v>
      </c>
      <c r="BC474" s="4" t="s">
        <v>12888</v>
      </c>
      <c r="BD474" s="4" t="s">
        <v>12870</v>
      </c>
    </row>
    <row r="475" spans="51:56" x14ac:dyDescent="0.25">
      <c r="AY475" t="s">
        <v>12889</v>
      </c>
      <c r="AZ475" s="4" t="s">
        <v>12890</v>
      </c>
      <c r="BA475" s="4" t="s">
        <v>12891</v>
      </c>
      <c r="BB475" s="4" t="s">
        <v>12890</v>
      </c>
      <c r="BC475" s="4" t="s">
        <v>12892</v>
      </c>
      <c r="BD475" s="4" t="s">
        <v>12870</v>
      </c>
    </row>
    <row r="476" spans="51:56" x14ac:dyDescent="0.25">
      <c r="AY476" t="s">
        <v>12893</v>
      </c>
      <c r="AZ476" s="4" t="s">
        <v>12894</v>
      </c>
      <c r="BA476" s="4" t="s">
        <v>12895</v>
      </c>
      <c r="BB476" s="4" t="s">
        <v>12894</v>
      </c>
      <c r="BC476" s="4" t="s">
        <v>12896</v>
      </c>
      <c r="BD476" s="4" t="s">
        <v>12870</v>
      </c>
    </row>
    <row r="477" spans="51:56" x14ac:dyDescent="0.25">
      <c r="AY477" t="s">
        <v>12897</v>
      </c>
      <c r="AZ477" s="4" t="s">
        <v>12898</v>
      </c>
      <c r="BA477" s="4" t="s">
        <v>12899</v>
      </c>
      <c r="BB477" s="4" t="s">
        <v>12898</v>
      </c>
      <c r="BC477" s="4" t="s">
        <v>12899</v>
      </c>
      <c r="BD477" s="4" t="s">
        <v>12870</v>
      </c>
    </row>
    <row r="478" spans="51:56" x14ac:dyDescent="0.25">
      <c r="AY478" t="s">
        <v>12900</v>
      </c>
      <c r="AZ478" s="4" t="s">
        <v>12901</v>
      </c>
      <c r="BA478" s="4" t="s">
        <v>12902</v>
      </c>
      <c r="BB478" s="4" t="s">
        <v>12901</v>
      </c>
      <c r="BC478" s="4" t="s">
        <v>12902</v>
      </c>
      <c r="BD478" s="4" t="s">
        <v>12870</v>
      </c>
    </row>
    <row r="479" spans="51:56" x14ac:dyDescent="0.25">
      <c r="AY479" t="s">
        <v>12903</v>
      </c>
      <c r="AZ479" s="4" t="s">
        <v>12904</v>
      </c>
      <c r="BA479" s="4" t="s">
        <v>12905</v>
      </c>
      <c r="BB479" s="4" t="s">
        <v>12904</v>
      </c>
      <c r="BC479" s="4" t="s">
        <v>12905</v>
      </c>
      <c r="BD479" s="4" t="s">
        <v>12870</v>
      </c>
    </row>
    <row r="480" spans="51:56" x14ac:dyDescent="0.25">
      <c r="AY480" t="s">
        <v>12906</v>
      </c>
      <c r="AZ480" s="4" t="s">
        <v>12907</v>
      </c>
      <c r="BA480" s="4" t="s">
        <v>12908</v>
      </c>
      <c r="BB480" s="4" t="s">
        <v>12907</v>
      </c>
      <c r="BC480" s="4" t="s">
        <v>12908</v>
      </c>
      <c r="BD480" s="4" t="s">
        <v>12870</v>
      </c>
    </row>
    <row r="481" spans="51:56" x14ac:dyDescent="0.25">
      <c r="AY481" t="s">
        <v>12909</v>
      </c>
      <c r="AZ481" s="4" t="s">
        <v>12910</v>
      </c>
      <c r="BA481" s="4" t="s">
        <v>12911</v>
      </c>
      <c r="BB481" s="4" t="s">
        <v>12910</v>
      </c>
      <c r="BC481" s="4" t="s">
        <v>12912</v>
      </c>
      <c r="BD481" s="4" t="s">
        <v>12870</v>
      </c>
    </row>
    <row r="482" spans="51:56" x14ac:dyDescent="0.25">
      <c r="AY482" t="s">
        <v>12913</v>
      </c>
      <c r="AZ482" s="4" t="s">
        <v>12914</v>
      </c>
      <c r="BA482" s="4" t="s">
        <v>12915</v>
      </c>
      <c r="BB482" s="4" t="s">
        <v>12914</v>
      </c>
      <c r="BC482" s="4" t="s">
        <v>12915</v>
      </c>
      <c r="BD482" s="4" t="s">
        <v>12870</v>
      </c>
    </row>
    <row r="483" spans="51:56" x14ac:dyDescent="0.25">
      <c r="AY483" t="s">
        <v>12916</v>
      </c>
      <c r="AZ483" s="4" t="s">
        <v>12917</v>
      </c>
      <c r="BA483" s="4" t="s">
        <v>12918</v>
      </c>
      <c r="BB483" s="4" t="s">
        <v>12917</v>
      </c>
      <c r="BC483" s="4" t="s">
        <v>12919</v>
      </c>
      <c r="BD483" s="4" t="s">
        <v>12870</v>
      </c>
    </row>
    <row r="484" spans="51:56" x14ac:dyDescent="0.25">
      <c r="AY484" t="s">
        <v>12920</v>
      </c>
      <c r="AZ484" s="4" t="s">
        <v>12921</v>
      </c>
      <c r="BA484" s="4" t="s">
        <v>12922</v>
      </c>
      <c r="BB484" s="4" t="s">
        <v>12921</v>
      </c>
      <c r="BC484" s="4" t="s">
        <v>12922</v>
      </c>
      <c r="BD484" s="4" t="s">
        <v>12870</v>
      </c>
    </row>
    <row r="485" spans="51:56" x14ac:dyDescent="0.25">
      <c r="AY485" t="s">
        <v>12923</v>
      </c>
      <c r="AZ485" s="4" t="s">
        <v>12924</v>
      </c>
      <c r="BA485" s="4" t="s">
        <v>12925</v>
      </c>
      <c r="BB485" s="4" t="s">
        <v>12924</v>
      </c>
      <c r="BC485" s="4" t="s">
        <v>12926</v>
      </c>
      <c r="BD485" s="4" t="s">
        <v>12927</v>
      </c>
    </row>
    <row r="486" spans="51:56" x14ac:dyDescent="0.25">
      <c r="AY486" t="s">
        <v>12928</v>
      </c>
      <c r="AZ486" s="4" t="s">
        <v>12929</v>
      </c>
      <c r="BA486" s="4" t="s">
        <v>12930</v>
      </c>
      <c r="BB486" s="4" t="s">
        <v>12929</v>
      </c>
      <c r="BC486" s="4" t="s">
        <v>12931</v>
      </c>
      <c r="BD486" s="4" t="s">
        <v>12927</v>
      </c>
    </row>
    <row r="487" spans="51:56" x14ac:dyDescent="0.25">
      <c r="AY487" t="s">
        <v>12932</v>
      </c>
      <c r="AZ487" s="4" t="s">
        <v>12933</v>
      </c>
      <c r="BA487" s="4" t="s">
        <v>12934</v>
      </c>
      <c r="BB487" s="4" t="s">
        <v>12933</v>
      </c>
      <c r="BC487" s="4" t="s">
        <v>12935</v>
      </c>
      <c r="BD487" s="4" t="s">
        <v>12936</v>
      </c>
    </row>
    <row r="488" spans="51:56" x14ac:dyDescent="0.25">
      <c r="AY488" t="s">
        <v>12937</v>
      </c>
      <c r="AZ488" s="4" t="s">
        <v>12938</v>
      </c>
      <c r="BA488" s="4" t="s">
        <v>12939</v>
      </c>
      <c r="BB488" s="4" t="s">
        <v>12938</v>
      </c>
      <c r="BC488" s="4" t="s">
        <v>12940</v>
      </c>
      <c r="BD488" s="4" t="s">
        <v>12936</v>
      </c>
    </row>
    <row r="489" spans="51:56" x14ac:dyDescent="0.25">
      <c r="AY489" t="s">
        <v>12941</v>
      </c>
      <c r="AZ489" s="4" t="s">
        <v>12942</v>
      </c>
      <c r="BA489" s="4" t="s">
        <v>12751</v>
      </c>
      <c r="BB489" s="4" t="s">
        <v>12942</v>
      </c>
      <c r="BC489" s="4" t="s">
        <v>12751</v>
      </c>
      <c r="BD489" s="4" t="s">
        <v>12936</v>
      </c>
    </row>
    <row r="490" spans="51:56" x14ac:dyDescent="0.25">
      <c r="AY490" t="s">
        <v>12943</v>
      </c>
      <c r="AZ490" s="4" t="s">
        <v>12944</v>
      </c>
      <c r="BA490" s="4" t="s">
        <v>12945</v>
      </c>
      <c r="BB490" s="4" t="s">
        <v>12944</v>
      </c>
      <c r="BC490" s="4" t="s">
        <v>12945</v>
      </c>
      <c r="BD490" s="4" t="s">
        <v>12936</v>
      </c>
    </row>
    <row r="491" spans="51:56" x14ac:dyDescent="0.25">
      <c r="AY491" t="s">
        <v>12946</v>
      </c>
      <c r="AZ491" s="4" t="s">
        <v>12947</v>
      </c>
      <c r="BA491" s="4" t="s">
        <v>12948</v>
      </c>
      <c r="BB491" s="4" t="s">
        <v>12947</v>
      </c>
      <c r="BC491" s="4" t="s">
        <v>12949</v>
      </c>
      <c r="BD491" s="4" t="s">
        <v>12936</v>
      </c>
    </row>
    <row r="492" spans="51:56" x14ac:dyDescent="0.25">
      <c r="AY492" t="s">
        <v>12950</v>
      </c>
      <c r="AZ492" s="4" t="s">
        <v>12951</v>
      </c>
      <c r="BA492" s="4" t="s">
        <v>12952</v>
      </c>
      <c r="BB492" s="4" t="s">
        <v>12951</v>
      </c>
      <c r="BC492" s="4" t="s">
        <v>12953</v>
      </c>
      <c r="BD492" s="4" t="s">
        <v>12936</v>
      </c>
    </row>
    <row r="493" spans="51:56" x14ac:dyDescent="0.25">
      <c r="AY493" t="s">
        <v>12954</v>
      </c>
      <c r="AZ493" s="4" t="s">
        <v>12955</v>
      </c>
      <c r="BA493" s="4" t="s">
        <v>12956</v>
      </c>
      <c r="BB493" s="4" t="s">
        <v>12955</v>
      </c>
      <c r="BC493" s="4" t="s">
        <v>12957</v>
      </c>
      <c r="BD493" s="4" t="s">
        <v>12958</v>
      </c>
    </row>
    <row r="494" spans="51:56" x14ac:dyDescent="0.25">
      <c r="AY494" t="s">
        <v>12959</v>
      </c>
      <c r="AZ494" s="4" t="s">
        <v>12960</v>
      </c>
      <c r="BA494" s="4" t="s">
        <v>12961</v>
      </c>
      <c r="BB494" s="4" t="s">
        <v>12960</v>
      </c>
      <c r="BC494" s="4" t="s">
        <v>12962</v>
      </c>
      <c r="BD494" s="4" t="s">
        <v>12963</v>
      </c>
    </row>
    <row r="495" spans="51:56" x14ac:dyDescent="0.25">
      <c r="AY495" t="s">
        <v>12964</v>
      </c>
      <c r="AZ495" s="4" t="s">
        <v>12965</v>
      </c>
      <c r="BA495" s="4" t="s">
        <v>12966</v>
      </c>
      <c r="BB495" s="4" t="s">
        <v>12965</v>
      </c>
      <c r="BC495" s="4" t="s">
        <v>12967</v>
      </c>
      <c r="BD495" s="4" t="s">
        <v>12963</v>
      </c>
    </row>
    <row r="496" spans="51:56" x14ac:dyDescent="0.25">
      <c r="AY496" t="s">
        <v>12968</v>
      </c>
      <c r="AZ496" s="4" t="s">
        <v>12969</v>
      </c>
      <c r="BA496" s="4" t="s">
        <v>12970</v>
      </c>
      <c r="BB496" s="4" t="s">
        <v>12969</v>
      </c>
      <c r="BC496" s="4" t="s">
        <v>12971</v>
      </c>
      <c r="BD496" s="4" t="s">
        <v>12963</v>
      </c>
    </row>
    <row r="497" spans="51:56" x14ac:dyDescent="0.25">
      <c r="AY497" t="s">
        <v>12972</v>
      </c>
      <c r="AZ497" s="4" t="s">
        <v>12973</v>
      </c>
      <c r="BA497" s="4" t="s">
        <v>12974</v>
      </c>
      <c r="BB497" s="4" t="s">
        <v>12973</v>
      </c>
      <c r="BC497" s="4" t="s">
        <v>12975</v>
      </c>
      <c r="BD497" s="4" t="s">
        <v>12963</v>
      </c>
    </row>
    <row r="498" spans="51:56" x14ac:dyDescent="0.25">
      <c r="AY498" t="s">
        <v>12976</v>
      </c>
      <c r="AZ498" s="4" t="s">
        <v>12977</v>
      </c>
      <c r="BA498" s="4" t="s">
        <v>12978</v>
      </c>
      <c r="BB498" s="4" t="s">
        <v>12977</v>
      </c>
      <c r="BC498" s="4" t="s">
        <v>12979</v>
      </c>
      <c r="BD498" s="4" t="s">
        <v>12963</v>
      </c>
    </row>
    <row r="499" spans="51:56" x14ac:dyDescent="0.25">
      <c r="AY499" t="s">
        <v>12980</v>
      </c>
      <c r="AZ499" s="4" t="s">
        <v>12981</v>
      </c>
      <c r="BA499" s="4" t="s">
        <v>12982</v>
      </c>
      <c r="BB499" s="4" t="s">
        <v>12981</v>
      </c>
      <c r="BC499" s="4" t="s">
        <v>12983</v>
      </c>
      <c r="BD499" s="4" t="s">
        <v>12963</v>
      </c>
    </row>
    <row r="500" spans="51:56" x14ac:dyDescent="0.25">
      <c r="AY500" t="s">
        <v>12984</v>
      </c>
      <c r="AZ500" s="4" t="s">
        <v>12985</v>
      </c>
      <c r="BA500" s="4" t="s">
        <v>12986</v>
      </c>
      <c r="BB500" s="4" t="s">
        <v>12985</v>
      </c>
      <c r="BC500" s="4" t="s">
        <v>12987</v>
      </c>
      <c r="BD500" s="4" t="s">
        <v>12963</v>
      </c>
    </row>
    <row r="501" spans="51:56" x14ac:dyDescent="0.25">
      <c r="AY501" t="s">
        <v>12988</v>
      </c>
      <c r="AZ501" s="4" t="s">
        <v>12989</v>
      </c>
      <c r="BA501" s="4" t="s">
        <v>12990</v>
      </c>
      <c r="BB501" s="4" t="s">
        <v>12989</v>
      </c>
      <c r="BC501" s="4" t="s">
        <v>14851</v>
      </c>
      <c r="BD501" s="4" t="s">
        <v>12963</v>
      </c>
    </row>
    <row r="502" spans="51:56" x14ac:dyDescent="0.25">
      <c r="AY502" t="s">
        <v>12991</v>
      </c>
      <c r="AZ502" s="4" t="s">
        <v>12992</v>
      </c>
      <c r="BA502" s="4" t="s">
        <v>12993</v>
      </c>
      <c r="BB502" s="4" t="s">
        <v>12992</v>
      </c>
      <c r="BC502" s="4" t="s">
        <v>12994</v>
      </c>
      <c r="BD502" s="4" t="s">
        <v>12963</v>
      </c>
    </row>
    <row r="503" spans="51:56" x14ac:dyDescent="0.25">
      <c r="AY503" t="s">
        <v>12995</v>
      </c>
      <c r="AZ503" s="4" t="s">
        <v>12996</v>
      </c>
      <c r="BA503" s="4" t="s">
        <v>12997</v>
      </c>
      <c r="BB503" s="4" t="s">
        <v>12996</v>
      </c>
      <c r="BC503" s="4" t="s">
        <v>12998</v>
      </c>
      <c r="BD503" s="4" t="s">
        <v>12963</v>
      </c>
    </row>
    <row r="504" spans="51:56" x14ac:dyDescent="0.25">
      <c r="AY504" t="s">
        <v>12999</v>
      </c>
      <c r="AZ504" s="4" t="s">
        <v>13000</v>
      </c>
      <c r="BA504" s="4" t="s">
        <v>13001</v>
      </c>
      <c r="BB504" s="4" t="s">
        <v>13000</v>
      </c>
      <c r="BC504" s="4" t="s">
        <v>13002</v>
      </c>
      <c r="BD504" s="4" t="s">
        <v>12963</v>
      </c>
    </row>
    <row r="505" spans="51:56" x14ac:dyDescent="0.25">
      <c r="AY505" t="s">
        <v>13003</v>
      </c>
      <c r="AZ505" s="4" t="s">
        <v>13004</v>
      </c>
      <c r="BA505" s="4" t="s">
        <v>13005</v>
      </c>
      <c r="BB505" s="4" t="s">
        <v>13004</v>
      </c>
      <c r="BC505" s="4" t="s">
        <v>13006</v>
      </c>
      <c r="BD505" s="4" t="s">
        <v>12963</v>
      </c>
    </row>
    <row r="506" spans="51:56" x14ac:dyDescent="0.25">
      <c r="AY506" t="s">
        <v>13007</v>
      </c>
      <c r="AZ506" s="48" t="s">
        <v>13008</v>
      </c>
      <c r="BA506" s="48" t="s">
        <v>13009</v>
      </c>
      <c r="BB506" s="48" t="s">
        <v>13008</v>
      </c>
      <c r="BC506" s="48" t="s">
        <v>13010</v>
      </c>
      <c r="BD506" s="48" t="s">
        <v>13011</v>
      </c>
    </row>
    <row r="507" spans="51:56" x14ac:dyDescent="0.25">
      <c r="AY507" t="s">
        <v>13012</v>
      </c>
      <c r="AZ507" s="48" t="s">
        <v>13013</v>
      </c>
      <c r="BA507" s="48" t="s">
        <v>13014</v>
      </c>
      <c r="BB507" s="48" t="s">
        <v>13013</v>
      </c>
      <c r="BC507" s="48" t="s">
        <v>13015</v>
      </c>
      <c r="BD507" s="48" t="s">
        <v>13011</v>
      </c>
    </row>
    <row r="508" spans="51:56" x14ac:dyDescent="0.25">
      <c r="AY508" t="s">
        <v>13016</v>
      </c>
      <c r="AZ508" s="48" t="s">
        <v>13017</v>
      </c>
      <c r="BA508" s="48" t="s">
        <v>13018</v>
      </c>
      <c r="BB508" s="48" t="s">
        <v>13017</v>
      </c>
      <c r="BC508" s="48" t="s">
        <v>13019</v>
      </c>
      <c r="BD508" s="48" t="s">
        <v>13011</v>
      </c>
    </row>
    <row r="509" spans="51:56" x14ac:dyDescent="0.25">
      <c r="AY509" t="s">
        <v>13020</v>
      </c>
      <c r="AZ509" s="48" t="s">
        <v>13021</v>
      </c>
      <c r="BA509" s="48" t="s">
        <v>13022</v>
      </c>
      <c r="BB509" s="48" t="s">
        <v>13021</v>
      </c>
      <c r="BC509" s="48" t="s">
        <v>13023</v>
      </c>
      <c r="BD509" s="48" t="s">
        <v>13011</v>
      </c>
    </row>
    <row r="510" spans="51:56" x14ac:dyDescent="0.25">
      <c r="AY510" t="s">
        <v>13024</v>
      </c>
      <c r="AZ510" s="4" t="s">
        <v>13025</v>
      </c>
      <c r="BA510" s="4" t="s">
        <v>13026</v>
      </c>
      <c r="BB510" s="4" t="s">
        <v>13025</v>
      </c>
      <c r="BC510" s="4" t="s">
        <v>13027</v>
      </c>
      <c r="BD510" s="4" t="s">
        <v>13011</v>
      </c>
    </row>
    <row r="511" spans="51:56" x14ac:dyDescent="0.25">
      <c r="AY511" t="s">
        <v>13028</v>
      </c>
      <c r="AZ511" s="4" t="s">
        <v>13029</v>
      </c>
      <c r="BA511" s="4" t="s">
        <v>13030</v>
      </c>
      <c r="BB511" s="4" t="s">
        <v>13029</v>
      </c>
      <c r="BC511" s="4" t="s">
        <v>13031</v>
      </c>
      <c r="BD511" s="4" t="s">
        <v>13032</v>
      </c>
    </row>
    <row r="512" spans="51:56" x14ac:dyDescent="0.25">
      <c r="AY512" t="s">
        <v>13033</v>
      </c>
      <c r="AZ512" s="48" t="s">
        <v>13034</v>
      </c>
      <c r="BA512" s="48" t="s">
        <v>13035</v>
      </c>
      <c r="BB512" s="48" t="s">
        <v>13034</v>
      </c>
      <c r="BC512" s="48" t="s">
        <v>13036</v>
      </c>
      <c r="BD512" s="48" t="s">
        <v>13032</v>
      </c>
    </row>
    <row r="513" spans="51:56" x14ac:dyDescent="0.25">
      <c r="AY513" t="s">
        <v>13037</v>
      </c>
      <c r="AZ513" s="4" t="s">
        <v>13038</v>
      </c>
      <c r="BA513" s="4" t="s">
        <v>13039</v>
      </c>
      <c r="BB513" s="4" t="s">
        <v>13038</v>
      </c>
      <c r="BC513" s="4" t="s">
        <v>13040</v>
      </c>
      <c r="BD513" s="4" t="s">
        <v>13032</v>
      </c>
    </row>
    <row r="514" spans="51:56" x14ac:dyDescent="0.25">
      <c r="AY514" t="s">
        <v>13041</v>
      </c>
      <c r="AZ514" s="48" t="s">
        <v>13042</v>
      </c>
      <c r="BA514" s="48" t="s">
        <v>13043</v>
      </c>
      <c r="BB514" s="48" t="s">
        <v>13042</v>
      </c>
      <c r="BC514" s="48" t="s">
        <v>13044</v>
      </c>
      <c r="BD514" s="48" t="s">
        <v>13032</v>
      </c>
    </row>
    <row r="515" spans="51:56" x14ac:dyDescent="0.25">
      <c r="AY515" t="s">
        <v>13045</v>
      </c>
      <c r="AZ515" s="4" t="s">
        <v>13046</v>
      </c>
      <c r="BA515" s="4" t="s">
        <v>13047</v>
      </c>
      <c r="BB515" s="4" t="s">
        <v>13046</v>
      </c>
      <c r="BC515" s="4" t="s">
        <v>13048</v>
      </c>
      <c r="BD515" s="4" t="s">
        <v>13032</v>
      </c>
    </row>
    <row r="516" spans="51:56" x14ac:dyDescent="0.25">
      <c r="AY516" t="s">
        <v>13049</v>
      </c>
      <c r="AZ516" s="4" t="s">
        <v>13050</v>
      </c>
      <c r="BA516" s="4" t="s">
        <v>13051</v>
      </c>
      <c r="BB516" s="4" t="s">
        <v>13050</v>
      </c>
      <c r="BC516" s="4" t="s">
        <v>13052</v>
      </c>
      <c r="BD516" s="4" t="s">
        <v>13032</v>
      </c>
    </row>
    <row r="517" spans="51:56" x14ac:dyDescent="0.25">
      <c r="AY517" t="s">
        <v>13053</v>
      </c>
      <c r="AZ517" s="4" t="s">
        <v>13054</v>
      </c>
      <c r="BA517" s="4" t="s">
        <v>13055</v>
      </c>
      <c r="BB517" s="4" t="s">
        <v>13054</v>
      </c>
      <c r="BC517" s="4" t="s">
        <v>13056</v>
      </c>
      <c r="BD517" s="4" t="s">
        <v>13032</v>
      </c>
    </row>
    <row r="518" spans="51:56" x14ac:dyDescent="0.25">
      <c r="AY518" t="s">
        <v>13057</v>
      </c>
      <c r="AZ518" s="4" t="s">
        <v>13058</v>
      </c>
      <c r="BA518" s="4" t="s">
        <v>13059</v>
      </c>
      <c r="BB518" s="4" t="s">
        <v>13058</v>
      </c>
      <c r="BC518" s="4" t="s">
        <v>13060</v>
      </c>
      <c r="BD518" s="4" t="s">
        <v>13061</v>
      </c>
    </row>
    <row r="519" spans="51:56" x14ac:dyDescent="0.25">
      <c r="AY519" t="s">
        <v>13062</v>
      </c>
      <c r="AZ519" s="4" t="s">
        <v>13063</v>
      </c>
      <c r="BA519" s="4" t="s">
        <v>13064</v>
      </c>
      <c r="BB519" s="4" t="s">
        <v>13063</v>
      </c>
      <c r="BC519" s="4" t="s">
        <v>13065</v>
      </c>
      <c r="BD519" s="4" t="s">
        <v>13061</v>
      </c>
    </row>
    <row r="520" spans="51:56" x14ac:dyDescent="0.25">
      <c r="AY520" t="s">
        <v>13066</v>
      </c>
      <c r="AZ520" s="4" t="s">
        <v>13067</v>
      </c>
      <c r="BA520" s="4" t="s">
        <v>13068</v>
      </c>
      <c r="BB520" s="4" t="s">
        <v>13067</v>
      </c>
      <c r="BC520" s="4" t="s">
        <v>13069</v>
      </c>
      <c r="BD520" s="4" t="s">
        <v>13061</v>
      </c>
    </row>
    <row r="521" spans="51:56" x14ac:dyDescent="0.25">
      <c r="AY521" t="s">
        <v>13070</v>
      </c>
      <c r="AZ521" s="4" t="s">
        <v>13071</v>
      </c>
      <c r="BA521" s="4" t="s">
        <v>13072</v>
      </c>
      <c r="BB521" s="4" t="s">
        <v>13071</v>
      </c>
      <c r="BC521" s="4" t="s">
        <v>13073</v>
      </c>
      <c r="BD521" s="4" t="s">
        <v>13061</v>
      </c>
    </row>
    <row r="522" spans="51:56" x14ac:dyDescent="0.25">
      <c r="AY522" t="s">
        <v>13074</v>
      </c>
      <c r="AZ522" s="4" t="s">
        <v>13075</v>
      </c>
      <c r="BA522" s="4" t="s">
        <v>13076</v>
      </c>
      <c r="BB522" s="4" t="s">
        <v>13075</v>
      </c>
      <c r="BC522" s="4" t="s">
        <v>13077</v>
      </c>
      <c r="BD522" s="4" t="s">
        <v>13078</v>
      </c>
    </row>
    <row r="523" spans="51:56" x14ac:dyDescent="0.25">
      <c r="AY523" t="s">
        <v>13079</v>
      </c>
      <c r="AZ523" s="4" t="s">
        <v>13080</v>
      </c>
      <c r="BA523" s="4" t="s">
        <v>13081</v>
      </c>
      <c r="BB523" s="4" t="s">
        <v>13080</v>
      </c>
      <c r="BC523" s="4" t="s">
        <v>13082</v>
      </c>
      <c r="BD523" s="4" t="s">
        <v>13078</v>
      </c>
    </row>
    <row r="524" spans="51:56" x14ac:dyDescent="0.25">
      <c r="AY524" t="s">
        <v>13083</v>
      </c>
      <c r="AZ524" s="4" t="s">
        <v>13084</v>
      </c>
      <c r="BA524" s="4" t="s">
        <v>13085</v>
      </c>
      <c r="BB524" s="4" t="s">
        <v>13084</v>
      </c>
      <c r="BC524" s="4" t="s">
        <v>13086</v>
      </c>
      <c r="BD524" s="4" t="s">
        <v>13087</v>
      </c>
    </row>
    <row r="525" spans="51:56" x14ac:dyDescent="0.25">
      <c r="AY525" t="s">
        <v>13088</v>
      </c>
      <c r="AZ525" s="4" t="s">
        <v>13089</v>
      </c>
      <c r="BA525" s="4" t="s">
        <v>13090</v>
      </c>
      <c r="BB525" s="4" t="s">
        <v>13089</v>
      </c>
      <c r="BC525" s="4" t="s">
        <v>12742</v>
      </c>
      <c r="BD525" s="4" t="s">
        <v>13087</v>
      </c>
    </row>
    <row r="526" spans="51:56" x14ac:dyDescent="0.25">
      <c r="AY526" t="s">
        <v>13091</v>
      </c>
      <c r="AZ526" s="4" t="s">
        <v>13092</v>
      </c>
      <c r="BA526" s="4" t="s">
        <v>13093</v>
      </c>
      <c r="BB526" s="4" t="s">
        <v>13092</v>
      </c>
      <c r="BC526" s="4" t="s">
        <v>12747</v>
      </c>
      <c r="BD526" s="4" t="s">
        <v>13087</v>
      </c>
    </row>
    <row r="527" spans="51:56" x14ac:dyDescent="0.25">
      <c r="AY527" t="s">
        <v>13094</v>
      </c>
      <c r="AZ527" s="4" t="s">
        <v>13095</v>
      </c>
      <c r="BA527" s="4" t="s">
        <v>13096</v>
      </c>
      <c r="BB527" s="4" t="s">
        <v>13095</v>
      </c>
      <c r="BC527" s="4" t="s">
        <v>12729</v>
      </c>
      <c r="BD527" s="4" t="s">
        <v>13087</v>
      </c>
    </row>
    <row r="528" spans="51:56" x14ac:dyDescent="0.25">
      <c r="AY528" t="s">
        <v>13097</v>
      </c>
      <c r="AZ528" s="4" t="s">
        <v>13098</v>
      </c>
      <c r="BA528" s="4" t="s">
        <v>13099</v>
      </c>
      <c r="BB528" s="4" t="s">
        <v>13098</v>
      </c>
      <c r="BC528" s="4" t="s">
        <v>13100</v>
      </c>
      <c r="BD528" s="4" t="s">
        <v>13087</v>
      </c>
    </row>
    <row r="529" spans="51:56" x14ac:dyDescent="0.25">
      <c r="AY529" t="s">
        <v>13101</v>
      </c>
      <c r="AZ529" s="4" t="s">
        <v>13102</v>
      </c>
      <c r="BA529" s="4" t="s">
        <v>13103</v>
      </c>
      <c r="BB529" s="4" t="s">
        <v>13102</v>
      </c>
      <c r="BC529" s="4" t="s">
        <v>13104</v>
      </c>
      <c r="BD529" s="4" t="s">
        <v>13087</v>
      </c>
    </row>
    <row r="530" spans="51:56" x14ac:dyDescent="0.25">
      <c r="AY530" t="s">
        <v>13105</v>
      </c>
      <c r="AZ530" s="4" t="s">
        <v>13106</v>
      </c>
      <c r="BA530" s="4" t="s">
        <v>13107</v>
      </c>
      <c r="BB530" s="4" t="s">
        <v>13106</v>
      </c>
      <c r="BC530" s="4" t="s">
        <v>13108</v>
      </c>
      <c r="BD530" s="4" t="s">
        <v>13087</v>
      </c>
    </row>
    <row r="531" spans="51:56" x14ac:dyDescent="0.25">
      <c r="AY531" t="s">
        <v>13109</v>
      </c>
      <c r="AZ531" s="4" t="s">
        <v>13110</v>
      </c>
      <c r="BA531" s="4" t="s">
        <v>13111</v>
      </c>
      <c r="BB531" s="4" t="s">
        <v>13110</v>
      </c>
      <c r="BC531" s="4" t="s">
        <v>13112</v>
      </c>
      <c r="BD531" s="4" t="s">
        <v>13087</v>
      </c>
    </row>
    <row r="532" spans="51:56" x14ac:dyDescent="0.25">
      <c r="AY532" t="s">
        <v>13113</v>
      </c>
      <c r="AZ532" s="4" t="s">
        <v>13114</v>
      </c>
      <c r="BA532" s="4" t="s">
        <v>13115</v>
      </c>
      <c r="BB532" s="4" t="s">
        <v>13114</v>
      </c>
      <c r="BC532" s="4" t="s">
        <v>13116</v>
      </c>
      <c r="BD532" s="4" t="s">
        <v>13087</v>
      </c>
    </row>
    <row r="533" spans="51:56" x14ac:dyDescent="0.25">
      <c r="AY533" t="s">
        <v>13117</v>
      </c>
      <c r="AZ533" s="4" t="s">
        <v>13118</v>
      </c>
      <c r="BA533" s="4" t="s">
        <v>13119</v>
      </c>
      <c r="BB533" s="4" t="s">
        <v>13118</v>
      </c>
      <c r="BC533" s="4" t="s">
        <v>12738</v>
      </c>
      <c r="BD533" s="4" t="s">
        <v>13087</v>
      </c>
    </row>
    <row r="534" spans="51:56" x14ac:dyDescent="0.25">
      <c r="AY534" t="s">
        <v>13120</v>
      </c>
      <c r="AZ534" s="4" t="s">
        <v>13121</v>
      </c>
      <c r="BA534" s="4" t="s">
        <v>13122</v>
      </c>
      <c r="BB534" s="4" t="s">
        <v>13121</v>
      </c>
      <c r="BC534" s="4" t="s">
        <v>13123</v>
      </c>
      <c r="BD534" s="4" t="s">
        <v>13087</v>
      </c>
    </row>
    <row r="535" spans="51:56" x14ac:dyDescent="0.25">
      <c r="AY535" t="s">
        <v>13124</v>
      </c>
      <c r="AZ535" s="4" t="s">
        <v>13125</v>
      </c>
      <c r="BA535" s="4" t="s">
        <v>13126</v>
      </c>
      <c r="BB535" s="4" t="s">
        <v>13125</v>
      </c>
      <c r="BC535" s="4" t="s">
        <v>13127</v>
      </c>
      <c r="BD535" s="4" t="s">
        <v>13087</v>
      </c>
    </row>
    <row r="536" spans="51:56" x14ac:dyDescent="0.25">
      <c r="AY536" t="s">
        <v>13128</v>
      </c>
      <c r="AZ536" s="4" t="s">
        <v>13129</v>
      </c>
      <c r="BA536" s="4" t="s">
        <v>13130</v>
      </c>
      <c r="BB536" s="4" t="s">
        <v>13129</v>
      </c>
      <c r="BC536" s="4" t="s">
        <v>12762</v>
      </c>
      <c r="BD536" s="4" t="s">
        <v>13087</v>
      </c>
    </row>
    <row r="537" spans="51:56" x14ac:dyDescent="0.25">
      <c r="AY537" t="s">
        <v>13131</v>
      </c>
      <c r="AZ537" s="4" t="s">
        <v>13132</v>
      </c>
      <c r="BA537" s="4" t="s">
        <v>13133</v>
      </c>
      <c r="BB537" s="4" t="s">
        <v>13132</v>
      </c>
      <c r="BC537" s="4" t="s">
        <v>13134</v>
      </c>
      <c r="BD537" s="4" t="s">
        <v>13087</v>
      </c>
    </row>
    <row r="538" spans="51:56" x14ac:dyDescent="0.25">
      <c r="AY538" t="s">
        <v>13135</v>
      </c>
      <c r="AZ538" s="4" t="s">
        <v>13136</v>
      </c>
      <c r="BA538" s="4" t="s">
        <v>13137</v>
      </c>
      <c r="BB538" s="4" t="s">
        <v>13136</v>
      </c>
      <c r="BC538" s="4" t="s">
        <v>13138</v>
      </c>
      <c r="BD538" s="4" t="s">
        <v>13139</v>
      </c>
    </row>
    <row r="539" spans="51:56" x14ac:dyDescent="0.25">
      <c r="AY539" t="s">
        <v>13140</v>
      </c>
      <c r="AZ539" s="4" t="s">
        <v>13141</v>
      </c>
      <c r="BA539" s="4" t="s">
        <v>13142</v>
      </c>
      <c r="BB539" s="4" t="s">
        <v>13141</v>
      </c>
      <c r="BC539" s="4" t="s">
        <v>13143</v>
      </c>
      <c r="BD539" s="4" t="s">
        <v>13144</v>
      </c>
    </row>
    <row r="540" spans="51:56" x14ac:dyDescent="0.25">
      <c r="AY540" t="s">
        <v>13145</v>
      </c>
      <c r="AZ540" s="4" t="s">
        <v>13146</v>
      </c>
      <c r="BA540" s="4" t="s">
        <v>13147</v>
      </c>
      <c r="BB540" s="4" t="s">
        <v>13146</v>
      </c>
      <c r="BC540" s="4" t="s">
        <v>13148</v>
      </c>
      <c r="BD540" s="4" t="s">
        <v>13144</v>
      </c>
    </row>
    <row r="541" spans="51:56" x14ac:dyDescent="0.25">
      <c r="AY541" t="s">
        <v>13149</v>
      </c>
      <c r="AZ541" s="4" t="s">
        <v>13150</v>
      </c>
      <c r="BA541" s="4" t="s">
        <v>13151</v>
      </c>
      <c r="BB541" s="4" t="s">
        <v>13150</v>
      </c>
      <c r="BC541" s="4" t="s">
        <v>13152</v>
      </c>
      <c r="BD541" s="4" t="s">
        <v>13144</v>
      </c>
    </row>
    <row r="542" spans="51:56" x14ac:dyDescent="0.25">
      <c r="AY542" t="s">
        <v>13153</v>
      </c>
      <c r="AZ542" s="4" t="s">
        <v>13154</v>
      </c>
      <c r="BA542" s="4" t="s">
        <v>13155</v>
      </c>
      <c r="BB542" s="4" t="s">
        <v>13154</v>
      </c>
      <c r="BC542" s="4" t="s">
        <v>13156</v>
      </c>
      <c r="BD542" s="4" t="s">
        <v>13144</v>
      </c>
    </row>
    <row r="543" spans="51:56" x14ac:dyDescent="0.25">
      <c r="AY543" t="s">
        <v>13157</v>
      </c>
      <c r="AZ543" s="4" t="s">
        <v>13158</v>
      </c>
      <c r="BA543" s="4" t="s">
        <v>13159</v>
      </c>
      <c r="BB543" s="4" t="s">
        <v>13158</v>
      </c>
      <c r="BC543" s="4" t="s">
        <v>13160</v>
      </c>
      <c r="BD543" s="4" t="s">
        <v>13144</v>
      </c>
    </row>
    <row r="544" spans="51:56" x14ac:dyDescent="0.25">
      <c r="AY544" t="s">
        <v>13161</v>
      </c>
      <c r="AZ544" s="4" t="s">
        <v>13162</v>
      </c>
      <c r="BA544" s="4" t="s">
        <v>13163</v>
      </c>
      <c r="BB544" s="4" t="s">
        <v>13162</v>
      </c>
      <c r="BC544" s="4" t="s">
        <v>13164</v>
      </c>
      <c r="BD544" s="4" t="s">
        <v>13144</v>
      </c>
    </row>
    <row r="545" spans="51:56" x14ac:dyDescent="0.25">
      <c r="AY545" t="s">
        <v>13165</v>
      </c>
      <c r="AZ545" s="4" t="s">
        <v>13166</v>
      </c>
      <c r="BA545" s="4" t="s">
        <v>13167</v>
      </c>
      <c r="BB545" s="4" t="s">
        <v>13166</v>
      </c>
      <c r="BC545" s="4" t="s">
        <v>13168</v>
      </c>
      <c r="BD545" s="4" t="s">
        <v>13144</v>
      </c>
    </row>
    <row r="546" spans="51:56" x14ac:dyDescent="0.25">
      <c r="AY546" t="s">
        <v>13169</v>
      </c>
      <c r="AZ546" s="4" t="s">
        <v>13170</v>
      </c>
      <c r="BA546" s="4" t="s">
        <v>13171</v>
      </c>
      <c r="BB546" s="4" t="s">
        <v>13170</v>
      </c>
      <c r="BC546" s="4" t="s">
        <v>13172</v>
      </c>
      <c r="BD546" s="4" t="s">
        <v>13144</v>
      </c>
    </row>
    <row r="547" spans="51:56" x14ac:dyDescent="0.25">
      <c r="AY547" t="s">
        <v>13173</v>
      </c>
      <c r="AZ547" s="4" t="s">
        <v>13174</v>
      </c>
      <c r="BA547" s="4" t="s">
        <v>13175</v>
      </c>
      <c r="BB547" s="4" t="s">
        <v>13174</v>
      </c>
      <c r="BC547" s="4" t="s">
        <v>13176</v>
      </c>
      <c r="BD547" s="4" t="s">
        <v>13144</v>
      </c>
    </row>
    <row r="548" spans="51:56" x14ac:dyDescent="0.25">
      <c r="AY548" t="s">
        <v>13177</v>
      </c>
      <c r="AZ548" s="4" t="s">
        <v>13178</v>
      </c>
      <c r="BA548" s="4" t="s">
        <v>13179</v>
      </c>
      <c r="BB548" s="4" t="s">
        <v>13178</v>
      </c>
      <c r="BC548" s="4" t="s">
        <v>13180</v>
      </c>
      <c r="BD548" s="4" t="s">
        <v>13144</v>
      </c>
    </row>
    <row r="549" spans="51:56" x14ac:dyDescent="0.25">
      <c r="AY549" t="s">
        <v>13181</v>
      </c>
      <c r="AZ549" s="4" t="s">
        <v>13182</v>
      </c>
      <c r="BA549" s="4" t="s">
        <v>13183</v>
      </c>
      <c r="BB549" s="4" t="s">
        <v>13182</v>
      </c>
      <c r="BC549" s="4" t="s">
        <v>13184</v>
      </c>
      <c r="BD549" s="4" t="s">
        <v>13144</v>
      </c>
    </row>
    <row r="550" spans="51:56" x14ac:dyDescent="0.25">
      <c r="AY550" t="s">
        <v>13185</v>
      </c>
      <c r="AZ550" s="4" t="s">
        <v>13186</v>
      </c>
      <c r="BA550" s="4" t="s">
        <v>13187</v>
      </c>
      <c r="BB550" s="4" t="s">
        <v>13186</v>
      </c>
      <c r="BC550" s="4" t="s">
        <v>13188</v>
      </c>
      <c r="BD550" s="4" t="s">
        <v>13144</v>
      </c>
    </row>
    <row r="551" spans="51:56" x14ac:dyDescent="0.25">
      <c r="AY551" t="s">
        <v>13189</v>
      </c>
      <c r="AZ551" s="4" t="s">
        <v>13190</v>
      </c>
      <c r="BA551" s="4" t="s">
        <v>13191</v>
      </c>
      <c r="BB551" s="4" t="s">
        <v>13190</v>
      </c>
      <c r="BC551" s="4" t="s">
        <v>13192</v>
      </c>
      <c r="BD551" s="4" t="s">
        <v>13144</v>
      </c>
    </row>
    <row r="552" spans="51:56" x14ac:dyDescent="0.25">
      <c r="AY552" t="s">
        <v>13193</v>
      </c>
      <c r="AZ552" s="4" t="s">
        <v>13194</v>
      </c>
      <c r="BA552" s="4" t="s">
        <v>13195</v>
      </c>
      <c r="BB552" s="4" t="s">
        <v>13194</v>
      </c>
      <c r="BC552" s="4" t="s">
        <v>13196</v>
      </c>
      <c r="BD552" s="4" t="s">
        <v>13197</v>
      </c>
    </row>
    <row r="553" spans="51:56" x14ac:dyDescent="0.25">
      <c r="AY553" t="s">
        <v>13198</v>
      </c>
      <c r="AZ553" s="4" t="s">
        <v>13199</v>
      </c>
      <c r="BA553" s="4" t="s">
        <v>13200</v>
      </c>
      <c r="BB553" s="4" t="s">
        <v>13199</v>
      </c>
      <c r="BC553" s="4" t="s">
        <v>13201</v>
      </c>
      <c r="BD553" s="4" t="s">
        <v>13202</v>
      </c>
    </row>
    <row r="554" spans="51:56" x14ac:dyDescent="0.25">
      <c r="AY554" t="s">
        <v>13203</v>
      </c>
      <c r="AZ554" s="4" t="s">
        <v>13204</v>
      </c>
      <c r="BA554" s="4" t="s">
        <v>15118</v>
      </c>
      <c r="BB554" s="4" t="s">
        <v>13204</v>
      </c>
      <c r="BC554" s="4" t="s">
        <v>15118</v>
      </c>
      <c r="BD554" s="4" t="s">
        <v>13202</v>
      </c>
    </row>
    <row r="555" spans="51:56" x14ac:dyDescent="0.25">
      <c r="AY555" t="s">
        <v>13205</v>
      </c>
      <c r="AZ555" s="4" t="s">
        <v>13206</v>
      </c>
      <c r="BA555" s="4" t="s">
        <v>13207</v>
      </c>
      <c r="BB555" s="4" t="s">
        <v>13206</v>
      </c>
      <c r="BC555" s="4" t="s">
        <v>12675</v>
      </c>
      <c r="BD555" s="4" t="s">
        <v>13202</v>
      </c>
    </row>
    <row r="556" spans="51:56" x14ac:dyDescent="0.25">
      <c r="AY556" t="s">
        <v>13208</v>
      </c>
      <c r="AZ556" s="4" t="s">
        <v>13209</v>
      </c>
      <c r="BA556" s="4" t="s">
        <v>13210</v>
      </c>
      <c r="BB556" s="4" t="s">
        <v>13209</v>
      </c>
      <c r="BC556" s="4" t="s">
        <v>13211</v>
      </c>
      <c r="BD556" s="4" t="s">
        <v>13202</v>
      </c>
    </row>
    <row r="557" spans="51:56" x14ac:dyDescent="0.25">
      <c r="AY557" t="s">
        <v>13212</v>
      </c>
      <c r="AZ557" s="4" t="s">
        <v>13213</v>
      </c>
      <c r="BA557" s="4" t="s">
        <v>13214</v>
      </c>
      <c r="BB557" s="4" t="s">
        <v>13213</v>
      </c>
      <c r="BC557" s="4" t="s">
        <v>13214</v>
      </c>
      <c r="BD557" s="4" t="s">
        <v>13215</v>
      </c>
    </row>
    <row r="558" spans="51:56" x14ac:dyDescent="0.25">
      <c r="AY558" t="s">
        <v>13216</v>
      </c>
      <c r="AZ558" s="4" t="s">
        <v>13217</v>
      </c>
      <c r="BA558" s="4" t="s">
        <v>13218</v>
      </c>
      <c r="BB558" s="4" t="s">
        <v>13217</v>
      </c>
      <c r="BC558" s="4" t="s">
        <v>13218</v>
      </c>
      <c r="BD558" s="4" t="s">
        <v>13215</v>
      </c>
    </row>
    <row r="559" spans="51:56" x14ac:dyDescent="0.25">
      <c r="AY559" t="s">
        <v>13219</v>
      </c>
      <c r="AZ559" s="4" t="s">
        <v>13220</v>
      </c>
      <c r="BA559" s="4" t="s">
        <v>13221</v>
      </c>
      <c r="BB559" s="4" t="s">
        <v>13220</v>
      </c>
      <c r="BC559" s="4" t="s">
        <v>13222</v>
      </c>
      <c r="BD559" s="4" t="s">
        <v>13215</v>
      </c>
    </row>
    <row r="560" spans="51:56" x14ac:dyDescent="0.25">
      <c r="AY560" t="s">
        <v>13223</v>
      </c>
      <c r="AZ560" s="4" t="s">
        <v>13224</v>
      </c>
      <c r="BA560" s="4" t="s">
        <v>13225</v>
      </c>
      <c r="BB560" s="4" t="s">
        <v>13224</v>
      </c>
      <c r="BC560" s="4" t="s">
        <v>14022</v>
      </c>
      <c r="BD560" s="4" t="s">
        <v>13215</v>
      </c>
    </row>
    <row r="561" spans="51:56" x14ac:dyDescent="0.25">
      <c r="AY561" t="s">
        <v>13226</v>
      </c>
      <c r="AZ561" s="4" t="s">
        <v>13227</v>
      </c>
      <c r="BA561" s="4" t="s">
        <v>13228</v>
      </c>
      <c r="BB561" s="4" t="s">
        <v>13227</v>
      </c>
      <c r="BC561" s="4" t="s">
        <v>13229</v>
      </c>
      <c r="BD561" s="4" t="s">
        <v>13215</v>
      </c>
    </row>
    <row r="562" spans="51:56" x14ac:dyDescent="0.25">
      <c r="AY562" t="s">
        <v>13230</v>
      </c>
      <c r="AZ562" s="4" t="s">
        <v>13231</v>
      </c>
      <c r="BA562" s="4" t="s">
        <v>13232</v>
      </c>
      <c r="BB562" s="4" t="s">
        <v>13231</v>
      </c>
      <c r="BC562" s="4" t="s">
        <v>13233</v>
      </c>
      <c r="BD562" s="4" t="s">
        <v>13215</v>
      </c>
    </row>
    <row r="563" spans="51:56" x14ac:dyDescent="0.25">
      <c r="AY563" t="s">
        <v>13234</v>
      </c>
      <c r="AZ563" s="4" t="s">
        <v>13235</v>
      </c>
      <c r="BA563" s="4" t="s">
        <v>13236</v>
      </c>
      <c r="BB563" s="4" t="s">
        <v>13235</v>
      </c>
      <c r="BC563" s="4" t="s">
        <v>13237</v>
      </c>
      <c r="BD563" s="4" t="s">
        <v>13215</v>
      </c>
    </row>
    <row r="564" spans="51:56" x14ac:dyDescent="0.25">
      <c r="AY564" t="s">
        <v>13238</v>
      </c>
      <c r="AZ564" s="4" t="s">
        <v>13239</v>
      </c>
      <c r="BA564" s="4" t="s">
        <v>13240</v>
      </c>
      <c r="BB564" s="4" t="s">
        <v>13239</v>
      </c>
      <c r="BC564" s="4" t="s">
        <v>13240</v>
      </c>
      <c r="BD564" s="4" t="s">
        <v>13215</v>
      </c>
    </row>
    <row r="565" spans="51:56" x14ac:dyDescent="0.25">
      <c r="AY565" t="s">
        <v>13241</v>
      </c>
      <c r="AZ565" s="4" t="s">
        <v>13242</v>
      </c>
      <c r="BA565" s="4" t="s">
        <v>13243</v>
      </c>
      <c r="BB565" s="4" t="s">
        <v>13242</v>
      </c>
      <c r="BC565" s="4" t="s">
        <v>13243</v>
      </c>
      <c r="BD565" s="4" t="s">
        <v>13244</v>
      </c>
    </row>
    <row r="566" spans="51:56" x14ac:dyDescent="0.25">
      <c r="AY566" t="s">
        <v>13245</v>
      </c>
      <c r="AZ566" s="4" t="s">
        <v>13246</v>
      </c>
      <c r="BA566" s="4" t="s">
        <v>13247</v>
      </c>
      <c r="BB566" s="4" t="s">
        <v>13246</v>
      </c>
      <c r="BC566" s="4" t="s">
        <v>13247</v>
      </c>
      <c r="BD566" s="4" t="s">
        <v>13244</v>
      </c>
    </row>
    <row r="567" spans="51:56" x14ac:dyDescent="0.25">
      <c r="AY567" t="s">
        <v>13245</v>
      </c>
      <c r="AZ567" s="4" t="s">
        <v>13248</v>
      </c>
      <c r="BA567" s="4" t="s">
        <v>13247</v>
      </c>
      <c r="BB567" s="4" t="s">
        <v>13248</v>
      </c>
      <c r="BC567" s="4" t="s">
        <v>13247</v>
      </c>
      <c r="BD567" s="4" t="s">
        <v>13244</v>
      </c>
    </row>
    <row r="568" spans="51:56" x14ac:dyDescent="0.25">
      <c r="AY568" t="s">
        <v>13249</v>
      </c>
      <c r="AZ568" s="4" t="s">
        <v>13250</v>
      </c>
      <c r="BA568" s="4" t="s">
        <v>13251</v>
      </c>
      <c r="BB568" s="4" t="s">
        <v>13250</v>
      </c>
      <c r="BC568" s="4" t="s">
        <v>13251</v>
      </c>
      <c r="BD568" s="4" t="s">
        <v>13244</v>
      </c>
    </row>
    <row r="569" spans="51:56" x14ac:dyDescent="0.25">
      <c r="AY569" t="s">
        <v>13252</v>
      </c>
      <c r="AZ569" s="4" t="s">
        <v>13253</v>
      </c>
      <c r="BA569" s="4" t="s">
        <v>13254</v>
      </c>
      <c r="BB569" s="4" t="s">
        <v>13253</v>
      </c>
      <c r="BC569" s="4" t="s">
        <v>13254</v>
      </c>
      <c r="BD569" s="4" t="s">
        <v>13244</v>
      </c>
    </row>
    <row r="570" spans="51:56" x14ac:dyDescent="0.25">
      <c r="AY570" t="s">
        <v>13255</v>
      </c>
      <c r="AZ570" s="4" t="s">
        <v>13256</v>
      </c>
      <c r="BA570" s="4" t="s">
        <v>13257</v>
      </c>
      <c r="BB570" s="4" t="s">
        <v>13256</v>
      </c>
      <c r="BC570" s="4" t="s">
        <v>13257</v>
      </c>
      <c r="BD570" s="4" t="s">
        <v>13244</v>
      </c>
    </row>
    <row r="571" spans="51:56" x14ac:dyDescent="0.25">
      <c r="AY571" t="s">
        <v>13258</v>
      </c>
      <c r="AZ571" s="4" t="s">
        <v>13259</v>
      </c>
      <c r="BA571" s="4" t="s">
        <v>13260</v>
      </c>
      <c r="BB571" s="4" t="s">
        <v>13259</v>
      </c>
      <c r="BC571" s="4" t="s">
        <v>13260</v>
      </c>
      <c r="BD571" s="4" t="s">
        <v>13244</v>
      </c>
    </row>
    <row r="572" spans="51:56" x14ac:dyDescent="0.25">
      <c r="AY572" t="s">
        <v>13261</v>
      </c>
      <c r="AZ572" s="4" t="s">
        <v>13262</v>
      </c>
      <c r="BA572" s="4" t="s">
        <v>13263</v>
      </c>
      <c r="BB572" s="4" t="s">
        <v>13262</v>
      </c>
      <c r="BC572" s="4" t="s">
        <v>13263</v>
      </c>
      <c r="BD572" s="4" t="s">
        <v>13244</v>
      </c>
    </row>
    <row r="573" spans="51:56" x14ac:dyDescent="0.25">
      <c r="AY573" t="s">
        <v>13264</v>
      </c>
      <c r="AZ573" s="4" t="s">
        <v>13265</v>
      </c>
      <c r="BA573" s="4" t="s">
        <v>13266</v>
      </c>
      <c r="BB573" s="4" t="s">
        <v>13265</v>
      </c>
      <c r="BC573" s="4" t="s">
        <v>13266</v>
      </c>
      <c r="BD573" s="4" t="s">
        <v>13244</v>
      </c>
    </row>
    <row r="574" spans="51:56" x14ac:dyDescent="0.25">
      <c r="AY574" t="s">
        <v>13267</v>
      </c>
      <c r="AZ574" s="4" t="s">
        <v>13268</v>
      </c>
      <c r="BA574" s="4" t="s">
        <v>13269</v>
      </c>
      <c r="BB574" s="4" t="s">
        <v>13268</v>
      </c>
      <c r="BC574" s="4" t="s">
        <v>13269</v>
      </c>
      <c r="BD574" s="4" t="s">
        <v>13244</v>
      </c>
    </row>
    <row r="575" spans="51:56" x14ac:dyDescent="0.25">
      <c r="AY575" t="s">
        <v>13270</v>
      </c>
      <c r="AZ575" s="4" t="s">
        <v>13271</v>
      </c>
      <c r="BA575" s="4" t="s">
        <v>13272</v>
      </c>
      <c r="BB575" s="4" t="s">
        <v>13271</v>
      </c>
      <c r="BC575" s="4" t="s">
        <v>13272</v>
      </c>
      <c r="BD575" s="4" t="s">
        <v>13244</v>
      </c>
    </row>
    <row r="576" spans="51:56" x14ac:dyDescent="0.25">
      <c r="AY576" t="s">
        <v>13273</v>
      </c>
      <c r="AZ576" s="4" t="s">
        <v>13274</v>
      </c>
      <c r="BA576" s="4" t="s">
        <v>13275</v>
      </c>
      <c r="BB576" s="4" t="s">
        <v>13274</v>
      </c>
      <c r="BC576" s="4" t="s">
        <v>13275</v>
      </c>
      <c r="BD576" s="4" t="s">
        <v>13244</v>
      </c>
    </row>
    <row r="577" spans="51:56" x14ac:dyDescent="0.25">
      <c r="AY577" t="s">
        <v>13276</v>
      </c>
      <c r="AZ577" s="4" t="s">
        <v>13277</v>
      </c>
      <c r="BA577" s="4" t="s">
        <v>13278</v>
      </c>
      <c r="BB577" s="4" t="s">
        <v>13277</v>
      </c>
      <c r="BC577" s="4" t="s">
        <v>13278</v>
      </c>
      <c r="BD577" s="4" t="s">
        <v>13244</v>
      </c>
    </row>
    <row r="578" spans="51:56" x14ac:dyDescent="0.25">
      <c r="AY578" t="s">
        <v>13279</v>
      </c>
      <c r="AZ578" s="4" t="s">
        <v>13280</v>
      </c>
      <c r="BA578" s="4" t="s">
        <v>13281</v>
      </c>
      <c r="BB578" s="4" t="s">
        <v>13280</v>
      </c>
      <c r="BC578" s="4" t="s">
        <v>13281</v>
      </c>
      <c r="BD578" s="4" t="s">
        <v>13244</v>
      </c>
    </row>
    <row r="579" spans="51:56" x14ac:dyDescent="0.25">
      <c r="AY579" t="s">
        <v>13282</v>
      </c>
      <c r="AZ579" s="4" t="s">
        <v>13283</v>
      </c>
      <c r="BA579" s="4" t="s">
        <v>13284</v>
      </c>
      <c r="BB579" s="4" t="s">
        <v>13283</v>
      </c>
      <c r="BC579" s="4" t="s">
        <v>13284</v>
      </c>
      <c r="BD579" s="4" t="s">
        <v>13244</v>
      </c>
    </row>
    <row r="580" spans="51:56" x14ac:dyDescent="0.25">
      <c r="AY580" t="s">
        <v>13285</v>
      </c>
      <c r="AZ580" s="4" t="s">
        <v>13286</v>
      </c>
      <c r="BA580" s="4" t="s">
        <v>13287</v>
      </c>
      <c r="BB580" s="4" t="s">
        <v>13286</v>
      </c>
      <c r="BC580" s="4" t="s">
        <v>13287</v>
      </c>
      <c r="BD580" s="4" t="s">
        <v>13244</v>
      </c>
    </row>
    <row r="581" spans="51:56" x14ac:dyDescent="0.25">
      <c r="AY581" t="s">
        <v>13288</v>
      </c>
      <c r="AZ581" s="4" t="s">
        <v>13289</v>
      </c>
      <c r="BA581" s="4" t="s">
        <v>13290</v>
      </c>
      <c r="BB581" s="4" t="s">
        <v>13289</v>
      </c>
      <c r="BC581" s="4" t="s">
        <v>13290</v>
      </c>
      <c r="BD581" s="4" t="s">
        <v>13244</v>
      </c>
    </row>
    <row r="582" spans="51:56" x14ac:dyDescent="0.25">
      <c r="AY582" t="s">
        <v>13291</v>
      </c>
      <c r="AZ582" s="4" t="s">
        <v>13292</v>
      </c>
      <c r="BA582" s="4" t="s">
        <v>13293</v>
      </c>
      <c r="BB582" s="4" t="s">
        <v>13292</v>
      </c>
      <c r="BC582" s="4" t="s">
        <v>13293</v>
      </c>
      <c r="BD582" s="4" t="s">
        <v>13244</v>
      </c>
    </row>
    <row r="583" spans="51:56" x14ac:dyDescent="0.25">
      <c r="AY583" t="s">
        <v>13294</v>
      </c>
      <c r="AZ583" s="4" t="s">
        <v>13295</v>
      </c>
      <c r="BA583" s="4" t="s">
        <v>13296</v>
      </c>
      <c r="BB583" s="4" t="s">
        <v>13295</v>
      </c>
      <c r="BC583" s="4" t="s">
        <v>13296</v>
      </c>
      <c r="BD583" s="4" t="s">
        <v>13244</v>
      </c>
    </row>
    <row r="584" spans="51:56" x14ac:dyDescent="0.25">
      <c r="AY584" t="s">
        <v>13297</v>
      </c>
      <c r="AZ584" s="4" t="s">
        <v>13298</v>
      </c>
      <c r="BA584" s="4" t="s">
        <v>13299</v>
      </c>
      <c r="BB584" s="4" t="s">
        <v>13298</v>
      </c>
      <c r="BC584" s="4" t="s">
        <v>13299</v>
      </c>
      <c r="BD584" s="4" t="s">
        <v>13244</v>
      </c>
    </row>
    <row r="585" spans="51:56" x14ac:dyDescent="0.25">
      <c r="AY585" t="s">
        <v>13300</v>
      </c>
      <c r="AZ585" s="4" t="s">
        <v>13301</v>
      </c>
      <c r="BA585" s="4" t="s">
        <v>13302</v>
      </c>
      <c r="BB585" s="4" t="s">
        <v>13301</v>
      </c>
      <c r="BC585" s="4" t="s">
        <v>13302</v>
      </c>
      <c r="BD585" s="4" t="s">
        <v>13244</v>
      </c>
    </row>
    <row r="586" spans="51:56" x14ac:dyDescent="0.25">
      <c r="AY586" t="s">
        <v>13303</v>
      </c>
      <c r="AZ586" s="4" t="s">
        <v>13304</v>
      </c>
      <c r="BA586" s="4" t="s">
        <v>13305</v>
      </c>
      <c r="BB586" s="4" t="s">
        <v>13304</v>
      </c>
      <c r="BC586" s="4" t="s">
        <v>13305</v>
      </c>
      <c r="BD586" s="4" t="s">
        <v>13244</v>
      </c>
    </row>
    <row r="587" spans="51:56" x14ac:dyDescent="0.25">
      <c r="AY587" t="s">
        <v>13306</v>
      </c>
      <c r="AZ587" s="4" t="s">
        <v>13307</v>
      </c>
      <c r="BA587" s="4" t="s">
        <v>13308</v>
      </c>
      <c r="BB587" s="4" t="s">
        <v>13307</v>
      </c>
      <c r="BC587" s="4" t="s">
        <v>13308</v>
      </c>
      <c r="BD587" s="4" t="s">
        <v>13244</v>
      </c>
    </row>
    <row r="588" spans="51:56" x14ac:dyDescent="0.25">
      <c r="AY588" t="s">
        <v>13309</v>
      </c>
      <c r="AZ588" s="4" t="s">
        <v>13310</v>
      </c>
      <c r="BA588" s="4" t="s">
        <v>13311</v>
      </c>
      <c r="BB588" s="4" t="s">
        <v>13310</v>
      </c>
      <c r="BC588" s="4" t="s">
        <v>13311</v>
      </c>
      <c r="BD588" s="4" t="s">
        <v>13244</v>
      </c>
    </row>
    <row r="589" spans="51:56" x14ac:dyDescent="0.25">
      <c r="AY589" t="s">
        <v>13312</v>
      </c>
      <c r="AZ589" s="4" t="s">
        <v>13313</v>
      </c>
      <c r="BA589" s="4" t="s">
        <v>13314</v>
      </c>
      <c r="BB589" s="4" t="s">
        <v>13313</v>
      </c>
      <c r="BC589" s="4" t="s">
        <v>13314</v>
      </c>
      <c r="BD589" s="4" t="s">
        <v>13244</v>
      </c>
    </row>
    <row r="590" spans="51:56" x14ac:dyDescent="0.25">
      <c r="AY590" t="s">
        <v>13315</v>
      </c>
      <c r="AZ590" s="4" t="s">
        <v>13316</v>
      </c>
      <c r="BA590" s="4" t="s">
        <v>14498</v>
      </c>
      <c r="BB590" s="4" t="s">
        <v>13316</v>
      </c>
      <c r="BC590" s="4" t="s">
        <v>14498</v>
      </c>
      <c r="BD590" s="4" t="s">
        <v>13244</v>
      </c>
    </row>
    <row r="591" spans="51:56" x14ac:dyDescent="0.25">
      <c r="AY591" t="s">
        <v>13317</v>
      </c>
      <c r="AZ591" s="4" t="s">
        <v>13318</v>
      </c>
      <c r="BA591" s="4" t="s">
        <v>13319</v>
      </c>
      <c r="BB591" s="4" t="s">
        <v>13318</v>
      </c>
      <c r="BC591" s="4" t="s">
        <v>13319</v>
      </c>
      <c r="BD591" s="4" t="s">
        <v>13244</v>
      </c>
    </row>
    <row r="592" spans="51:56" x14ac:dyDescent="0.25">
      <c r="AY592" t="s">
        <v>13320</v>
      </c>
      <c r="AZ592" s="4" t="s">
        <v>13321</v>
      </c>
      <c r="BA592" s="4" t="s">
        <v>13322</v>
      </c>
      <c r="BB592" s="4" t="s">
        <v>13321</v>
      </c>
      <c r="BC592" s="4" t="s">
        <v>13322</v>
      </c>
      <c r="BD592" s="4" t="s">
        <v>13244</v>
      </c>
    </row>
    <row r="593" spans="51:56" x14ac:dyDescent="0.25">
      <c r="AY593" t="s">
        <v>13323</v>
      </c>
      <c r="AZ593" s="4" t="s">
        <v>13324</v>
      </c>
      <c r="BA593" s="4" t="s">
        <v>14702</v>
      </c>
      <c r="BB593" s="4" t="s">
        <v>13324</v>
      </c>
      <c r="BC593" s="4" t="s">
        <v>14702</v>
      </c>
      <c r="BD593" s="4" t="s">
        <v>13244</v>
      </c>
    </row>
    <row r="594" spans="51:56" x14ac:dyDescent="0.25">
      <c r="AY594" t="s">
        <v>13323</v>
      </c>
      <c r="AZ594" s="4" t="s">
        <v>13325</v>
      </c>
      <c r="BA594" s="4" t="s">
        <v>14702</v>
      </c>
      <c r="BB594" s="4" t="s">
        <v>13325</v>
      </c>
      <c r="BC594" s="4" t="s">
        <v>14702</v>
      </c>
      <c r="BD594" s="4" t="s">
        <v>13244</v>
      </c>
    </row>
    <row r="595" spans="51:56" x14ac:dyDescent="0.25">
      <c r="AY595" t="s">
        <v>13326</v>
      </c>
      <c r="AZ595" s="4" t="s">
        <v>13327</v>
      </c>
      <c r="BA595" s="4" t="s">
        <v>13328</v>
      </c>
      <c r="BB595" s="4" t="s">
        <v>13327</v>
      </c>
      <c r="BC595" s="4" t="s">
        <v>13328</v>
      </c>
      <c r="BD595" s="4" t="s">
        <v>13244</v>
      </c>
    </row>
    <row r="596" spans="51:56" x14ac:dyDescent="0.25">
      <c r="AY596" t="s">
        <v>13329</v>
      </c>
      <c r="AZ596" s="4" t="s">
        <v>13330</v>
      </c>
      <c r="BA596" s="4" t="s">
        <v>13331</v>
      </c>
      <c r="BB596" s="4" t="s">
        <v>13330</v>
      </c>
      <c r="BC596" s="4" t="s">
        <v>13331</v>
      </c>
      <c r="BD596" s="4" t="s">
        <v>13244</v>
      </c>
    </row>
    <row r="597" spans="51:56" x14ac:dyDescent="0.25">
      <c r="AY597" t="s">
        <v>13332</v>
      </c>
      <c r="AZ597" s="4" t="s">
        <v>13333</v>
      </c>
      <c r="BA597" s="4" t="s">
        <v>13334</v>
      </c>
      <c r="BB597" s="4" t="s">
        <v>13333</v>
      </c>
      <c r="BC597" s="4" t="s">
        <v>13334</v>
      </c>
      <c r="BD597" s="4" t="s">
        <v>13244</v>
      </c>
    </row>
    <row r="598" spans="51:56" x14ac:dyDescent="0.25">
      <c r="AY598" t="s">
        <v>13335</v>
      </c>
      <c r="AZ598" s="4" t="s">
        <v>13336</v>
      </c>
      <c r="BA598" s="4" t="s">
        <v>13337</v>
      </c>
      <c r="BB598" s="4" t="s">
        <v>13336</v>
      </c>
      <c r="BC598" s="4" t="s">
        <v>13337</v>
      </c>
      <c r="BD598" s="4" t="s">
        <v>13244</v>
      </c>
    </row>
    <row r="599" spans="51:56" x14ac:dyDescent="0.25">
      <c r="AY599" t="s">
        <v>13338</v>
      </c>
      <c r="AZ599" s="4" t="s">
        <v>13339</v>
      </c>
      <c r="BA599" s="4" t="s">
        <v>13340</v>
      </c>
      <c r="BB599" s="4" t="s">
        <v>13339</v>
      </c>
      <c r="BC599" s="4" t="s">
        <v>13340</v>
      </c>
      <c r="BD599" s="4" t="s">
        <v>13244</v>
      </c>
    </row>
    <row r="600" spans="51:56" x14ac:dyDescent="0.25">
      <c r="AY600" t="s">
        <v>13341</v>
      </c>
      <c r="AZ600" s="4" t="s">
        <v>13342</v>
      </c>
      <c r="BA600" s="4" t="s">
        <v>13343</v>
      </c>
      <c r="BB600" s="4" t="s">
        <v>13342</v>
      </c>
      <c r="BC600" s="4" t="s">
        <v>13343</v>
      </c>
      <c r="BD600" s="4" t="s">
        <v>13244</v>
      </c>
    </row>
    <row r="601" spans="51:56" x14ac:dyDescent="0.25">
      <c r="AY601" t="s">
        <v>13344</v>
      </c>
      <c r="AZ601" s="4" t="s">
        <v>13345</v>
      </c>
      <c r="BA601" s="4" t="s">
        <v>13346</v>
      </c>
      <c r="BB601" s="4" t="s">
        <v>13345</v>
      </c>
      <c r="BC601" s="4" t="s">
        <v>13346</v>
      </c>
      <c r="BD601" s="4" t="s">
        <v>13244</v>
      </c>
    </row>
    <row r="602" spans="51:56" x14ac:dyDescent="0.25">
      <c r="AY602" t="s">
        <v>13347</v>
      </c>
      <c r="AZ602" s="4" t="s">
        <v>13348</v>
      </c>
      <c r="BA602" s="4" t="s">
        <v>13349</v>
      </c>
      <c r="BB602" s="4" t="s">
        <v>13348</v>
      </c>
      <c r="BC602" s="4" t="s">
        <v>13349</v>
      </c>
      <c r="BD602" s="4" t="s">
        <v>13244</v>
      </c>
    </row>
    <row r="603" spans="51:56" x14ac:dyDescent="0.25">
      <c r="AY603" t="s">
        <v>13350</v>
      </c>
      <c r="AZ603" s="4" t="s">
        <v>13351</v>
      </c>
      <c r="BA603" s="4" t="s">
        <v>13352</v>
      </c>
      <c r="BB603" s="4" t="s">
        <v>13351</v>
      </c>
      <c r="BC603" s="4" t="s">
        <v>13352</v>
      </c>
      <c r="BD603" s="4" t="s">
        <v>13244</v>
      </c>
    </row>
    <row r="604" spans="51:56" x14ac:dyDescent="0.25">
      <c r="AY604" t="s">
        <v>13353</v>
      </c>
      <c r="AZ604" s="4" t="s">
        <v>13354</v>
      </c>
      <c r="BA604" s="4" t="s">
        <v>13355</v>
      </c>
      <c r="BB604" s="4" t="s">
        <v>13354</v>
      </c>
      <c r="BC604" s="4" t="s">
        <v>13355</v>
      </c>
      <c r="BD604" s="4" t="s">
        <v>13244</v>
      </c>
    </row>
    <row r="605" spans="51:56" x14ac:dyDescent="0.25">
      <c r="AY605" t="s">
        <v>13356</v>
      </c>
      <c r="AZ605" s="4" t="s">
        <v>13357</v>
      </c>
      <c r="BA605" s="4" t="s">
        <v>13358</v>
      </c>
      <c r="BB605" s="4" t="s">
        <v>13357</v>
      </c>
      <c r="BC605" s="4" t="s">
        <v>13358</v>
      </c>
      <c r="BD605" s="4" t="s">
        <v>13244</v>
      </c>
    </row>
    <row r="606" spans="51:56" x14ac:dyDescent="0.25">
      <c r="AY606" t="s">
        <v>13359</v>
      </c>
      <c r="AZ606" s="4" t="s">
        <v>13360</v>
      </c>
      <c r="BA606" s="4" t="s">
        <v>13361</v>
      </c>
      <c r="BB606" s="4" t="s">
        <v>13360</v>
      </c>
      <c r="BC606" s="4" t="s">
        <v>13361</v>
      </c>
      <c r="BD606" s="4" t="s">
        <v>13244</v>
      </c>
    </row>
    <row r="607" spans="51:56" x14ac:dyDescent="0.25">
      <c r="AY607" t="s">
        <v>13362</v>
      </c>
      <c r="AZ607" s="4" t="s">
        <v>13363</v>
      </c>
      <c r="BA607" s="4" t="s">
        <v>13364</v>
      </c>
      <c r="BB607" s="4" t="s">
        <v>13363</v>
      </c>
      <c r="BC607" s="4" t="s">
        <v>13364</v>
      </c>
      <c r="BD607" s="4" t="s">
        <v>13244</v>
      </c>
    </row>
    <row r="608" spans="51:56" x14ac:dyDescent="0.25">
      <c r="AY608" t="s">
        <v>13365</v>
      </c>
      <c r="AZ608" s="4" t="s">
        <v>13366</v>
      </c>
      <c r="BA608" s="4" t="s">
        <v>13367</v>
      </c>
      <c r="BB608" s="4" t="s">
        <v>13366</v>
      </c>
      <c r="BC608" s="4" t="s">
        <v>13367</v>
      </c>
      <c r="BD608" s="4" t="s">
        <v>13244</v>
      </c>
    </row>
    <row r="609" spans="51:56" x14ac:dyDescent="0.25">
      <c r="AY609" t="s">
        <v>13368</v>
      </c>
      <c r="AZ609" s="4" t="s">
        <v>13369</v>
      </c>
      <c r="BA609" s="4" t="s">
        <v>13370</v>
      </c>
      <c r="BB609" s="4" t="s">
        <v>13369</v>
      </c>
      <c r="BC609" s="4" t="s">
        <v>13370</v>
      </c>
      <c r="BD609" s="4" t="s">
        <v>13244</v>
      </c>
    </row>
    <row r="610" spans="51:56" x14ac:dyDescent="0.25">
      <c r="AY610" t="s">
        <v>13371</v>
      </c>
      <c r="AZ610" s="4" t="s">
        <v>13372</v>
      </c>
      <c r="BA610" s="4" t="s">
        <v>13373</v>
      </c>
      <c r="BB610" s="4" t="s">
        <v>13372</v>
      </c>
      <c r="BC610" s="4" t="s">
        <v>13373</v>
      </c>
      <c r="BD610" s="4" t="s">
        <v>13244</v>
      </c>
    </row>
    <row r="611" spans="51:56" x14ac:dyDescent="0.25">
      <c r="AY611" t="s">
        <v>13374</v>
      </c>
      <c r="AZ611" s="4" t="s">
        <v>13375</v>
      </c>
      <c r="BA611" s="4" t="s">
        <v>13376</v>
      </c>
      <c r="BB611" s="4" t="s">
        <v>13375</v>
      </c>
      <c r="BC611" s="4" t="s">
        <v>13376</v>
      </c>
      <c r="BD611" s="4" t="s">
        <v>13244</v>
      </c>
    </row>
    <row r="612" spans="51:56" x14ac:dyDescent="0.25">
      <c r="AY612" t="s">
        <v>13377</v>
      </c>
      <c r="AZ612" s="4" t="s">
        <v>13378</v>
      </c>
      <c r="BA612" s="4" t="s">
        <v>13379</v>
      </c>
      <c r="BB612" s="4" t="s">
        <v>13378</v>
      </c>
      <c r="BC612" s="4" t="s">
        <v>13379</v>
      </c>
      <c r="BD612" s="4" t="s">
        <v>13244</v>
      </c>
    </row>
    <row r="613" spans="51:56" x14ac:dyDescent="0.25">
      <c r="AY613" t="s">
        <v>13380</v>
      </c>
      <c r="AZ613" s="4" t="s">
        <v>13381</v>
      </c>
      <c r="BA613" s="4" t="s">
        <v>13382</v>
      </c>
      <c r="BB613" s="4" t="s">
        <v>13381</v>
      </c>
      <c r="BC613" s="4" t="s">
        <v>13383</v>
      </c>
      <c r="BD613" s="4" t="s">
        <v>13384</v>
      </c>
    </row>
    <row r="614" spans="51:56" x14ac:dyDescent="0.25">
      <c r="AY614" t="s">
        <v>13385</v>
      </c>
      <c r="AZ614" s="4" t="s">
        <v>13386</v>
      </c>
      <c r="BA614" s="4" t="s">
        <v>13387</v>
      </c>
      <c r="BB614" s="4" t="s">
        <v>13386</v>
      </c>
      <c r="BC614" s="4" t="s">
        <v>13388</v>
      </c>
      <c r="BD614" s="4" t="s">
        <v>13384</v>
      </c>
    </row>
    <row r="615" spans="51:56" x14ac:dyDescent="0.25">
      <c r="AY615" t="s">
        <v>13389</v>
      </c>
      <c r="AZ615" s="4" t="s">
        <v>13390</v>
      </c>
      <c r="BA615" s="4" t="s">
        <v>13391</v>
      </c>
      <c r="BB615" s="4" t="s">
        <v>13390</v>
      </c>
      <c r="BC615" s="4" t="s">
        <v>13392</v>
      </c>
      <c r="BD615" s="4" t="s">
        <v>13384</v>
      </c>
    </row>
    <row r="616" spans="51:56" x14ac:dyDescent="0.25">
      <c r="AY616" t="s">
        <v>13393</v>
      </c>
      <c r="AZ616" s="4" t="s">
        <v>13394</v>
      </c>
      <c r="BA616" s="4" t="s">
        <v>13395</v>
      </c>
      <c r="BB616" s="4" t="s">
        <v>13394</v>
      </c>
      <c r="BC616" s="4" t="s">
        <v>13396</v>
      </c>
      <c r="BD616" s="4" t="s">
        <v>13384</v>
      </c>
    </row>
    <row r="617" spans="51:56" x14ac:dyDescent="0.25">
      <c r="AY617" t="s">
        <v>13397</v>
      </c>
      <c r="AZ617" s="4" t="s">
        <v>13398</v>
      </c>
      <c r="BA617" s="4" t="s">
        <v>13399</v>
      </c>
      <c r="BB617" s="4" t="s">
        <v>13398</v>
      </c>
      <c r="BC617" s="4" t="s">
        <v>13400</v>
      </c>
      <c r="BD617" s="4" t="s">
        <v>13384</v>
      </c>
    </row>
    <row r="618" spans="51:56" x14ac:dyDescent="0.25">
      <c r="AY618" t="s">
        <v>13401</v>
      </c>
      <c r="AZ618" s="4" t="s">
        <v>13402</v>
      </c>
      <c r="BA618" s="4" t="s">
        <v>13403</v>
      </c>
      <c r="BB618" s="4" t="s">
        <v>13402</v>
      </c>
      <c r="BC618" s="4" t="s">
        <v>13404</v>
      </c>
      <c r="BD618" s="4" t="s">
        <v>13384</v>
      </c>
    </row>
    <row r="619" spans="51:56" x14ac:dyDescent="0.25">
      <c r="AY619" t="s">
        <v>13405</v>
      </c>
      <c r="AZ619" s="4" t="s">
        <v>13406</v>
      </c>
      <c r="BA619" s="4" t="s">
        <v>13407</v>
      </c>
      <c r="BB619" s="4" t="s">
        <v>13406</v>
      </c>
      <c r="BC619" s="4" t="s">
        <v>15034</v>
      </c>
      <c r="BD619" s="4" t="s">
        <v>13384</v>
      </c>
    </row>
    <row r="620" spans="51:56" x14ac:dyDescent="0.25">
      <c r="AY620" t="s">
        <v>13408</v>
      </c>
      <c r="AZ620" s="4" t="s">
        <v>13409</v>
      </c>
      <c r="BA620" s="4" t="s">
        <v>13410</v>
      </c>
      <c r="BB620" s="4" t="s">
        <v>13409</v>
      </c>
      <c r="BC620" s="4" t="s">
        <v>13411</v>
      </c>
      <c r="BD620" s="4" t="s">
        <v>13384</v>
      </c>
    </row>
    <row r="621" spans="51:56" x14ac:dyDescent="0.25">
      <c r="AY621" t="s">
        <v>13412</v>
      </c>
      <c r="AZ621" s="4" t="s">
        <v>13413</v>
      </c>
      <c r="BA621" s="4" t="s">
        <v>13414</v>
      </c>
      <c r="BB621" s="4" t="s">
        <v>13413</v>
      </c>
      <c r="BC621" s="4" t="s">
        <v>13168</v>
      </c>
      <c r="BD621" s="4" t="s">
        <v>13384</v>
      </c>
    </row>
    <row r="622" spans="51:56" x14ac:dyDescent="0.25">
      <c r="AY622" t="s">
        <v>13415</v>
      </c>
      <c r="AZ622" s="4" t="s">
        <v>13416</v>
      </c>
      <c r="BA622" s="4" t="s">
        <v>13417</v>
      </c>
      <c r="BB622" s="4" t="s">
        <v>13416</v>
      </c>
      <c r="BC622" s="4" t="s">
        <v>13418</v>
      </c>
      <c r="BD622" s="4" t="s">
        <v>13384</v>
      </c>
    </row>
    <row r="623" spans="51:56" x14ac:dyDescent="0.25">
      <c r="AY623" t="s">
        <v>13419</v>
      </c>
      <c r="AZ623" s="4" t="s">
        <v>13420</v>
      </c>
      <c r="BA623" s="4" t="s">
        <v>13421</v>
      </c>
      <c r="BB623" s="4" t="s">
        <v>13420</v>
      </c>
      <c r="BC623" s="4" t="s">
        <v>13422</v>
      </c>
      <c r="BD623" s="4" t="s">
        <v>13384</v>
      </c>
    </row>
    <row r="624" spans="51:56" x14ac:dyDescent="0.25">
      <c r="AY624" t="s">
        <v>13423</v>
      </c>
      <c r="AZ624" s="4" t="s">
        <v>13424</v>
      </c>
      <c r="BA624" s="4" t="s">
        <v>13425</v>
      </c>
      <c r="BB624" s="4" t="s">
        <v>13424</v>
      </c>
      <c r="BC624" s="4" t="s">
        <v>13425</v>
      </c>
      <c r="BD624" s="4" t="s">
        <v>13426</v>
      </c>
    </row>
    <row r="625" spans="51:56" x14ac:dyDescent="0.25">
      <c r="AY625" t="s">
        <v>13427</v>
      </c>
      <c r="AZ625" s="4" t="s">
        <v>13428</v>
      </c>
      <c r="BA625" s="4" t="s">
        <v>13429</v>
      </c>
      <c r="BB625" s="4" t="s">
        <v>13428</v>
      </c>
      <c r="BC625" s="4" t="s">
        <v>13429</v>
      </c>
      <c r="BD625" s="4" t="s">
        <v>13426</v>
      </c>
    </row>
    <row r="626" spans="51:56" x14ac:dyDescent="0.25">
      <c r="AY626" t="s">
        <v>13430</v>
      </c>
      <c r="AZ626" s="4" t="s">
        <v>13431</v>
      </c>
      <c r="BA626" s="4" t="s">
        <v>13432</v>
      </c>
      <c r="BB626" s="4" t="s">
        <v>13431</v>
      </c>
      <c r="BC626" s="4" t="s">
        <v>13432</v>
      </c>
      <c r="BD626" s="4" t="s">
        <v>13426</v>
      </c>
    </row>
    <row r="627" spans="51:56" x14ac:dyDescent="0.25">
      <c r="AY627" t="s">
        <v>13433</v>
      </c>
      <c r="AZ627" s="4" t="s">
        <v>13434</v>
      </c>
      <c r="BA627" s="4" t="s">
        <v>13435</v>
      </c>
      <c r="BB627" s="4" t="s">
        <v>13434</v>
      </c>
      <c r="BC627" s="4" t="s">
        <v>13435</v>
      </c>
      <c r="BD627" s="4" t="s">
        <v>13426</v>
      </c>
    </row>
    <row r="628" spans="51:56" x14ac:dyDescent="0.25">
      <c r="AY628" t="s">
        <v>13436</v>
      </c>
      <c r="AZ628" s="4" t="s">
        <v>13437</v>
      </c>
      <c r="BA628" s="4" t="s">
        <v>13438</v>
      </c>
      <c r="BB628" s="4" t="s">
        <v>13437</v>
      </c>
      <c r="BC628" s="4" t="s">
        <v>13438</v>
      </c>
      <c r="BD628" s="4" t="s">
        <v>13426</v>
      </c>
    </row>
    <row r="629" spans="51:56" x14ac:dyDescent="0.25">
      <c r="AY629" t="s">
        <v>13439</v>
      </c>
      <c r="AZ629" s="4" t="s">
        <v>13440</v>
      </c>
      <c r="BA629" s="4" t="s">
        <v>12766</v>
      </c>
      <c r="BB629" s="4" t="s">
        <v>13440</v>
      </c>
      <c r="BC629" s="4" t="s">
        <v>12766</v>
      </c>
      <c r="BD629" s="4" t="s">
        <v>13426</v>
      </c>
    </row>
    <row r="630" spans="51:56" x14ac:dyDescent="0.25">
      <c r="AY630" t="s">
        <v>13441</v>
      </c>
      <c r="AZ630" s="4" t="s">
        <v>13442</v>
      </c>
      <c r="BA630" s="4" t="s">
        <v>13443</v>
      </c>
      <c r="BB630" s="4" t="s">
        <v>13442</v>
      </c>
      <c r="BC630" s="4" t="s">
        <v>13443</v>
      </c>
      <c r="BD630" s="4" t="s">
        <v>13426</v>
      </c>
    </row>
    <row r="631" spans="51:56" x14ac:dyDescent="0.25">
      <c r="AY631" t="s">
        <v>13444</v>
      </c>
      <c r="AZ631" s="4" t="s">
        <v>13445</v>
      </c>
      <c r="BA631" s="4" t="s">
        <v>13446</v>
      </c>
      <c r="BB631" s="4" t="s">
        <v>13445</v>
      </c>
      <c r="BC631" s="4" t="s">
        <v>13446</v>
      </c>
      <c r="BD631" s="4" t="s">
        <v>13426</v>
      </c>
    </row>
    <row r="632" spans="51:56" x14ac:dyDescent="0.25">
      <c r="AY632" t="s">
        <v>13447</v>
      </c>
      <c r="AZ632" s="4" t="s">
        <v>13448</v>
      </c>
      <c r="BA632" s="4" t="s">
        <v>13449</v>
      </c>
      <c r="BB632" s="4" t="s">
        <v>13448</v>
      </c>
      <c r="BC632" s="4" t="s">
        <v>13449</v>
      </c>
      <c r="BD632" s="4" t="s">
        <v>13426</v>
      </c>
    </row>
    <row r="633" spans="51:56" x14ac:dyDescent="0.25">
      <c r="AY633" t="s">
        <v>13450</v>
      </c>
      <c r="AZ633" s="4" t="s">
        <v>13451</v>
      </c>
      <c r="BA633" s="4" t="s">
        <v>13452</v>
      </c>
      <c r="BB633" s="4" t="s">
        <v>13451</v>
      </c>
      <c r="BC633" s="4" t="s">
        <v>13452</v>
      </c>
      <c r="BD633" s="4" t="s">
        <v>13426</v>
      </c>
    </row>
    <row r="634" spans="51:56" x14ac:dyDescent="0.25">
      <c r="AY634" t="s">
        <v>13453</v>
      </c>
      <c r="AZ634" s="4" t="s">
        <v>13454</v>
      </c>
      <c r="BA634" s="4" t="s">
        <v>13455</v>
      </c>
      <c r="BB634" s="4" t="s">
        <v>13454</v>
      </c>
      <c r="BC634" s="4" t="s">
        <v>13455</v>
      </c>
      <c r="BD634" s="4" t="s">
        <v>13426</v>
      </c>
    </row>
    <row r="635" spans="51:56" x14ac:dyDescent="0.25">
      <c r="AY635" t="s">
        <v>13456</v>
      </c>
      <c r="AZ635" s="4" t="s">
        <v>13457</v>
      </c>
      <c r="BA635" s="4" t="s">
        <v>13458</v>
      </c>
      <c r="BB635" s="4" t="s">
        <v>13457</v>
      </c>
      <c r="BC635" s="4" t="s">
        <v>13458</v>
      </c>
      <c r="BD635" s="4" t="s">
        <v>13426</v>
      </c>
    </row>
    <row r="636" spans="51:56" x14ac:dyDescent="0.25">
      <c r="AY636" t="s">
        <v>13459</v>
      </c>
      <c r="AZ636" s="4" t="s">
        <v>13460</v>
      </c>
      <c r="BA636" s="4" t="s">
        <v>13461</v>
      </c>
      <c r="BB636" s="4" t="s">
        <v>13460</v>
      </c>
      <c r="BC636" s="4" t="s">
        <v>13461</v>
      </c>
      <c r="BD636" s="4" t="s">
        <v>13426</v>
      </c>
    </row>
    <row r="637" spans="51:56" x14ac:dyDescent="0.25">
      <c r="AY637" t="s">
        <v>13462</v>
      </c>
      <c r="AZ637" s="4" t="s">
        <v>13463</v>
      </c>
      <c r="BA637" s="4" t="s">
        <v>13464</v>
      </c>
      <c r="BB637" s="4" t="s">
        <v>13463</v>
      </c>
      <c r="BC637" s="4" t="s">
        <v>13464</v>
      </c>
      <c r="BD637" s="4" t="s">
        <v>13426</v>
      </c>
    </row>
    <row r="638" spans="51:56" x14ac:dyDescent="0.25">
      <c r="AY638" t="s">
        <v>13465</v>
      </c>
      <c r="AZ638" s="4" t="s">
        <v>13466</v>
      </c>
      <c r="BA638" s="4" t="s">
        <v>12771</v>
      </c>
      <c r="BB638" s="4" t="s">
        <v>13466</v>
      </c>
      <c r="BC638" s="4" t="s">
        <v>12771</v>
      </c>
      <c r="BD638" s="4" t="s">
        <v>13426</v>
      </c>
    </row>
    <row r="639" spans="51:56" x14ac:dyDescent="0.25">
      <c r="AY639" t="s">
        <v>13467</v>
      </c>
      <c r="AZ639" s="4" t="s">
        <v>13468</v>
      </c>
      <c r="BA639" s="4" t="s">
        <v>13469</v>
      </c>
      <c r="BB639" s="4" t="s">
        <v>13468</v>
      </c>
      <c r="BC639" s="4" t="s">
        <v>13469</v>
      </c>
      <c r="BD639" s="4" t="s">
        <v>13426</v>
      </c>
    </row>
    <row r="640" spans="51:56" x14ac:dyDescent="0.25">
      <c r="AY640" t="s">
        <v>13470</v>
      </c>
      <c r="AZ640" s="4" t="s">
        <v>13471</v>
      </c>
      <c r="BA640" s="4" t="s">
        <v>13472</v>
      </c>
      <c r="BB640" s="4" t="s">
        <v>13471</v>
      </c>
      <c r="BC640" s="4" t="s">
        <v>13472</v>
      </c>
      <c r="BD640" s="4" t="s">
        <v>13426</v>
      </c>
    </row>
    <row r="641" spans="51:56" x14ac:dyDescent="0.25">
      <c r="AY641" t="s">
        <v>13473</v>
      </c>
      <c r="AZ641" s="4" t="s">
        <v>13474</v>
      </c>
      <c r="BA641" s="4" t="s">
        <v>13475</v>
      </c>
      <c r="BB641" s="4" t="s">
        <v>13474</v>
      </c>
      <c r="BC641" s="4" t="s">
        <v>13475</v>
      </c>
      <c r="BD641" s="4" t="s">
        <v>13426</v>
      </c>
    </row>
    <row r="642" spans="51:56" x14ac:dyDescent="0.25">
      <c r="AY642" t="s">
        <v>13476</v>
      </c>
      <c r="AZ642" s="4" t="s">
        <v>13477</v>
      </c>
      <c r="BA642" s="4" t="s">
        <v>13478</v>
      </c>
      <c r="BB642" s="4" t="s">
        <v>13477</v>
      </c>
      <c r="BC642" s="4" t="s">
        <v>13478</v>
      </c>
      <c r="BD642" s="4" t="s">
        <v>13426</v>
      </c>
    </row>
    <row r="643" spans="51:56" x14ac:dyDescent="0.25">
      <c r="AY643" t="s">
        <v>13479</v>
      </c>
      <c r="AZ643" s="4" t="s">
        <v>13480</v>
      </c>
      <c r="BA643" s="4" t="s">
        <v>13481</v>
      </c>
      <c r="BB643" s="4" t="s">
        <v>13480</v>
      </c>
      <c r="BC643" s="4" t="s">
        <v>13481</v>
      </c>
      <c r="BD643" s="4" t="s">
        <v>13426</v>
      </c>
    </row>
    <row r="644" spans="51:56" x14ac:dyDescent="0.25">
      <c r="AY644" t="s">
        <v>13482</v>
      </c>
      <c r="AZ644" s="4" t="s">
        <v>13483</v>
      </c>
      <c r="BA644" s="4" t="s">
        <v>13484</v>
      </c>
      <c r="BB644" s="4" t="s">
        <v>13483</v>
      </c>
      <c r="BC644" s="4" t="s">
        <v>13484</v>
      </c>
      <c r="BD644" s="4" t="s">
        <v>13426</v>
      </c>
    </row>
    <row r="645" spans="51:56" x14ac:dyDescent="0.25">
      <c r="AY645" t="s">
        <v>13485</v>
      </c>
      <c r="AZ645" s="4" t="s">
        <v>13486</v>
      </c>
      <c r="BA645" s="4" t="s">
        <v>13487</v>
      </c>
      <c r="BB645" s="4" t="s">
        <v>13486</v>
      </c>
      <c r="BC645" s="4" t="s">
        <v>13487</v>
      </c>
      <c r="BD645" s="4" t="s">
        <v>13426</v>
      </c>
    </row>
    <row r="646" spans="51:56" x14ac:dyDescent="0.25">
      <c r="AY646" t="s">
        <v>13488</v>
      </c>
      <c r="AZ646" s="4" t="s">
        <v>13489</v>
      </c>
      <c r="BA646" s="4" t="s">
        <v>13490</v>
      </c>
      <c r="BB646" s="4" t="s">
        <v>13489</v>
      </c>
      <c r="BC646" s="4" t="s">
        <v>13490</v>
      </c>
      <c r="BD646" s="4" t="s">
        <v>13426</v>
      </c>
    </row>
    <row r="647" spans="51:56" x14ac:dyDescent="0.25">
      <c r="AY647" t="s">
        <v>13491</v>
      </c>
      <c r="AZ647" s="4" t="s">
        <v>13492</v>
      </c>
      <c r="BA647" s="4" t="s">
        <v>13493</v>
      </c>
      <c r="BB647" s="4" t="s">
        <v>13492</v>
      </c>
      <c r="BC647" s="4" t="s">
        <v>13493</v>
      </c>
      <c r="BD647" s="4" t="s">
        <v>13426</v>
      </c>
    </row>
    <row r="648" spans="51:56" x14ac:dyDescent="0.25">
      <c r="AY648" t="s">
        <v>13494</v>
      </c>
      <c r="AZ648" s="4" t="s">
        <v>13495</v>
      </c>
      <c r="BA648" s="4" t="s">
        <v>13496</v>
      </c>
      <c r="BB648" s="4" t="s">
        <v>13495</v>
      </c>
      <c r="BC648" s="4" t="s">
        <v>13496</v>
      </c>
      <c r="BD648" s="4" t="s">
        <v>13426</v>
      </c>
    </row>
    <row r="649" spans="51:56" x14ac:dyDescent="0.25">
      <c r="AY649" t="s">
        <v>13497</v>
      </c>
      <c r="AZ649" s="4" t="s">
        <v>13498</v>
      </c>
      <c r="BA649" s="4" t="s">
        <v>13499</v>
      </c>
      <c r="BB649" s="4" t="s">
        <v>13498</v>
      </c>
      <c r="BC649" s="4" t="s">
        <v>13499</v>
      </c>
      <c r="BD649" s="4" t="s">
        <v>13426</v>
      </c>
    </row>
    <row r="650" spans="51:56" x14ac:dyDescent="0.25">
      <c r="AY650" t="s">
        <v>13500</v>
      </c>
      <c r="AZ650" s="4" t="s">
        <v>13501</v>
      </c>
      <c r="BA650" s="4" t="s">
        <v>13502</v>
      </c>
      <c r="BB650" s="4" t="s">
        <v>13501</v>
      </c>
      <c r="BC650" s="4" t="s">
        <v>13502</v>
      </c>
      <c r="BD650" s="4" t="s">
        <v>13426</v>
      </c>
    </row>
    <row r="651" spans="51:56" x14ac:dyDescent="0.25">
      <c r="AY651" t="s">
        <v>13503</v>
      </c>
      <c r="AZ651" s="4" t="s">
        <v>13504</v>
      </c>
      <c r="BA651" s="4" t="s">
        <v>13505</v>
      </c>
      <c r="BB651" s="4" t="s">
        <v>13504</v>
      </c>
      <c r="BC651" s="4" t="s">
        <v>13505</v>
      </c>
      <c r="BD651" s="4" t="s">
        <v>13426</v>
      </c>
    </row>
    <row r="652" spans="51:56" x14ac:dyDescent="0.25">
      <c r="AY652" t="s">
        <v>13506</v>
      </c>
      <c r="AZ652" s="4" t="s">
        <v>13507</v>
      </c>
      <c r="BA652" s="4" t="s">
        <v>13508</v>
      </c>
      <c r="BB652" s="4" t="s">
        <v>13507</v>
      </c>
      <c r="BC652" s="4" t="s">
        <v>13508</v>
      </c>
      <c r="BD652" s="4" t="s">
        <v>13426</v>
      </c>
    </row>
    <row r="653" spans="51:56" x14ac:dyDescent="0.25">
      <c r="AY653" t="s">
        <v>13509</v>
      </c>
      <c r="AZ653" s="4" t="s">
        <v>13510</v>
      </c>
      <c r="BA653" s="4" t="s">
        <v>12775</v>
      </c>
      <c r="BB653" s="4" t="s">
        <v>13510</v>
      </c>
      <c r="BC653" s="4" t="s">
        <v>12775</v>
      </c>
      <c r="BD653" s="4" t="s">
        <v>13426</v>
      </c>
    </row>
    <row r="654" spans="51:56" x14ac:dyDescent="0.25">
      <c r="AY654" t="s">
        <v>13511</v>
      </c>
      <c r="AZ654" s="4" t="s">
        <v>13512</v>
      </c>
      <c r="BA654" s="4" t="s">
        <v>13513</v>
      </c>
      <c r="BB654" s="4" t="s">
        <v>13512</v>
      </c>
      <c r="BC654" s="4" t="s">
        <v>13513</v>
      </c>
      <c r="BD654" s="4" t="s">
        <v>13426</v>
      </c>
    </row>
    <row r="655" spans="51:56" x14ac:dyDescent="0.25">
      <c r="AY655" t="s">
        <v>13514</v>
      </c>
      <c r="AZ655" s="4" t="s">
        <v>13515</v>
      </c>
      <c r="BA655" s="4" t="s">
        <v>13516</v>
      </c>
      <c r="BB655" s="4" t="s">
        <v>13515</v>
      </c>
      <c r="BC655" s="4" t="s">
        <v>13516</v>
      </c>
      <c r="BD655" s="4" t="s">
        <v>13426</v>
      </c>
    </row>
    <row r="656" spans="51:56" x14ac:dyDescent="0.25">
      <c r="AY656" t="s">
        <v>13517</v>
      </c>
      <c r="AZ656" s="4" t="s">
        <v>13518</v>
      </c>
      <c r="BA656" s="4" t="s">
        <v>13519</v>
      </c>
      <c r="BB656" s="4" t="s">
        <v>13518</v>
      </c>
      <c r="BC656" s="4" t="s">
        <v>13519</v>
      </c>
      <c r="BD656" s="4" t="s">
        <v>13426</v>
      </c>
    </row>
    <row r="657" spans="51:56" x14ac:dyDescent="0.25">
      <c r="AY657" t="s">
        <v>13520</v>
      </c>
      <c r="AZ657" s="4" t="s">
        <v>13521</v>
      </c>
      <c r="BA657" s="4" t="s">
        <v>13522</v>
      </c>
      <c r="BB657" s="4" t="s">
        <v>13521</v>
      </c>
      <c r="BC657" s="4" t="s">
        <v>13522</v>
      </c>
      <c r="BD657" s="4" t="s">
        <v>13426</v>
      </c>
    </row>
    <row r="658" spans="51:56" x14ac:dyDescent="0.25">
      <c r="AY658" t="s">
        <v>13523</v>
      </c>
      <c r="AZ658" s="4" t="s">
        <v>13524</v>
      </c>
      <c r="BA658" s="4" t="s">
        <v>13525</v>
      </c>
      <c r="BB658" s="4" t="s">
        <v>13524</v>
      </c>
      <c r="BC658" s="4" t="s">
        <v>13525</v>
      </c>
      <c r="BD658" s="4" t="s">
        <v>13426</v>
      </c>
    </row>
    <row r="659" spans="51:56" x14ac:dyDescent="0.25">
      <c r="AY659" t="s">
        <v>13526</v>
      </c>
      <c r="AZ659" s="4" t="s">
        <v>13527</v>
      </c>
      <c r="BA659" s="4" t="s">
        <v>13528</v>
      </c>
      <c r="BB659" s="4" t="s">
        <v>13527</v>
      </c>
      <c r="BC659" s="4" t="s">
        <v>13528</v>
      </c>
      <c r="BD659" s="4" t="s">
        <v>13426</v>
      </c>
    </row>
    <row r="660" spans="51:56" x14ac:dyDescent="0.25">
      <c r="AY660" t="s">
        <v>13529</v>
      </c>
      <c r="AZ660" s="4" t="s">
        <v>13530</v>
      </c>
      <c r="BA660" s="4" t="s">
        <v>13531</v>
      </c>
      <c r="BB660" s="4" t="s">
        <v>13530</v>
      </c>
      <c r="BC660" s="4" t="s">
        <v>13531</v>
      </c>
      <c r="BD660" s="4" t="s">
        <v>13426</v>
      </c>
    </row>
    <row r="661" spans="51:56" x14ac:dyDescent="0.25">
      <c r="AY661" t="s">
        <v>13532</v>
      </c>
      <c r="AZ661" s="4" t="s">
        <v>13533</v>
      </c>
      <c r="BA661" s="4" t="s">
        <v>13534</v>
      </c>
      <c r="BB661" s="4" t="s">
        <v>13533</v>
      </c>
      <c r="BC661" s="4" t="s">
        <v>13534</v>
      </c>
      <c r="BD661" s="4" t="s">
        <v>13426</v>
      </c>
    </row>
    <row r="662" spans="51:56" x14ac:dyDescent="0.25">
      <c r="AY662" t="s">
        <v>13535</v>
      </c>
      <c r="AZ662" s="4" t="s">
        <v>13536</v>
      </c>
      <c r="BA662" s="4" t="s">
        <v>13537</v>
      </c>
      <c r="BB662" s="4" t="s">
        <v>13536</v>
      </c>
      <c r="BC662" s="4" t="s">
        <v>13537</v>
      </c>
      <c r="BD662" s="4" t="s">
        <v>13426</v>
      </c>
    </row>
    <row r="663" spans="51:56" x14ac:dyDescent="0.25">
      <c r="AY663" t="s">
        <v>13538</v>
      </c>
      <c r="AZ663" s="4" t="s">
        <v>13539</v>
      </c>
      <c r="BA663" s="4" t="s">
        <v>13540</v>
      </c>
      <c r="BB663" s="4" t="s">
        <v>13539</v>
      </c>
      <c r="BC663" s="4" t="s">
        <v>13540</v>
      </c>
      <c r="BD663" s="4" t="s">
        <v>13426</v>
      </c>
    </row>
    <row r="664" spans="51:56" x14ac:dyDescent="0.25">
      <c r="AY664" t="s">
        <v>13541</v>
      </c>
      <c r="AZ664" s="4" t="s">
        <v>13542</v>
      </c>
      <c r="BA664" s="4" t="s">
        <v>13543</v>
      </c>
      <c r="BB664" s="4" t="s">
        <v>13542</v>
      </c>
      <c r="BC664" s="4" t="s">
        <v>13543</v>
      </c>
      <c r="BD664" s="4" t="s">
        <v>13426</v>
      </c>
    </row>
    <row r="665" spans="51:56" x14ac:dyDescent="0.25">
      <c r="AY665" t="s">
        <v>13544</v>
      </c>
      <c r="AZ665" s="4" t="s">
        <v>13545</v>
      </c>
      <c r="BA665" s="4" t="s">
        <v>13546</v>
      </c>
      <c r="BB665" s="4" t="s">
        <v>13545</v>
      </c>
      <c r="BC665" s="4" t="s">
        <v>13546</v>
      </c>
      <c r="BD665" s="4" t="s">
        <v>13426</v>
      </c>
    </row>
    <row r="666" spans="51:56" x14ac:dyDescent="0.25">
      <c r="AY666" t="s">
        <v>13547</v>
      </c>
      <c r="AZ666" s="4" t="s">
        <v>13548</v>
      </c>
      <c r="BA666" s="4" t="s">
        <v>13549</v>
      </c>
      <c r="BB666" s="4" t="s">
        <v>13548</v>
      </c>
      <c r="BC666" s="4" t="s">
        <v>13549</v>
      </c>
      <c r="BD666" s="4" t="s">
        <v>13426</v>
      </c>
    </row>
    <row r="667" spans="51:56" x14ac:dyDescent="0.25">
      <c r="AY667" t="s">
        <v>13550</v>
      </c>
      <c r="AZ667" s="4" t="s">
        <v>13551</v>
      </c>
      <c r="BA667" s="4" t="s">
        <v>13552</v>
      </c>
      <c r="BB667" s="4" t="s">
        <v>13551</v>
      </c>
      <c r="BC667" s="4" t="s">
        <v>13552</v>
      </c>
      <c r="BD667" s="4" t="s">
        <v>13426</v>
      </c>
    </row>
    <row r="668" spans="51:56" x14ac:dyDescent="0.25">
      <c r="AY668" t="s">
        <v>13553</v>
      </c>
      <c r="AZ668" s="4" t="s">
        <v>13554</v>
      </c>
      <c r="BA668" s="4" t="s">
        <v>13555</v>
      </c>
      <c r="BB668" s="4" t="s">
        <v>13554</v>
      </c>
      <c r="BC668" s="4" t="s">
        <v>13555</v>
      </c>
      <c r="BD668" s="4" t="s">
        <v>13426</v>
      </c>
    </row>
    <row r="669" spans="51:56" x14ac:dyDescent="0.25">
      <c r="AY669" t="s">
        <v>13556</v>
      </c>
      <c r="AZ669" s="4" t="s">
        <v>13557</v>
      </c>
      <c r="BA669" s="4" t="s">
        <v>13558</v>
      </c>
      <c r="BB669" s="4" t="s">
        <v>13557</v>
      </c>
      <c r="BC669" s="4" t="s">
        <v>13558</v>
      </c>
      <c r="BD669" s="4" t="s">
        <v>13426</v>
      </c>
    </row>
    <row r="670" spans="51:56" x14ac:dyDescent="0.25">
      <c r="AY670" t="s">
        <v>13559</v>
      </c>
      <c r="AZ670" s="4" t="s">
        <v>13560</v>
      </c>
      <c r="BA670" s="4" t="s">
        <v>13561</v>
      </c>
      <c r="BB670" s="4" t="s">
        <v>13560</v>
      </c>
      <c r="BC670" s="4" t="s">
        <v>13561</v>
      </c>
      <c r="BD670" s="4" t="s">
        <v>13426</v>
      </c>
    </row>
    <row r="671" spans="51:56" x14ac:dyDescent="0.25">
      <c r="AY671" t="s">
        <v>13562</v>
      </c>
      <c r="AZ671" s="4" t="s">
        <v>13563</v>
      </c>
      <c r="BA671" s="4" t="s">
        <v>13564</v>
      </c>
      <c r="BB671" s="4" t="s">
        <v>13563</v>
      </c>
      <c r="BC671" s="4" t="s">
        <v>13564</v>
      </c>
      <c r="BD671" s="4" t="s">
        <v>13426</v>
      </c>
    </row>
    <row r="672" spans="51:56" x14ac:dyDescent="0.25">
      <c r="AY672" t="s">
        <v>13565</v>
      </c>
      <c r="AZ672" s="4" t="s">
        <v>13566</v>
      </c>
      <c r="BA672" s="4" t="s">
        <v>13567</v>
      </c>
      <c r="BB672" s="4" t="s">
        <v>13566</v>
      </c>
      <c r="BC672" s="4" t="s">
        <v>13567</v>
      </c>
      <c r="BD672" s="4" t="s">
        <v>13426</v>
      </c>
    </row>
    <row r="673" spans="51:56" x14ac:dyDescent="0.25">
      <c r="AY673" t="s">
        <v>13568</v>
      </c>
      <c r="AZ673" s="4" t="s">
        <v>13569</v>
      </c>
      <c r="BA673" s="4" t="s">
        <v>13570</v>
      </c>
      <c r="BB673" s="4" t="s">
        <v>13569</v>
      </c>
      <c r="BC673" s="4" t="s">
        <v>13570</v>
      </c>
      <c r="BD673" s="4" t="s">
        <v>13426</v>
      </c>
    </row>
    <row r="674" spans="51:56" x14ac:dyDescent="0.25">
      <c r="AY674" t="s">
        <v>13571</v>
      </c>
      <c r="AZ674" s="4" t="s">
        <v>13572</v>
      </c>
      <c r="BA674" s="4" t="s">
        <v>13573</v>
      </c>
      <c r="BB674" s="4" t="s">
        <v>13572</v>
      </c>
      <c r="BC674" s="4" t="s">
        <v>13573</v>
      </c>
      <c r="BD674" s="4" t="s">
        <v>13426</v>
      </c>
    </row>
    <row r="675" spans="51:56" x14ac:dyDescent="0.25">
      <c r="AY675" t="s">
        <v>13574</v>
      </c>
      <c r="AZ675" s="4" t="s">
        <v>13575</v>
      </c>
      <c r="BA675" s="4" t="s">
        <v>12779</v>
      </c>
      <c r="BB675" s="4" t="s">
        <v>13575</v>
      </c>
      <c r="BC675" s="4" t="s">
        <v>12779</v>
      </c>
      <c r="BD675" s="4" t="s">
        <v>13426</v>
      </c>
    </row>
    <row r="676" spans="51:56" x14ac:dyDescent="0.25">
      <c r="AY676" t="s">
        <v>13576</v>
      </c>
      <c r="AZ676" s="4" t="s">
        <v>13577</v>
      </c>
      <c r="BA676" s="4" t="s">
        <v>13578</v>
      </c>
      <c r="BB676" s="4" t="s">
        <v>13577</v>
      </c>
      <c r="BC676" s="4" t="s">
        <v>13578</v>
      </c>
      <c r="BD676" s="4" t="s">
        <v>13426</v>
      </c>
    </row>
    <row r="677" spans="51:56" x14ac:dyDescent="0.25">
      <c r="AY677" t="s">
        <v>13579</v>
      </c>
      <c r="AZ677" s="4" t="s">
        <v>13580</v>
      </c>
      <c r="BA677" s="4" t="s">
        <v>13581</v>
      </c>
      <c r="BB677" s="4" t="s">
        <v>13580</v>
      </c>
      <c r="BC677" s="4" t="s">
        <v>13581</v>
      </c>
      <c r="BD677" s="4" t="s">
        <v>13426</v>
      </c>
    </row>
    <row r="678" spans="51:56" x14ac:dyDescent="0.25">
      <c r="AY678" t="s">
        <v>13582</v>
      </c>
      <c r="AZ678" s="4" t="s">
        <v>13583</v>
      </c>
      <c r="BA678" s="4" t="s">
        <v>13584</v>
      </c>
      <c r="BB678" s="4" t="s">
        <v>13583</v>
      </c>
      <c r="BC678" s="4" t="s">
        <v>13584</v>
      </c>
      <c r="BD678" s="4" t="s">
        <v>13426</v>
      </c>
    </row>
    <row r="679" spans="51:56" x14ac:dyDescent="0.25">
      <c r="AY679" t="s">
        <v>13585</v>
      </c>
      <c r="AZ679" s="4" t="s">
        <v>13586</v>
      </c>
      <c r="BA679" s="4" t="s">
        <v>13587</v>
      </c>
      <c r="BB679" s="4" t="s">
        <v>13586</v>
      </c>
      <c r="BC679" s="4" t="s">
        <v>13587</v>
      </c>
      <c r="BD679" s="4" t="s">
        <v>13426</v>
      </c>
    </row>
    <row r="680" spans="51:56" x14ac:dyDescent="0.25">
      <c r="AY680" t="s">
        <v>13585</v>
      </c>
      <c r="AZ680" s="4" t="s">
        <v>13588</v>
      </c>
      <c r="BA680" s="4" t="s">
        <v>13587</v>
      </c>
      <c r="BB680" s="4" t="s">
        <v>13588</v>
      </c>
      <c r="BC680" s="4" t="s">
        <v>13587</v>
      </c>
      <c r="BD680" s="4" t="s">
        <v>13426</v>
      </c>
    </row>
    <row r="681" spans="51:56" x14ac:dyDescent="0.25">
      <c r="AY681" t="s">
        <v>13589</v>
      </c>
      <c r="AZ681" s="4" t="s">
        <v>13590</v>
      </c>
      <c r="BA681" s="4" t="s">
        <v>13591</v>
      </c>
      <c r="BB681" s="4" t="s">
        <v>13590</v>
      </c>
      <c r="BC681" s="4" t="s">
        <v>13591</v>
      </c>
      <c r="BD681" s="4" t="s">
        <v>13426</v>
      </c>
    </row>
    <row r="682" spans="51:56" x14ac:dyDescent="0.25">
      <c r="AY682" t="s">
        <v>13592</v>
      </c>
      <c r="AZ682" s="4" t="s">
        <v>13593</v>
      </c>
      <c r="BA682" s="4" t="s">
        <v>13594</v>
      </c>
      <c r="BB682" s="4" t="s">
        <v>13593</v>
      </c>
      <c r="BC682" s="4" t="s">
        <v>13594</v>
      </c>
      <c r="BD682" s="4" t="s">
        <v>13426</v>
      </c>
    </row>
    <row r="683" spans="51:56" x14ac:dyDescent="0.25">
      <c r="AY683" t="s">
        <v>13595</v>
      </c>
      <c r="AZ683" s="4" t="s">
        <v>13596</v>
      </c>
      <c r="BA683" s="4" t="s">
        <v>13597</v>
      </c>
      <c r="BB683" s="4" t="s">
        <v>13596</v>
      </c>
      <c r="BC683" s="4" t="s">
        <v>13597</v>
      </c>
      <c r="BD683" s="4" t="s">
        <v>13426</v>
      </c>
    </row>
    <row r="684" spans="51:56" x14ac:dyDescent="0.25">
      <c r="AY684" t="s">
        <v>13598</v>
      </c>
      <c r="AZ684" s="4" t="s">
        <v>13599</v>
      </c>
      <c r="BA684" s="4" t="s">
        <v>13600</v>
      </c>
      <c r="BB684" s="4" t="s">
        <v>13599</v>
      </c>
      <c r="BC684" s="4" t="s">
        <v>13600</v>
      </c>
      <c r="BD684" s="4" t="s">
        <v>13426</v>
      </c>
    </row>
    <row r="685" spans="51:56" x14ac:dyDescent="0.25">
      <c r="AY685" t="s">
        <v>13601</v>
      </c>
      <c r="AZ685" s="4" t="s">
        <v>13602</v>
      </c>
      <c r="BA685" s="4" t="s">
        <v>13603</v>
      </c>
      <c r="BB685" s="4" t="s">
        <v>13602</v>
      </c>
      <c r="BC685" s="4" t="s">
        <v>13603</v>
      </c>
      <c r="BD685" s="4" t="s">
        <v>13426</v>
      </c>
    </row>
    <row r="686" spans="51:56" x14ac:dyDescent="0.25">
      <c r="AY686" t="s">
        <v>13604</v>
      </c>
      <c r="AZ686" s="4" t="s">
        <v>13605</v>
      </c>
      <c r="BA686" s="4" t="s">
        <v>13606</v>
      </c>
      <c r="BB686" s="4" t="s">
        <v>13605</v>
      </c>
      <c r="BC686" s="4" t="s">
        <v>13606</v>
      </c>
      <c r="BD686" s="4" t="s">
        <v>13426</v>
      </c>
    </row>
    <row r="687" spans="51:56" x14ac:dyDescent="0.25">
      <c r="AY687" t="s">
        <v>13607</v>
      </c>
      <c r="AZ687" s="4" t="s">
        <v>13608</v>
      </c>
      <c r="BA687" s="4" t="s">
        <v>13609</v>
      </c>
      <c r="BB687" s="4" t="s">
        <v>13608</v>
      </c>
      <c r="BC687" s="4" t="s">
        <v>13609</v>
      </c>
      <c r="BD687" s="4" t="s">
        <v>13426</v>
      </c>
    </row>
    <row r="688" spans="51:56" x14ac:dyDescent="0.25">
      <c r="AY688" t="s">
        <v>13610</v>
      </c>
      <c r="AZ688" s="4" t="s">
        <v>13611</v>
      </c>
      <c r="BA688" s="4" t="s">
        <v>13612</v>
      </c>
      <c r="BB688" s="4" t="s">
        <v>13611</v>
      </c>
      <c r="BC688" s="4" t="s">
        <v>13612</v>
      </c>
      <c r="BD688" s="4" t="s">
        <v>13426</v>
      </c>
    </row>
    <row r="689" spans="51:56" x14ac:dyDescent="0.25">
      <c r="AY689" t="s">
        <v>13613</v>
      </c>
      <c r="AZ689" s="4" t="s">
        <v>13614</v>
      </c>
      <c r="BA689" s="4" t="s">
        <v>13615</v>
      </c>
      <c r="BB689" s="4" t="s">
        <v>13614</v>
      </c>
      <c r="BC689" s="4" t="s">
        <v>13615</v>
      </c>
      <c r="BD689" s="4" t="s">
        <v>13426</v>
      </c>
    </row>
    <row r="690" spans="51:56" x14ac:dyDescent="0.25">
      <c r="AY690" t="s">
        <v>13616</v>
      </c>
      <c r="AZ690" s="4" t="s">
        <v>13617</v>
      </c>
      <c r="BA690" s="4" t="s">
        <v>13618</v>
      </c>
      <c r="BB690" s="4" t="s">
        <v>13617</v>
      </c>
      <c r="BC690" s="4" t="s">
        <v>13618</v>
      </c>
      <c r="BD690" s="4" t="s">
        <v>13426</v>
      </c>
    </row>
    <row r="691" spans="51:56" x14ac:dyDescent="0.25">
      <c r="AY691" t="s">
        <v>13619</v>
      </c>
      <c r="AZ691" s="4" t="s">
        <v>13620</v>
      </c>
      <c r="BA691" s="4" t="s">
        <v>13621</v>
      </c>
      <c r="BB691" s="4" t="s">
        <v>13620</v>
      </c>
      <c r="BC691" s="4" t="s">
        <v>13621</v>
      </c>
      <c r="BD691" s="4" t="s">
        <v>13426</v>
      </c>
    </row>
    <row r="692" spans="51:56" x14ac:dyDescent="0.25">
      <c r="AY692" t="s">
        <v>13622</v>
      </c>
      <c r="AZ692" s="4" t="s">
        <v>13623</v>
      </c>
      <c r="BA692" s="4" t="s">
        <v>13624</v>
      </c>
      <c r="BB692" s="4" t="s">
        <v>13623</v>
      </c>
      <c r="BC692" s="4" t="s">
        <v>13624</v>
      </c>
      <c r="BD692" s="4" t="s">
        <v>13426</v>
      </c>
    </row>
    <row r="693" spans="51:56" x14ac:dyDescent="0.25">
      <c r="AY693" t="s">
        <v>13625</v>
      </c>
      <c r="AZ693" s="4" t="s">
        <v>13626</v>
      </c>
      <c r="BA693" s="4" t="s">
        <v>13627</v>
      </c>
      <c r="BB693" s="4" t="s">
        <v>13626</v>
      </c>
      <c r="BC693" s="4" t="s">
        <v>13627</v>
      </c>
      <c r="BD693" s="4" t="s">
        <v>13426</v>
      </c>
    </row>
    <row r="694" spans="51:56" x14ac:dyDescent="0.25">
      <c r="AY694" t="s">
        <v>13628</v>
      </c>
      <c r="AZ694" s="4" t="s">
        <v>13629</v>
      </c>
      <c r="BA694" s="4" t="s">
        <v>13630</v>
      </c>
      <c r="BB694" s="4" t="s">
        <v>13629</v>
      </c>
      <c r="BC694" s="4" t="s">
        <v>13630</v>
      </c>
      <c r="BD694" s="4" t="s">
        <v>13426</v>
      </c>
    </row>
    <row r="695" spans="51:56" x14ac:dyDescent="0.25">
      <c r="AY695" t="s">
        <v>13631</v>
      </c>
      <c r="AZ695" s="4" t="s">
        <v>13632</v>
      </c>
      <c r="BA695" s="4" t="s">
        <v>13633</v>
      </c>
      <c r="BB695" s="4" t="s">
        <v>13632</v>
      </c>
      <c r="BC695" s="4" t="s">
        <v>13633</v>
      </c>
      <c r="BD695" s="4" t="s">
        <v>13426</v>
      </c>
    </row>
    <row r="696" spans="51:56" x14ac:dyDescent="0.25">
      <c r="AY696" t="s">
        <v>13634</v>
      </c>
      <c r="AZ696" s="4" t="s">
        <v>13635</v>
      </c>
      <c r="BA696" s="4" t="s">
        <v>13636</v>
      </c>
      <c r="BB696" s="4" t="s">
        <v>13635</v>
      </c>
      <c r="BC696" s="4" t="s">
        <v>13636</v>
      </c>
      <c r="BD696" s="4" t="s">
        <v>13426</v>
      </c>
    </row>
    <row r="697" spans="51:56" x14ac:dyDescent="0.25">
      <c r="AY697" t="s">
        <v>13637</v>
      </c>
      <c r="AZ697" s="4" t="s">
        <v>13638</v>
      </c>
      <c r="BA697" s="4" t="s">
        <v>13639</v>
      </c>
      <c r="BB697" s="4" t="s">
        <v>13638</v>
      </c>
      <c r="BC697" s="4" t="s">
        <v>13639</v>
      </c>
      <c r="BD697" s="4" t="s">
        <v>13426</v>
      </c>
    </row>
    <row r="698" spans="51:56" x14ac:dyDescent="0.25">
      <c r="AY698" t="s">
        <v>13640</v>
      </c>
      <c r="AZ698" s="4" t="s">
        <v>13641</v>
      </c>
      <c r="BA698" s="4" t="s">
        <v>13642</v>
      </c>
      <c r="BB698" s="4" t="s">
        <v>13641</v>
      </c>
      <c r="BC698" s="4" t="s">
        <v>13642</v>
      </c>
      <c r="BD698" s="4" t="s">
        <v>13426</v>
      </c>
    </row>
    <row r="699" spans="51:56" x14ac:dyDescent="0.25">
      <c r="AY699" t="s">
        <v>13643</v>
      </c>
      <c r="AZ699" s="4" t="s">
        <v>13644</v>
      </c>
      <c r="BA699" s="4" t="s">
        <v>13645</v>
      </c>
      <c r="BB699" s="4" t="s">
        <v>13644</v>
      </c>
      <c r="BC699" s="4" t="s">
        <v>13645</v>
      </c>
      <c r="BD699" s="4" t="s">
        <v>13426</v>
      </c>
    </row>
    <row r="700" spans="51:56" x14ac:dyDescent="0.25">
      <c r="AY700" t="s">
        <v>13646</v>
      </c>
      <c r="AZ700" s="4" t="s">
        <v>13647</v>
      </c>
      <c r="BA700" s="4" t="s">
        <v>13648</v>
      </c>
      <c r="BB700" s="4" t="s">
        <v>13647</v>
      </c>
      <c r="BC700" s="4" t="s">
        <v>13648</v>
      </c>
      <c r="BD700" s="4" t="s">
        <v>13426</v>
      </c>
    </row>
    <row r="701" spans="51:56" x14ac:dyDescent="0.25">
      <c r="AY701" t="s">
        <v>13649</v>
      </c>
      <c r="AZ701" s="4" t="s">
        <v>13650</v>
      </c>
      <c r="BA701" s="4" t="s">
        <v>13651</v>
      </c>
      <c r="BB701" s="4" t="s">
        <v>13650</v>
      </c>
      <c r="BC701" s="4" t="s">
        <v>13651</v>
      </c>
      <c r="BD701" s="4" t="s">
        <v>13426</v>
      </c>
    </row>
    <row r="702" spans="51:56" x14ac:dyDescent="0.25">
      <c r="AY702" t="s">
        <v>13652</v>
      </c>
      <c r="AZ702" s="4" t="s">
        <v>13653</v>
      </c>
      <c r="BA702" s="4" t="s">
        <v>13654</v>
      </c>
      <c r="BB702" s="4" t="s">
        <v>13653</v>
      </c>
      <c r="BC702" s="4" t="s">
        <v>13654</v>
      </c>
      <c r="BD702" s="4" t="s">
        <v>13426</v>
      </c>
    </row>
    <row r="703" spans="51:56" x14ac:dyDescent="0.25">
      <c r="AY703" t="s">
        <v>13655</v>
      </c>
      <c r="AZ703" s="4" t="s">
        <v>13656</v>
      </c>
      <c r="BA703" s="4" t="s">
        <v>13657</v>
      </c>
      <c r="BB703" s="4" t="s">
        <v>13656</v>
      </c>
      <c r="BC703" s="4" t="s">
        <v>13657</v>
      </c>
      <c r="BD703" s="4" t="s">
        <v>13426</v>
      </c>
    </row>
    <row r="704" spans="51:56" x14ac:dyDescent="0.25">
      <c r="AY704" t="s">
        <v>13658</v>
      </c>
      <c r="AZ704" s="4" t="s">
        <v>13659</v>
      </c>
      <c r="BA704" s="4" t="s">
        <v>13660</v>
      </c>
      <c r="BB704" s="4" t="s">
        <v>13659</v>
      </c>
      <c r="BC704" s="4" t="s">
        <v>13660</v>
      </c>
      <c r="BD704" s="4" t="s">
        <v>13426</v>
      </c>
    </row>
    <row r="705" spans="51:56" x14ac:dyDescent="0.25">
      <c r="AY705" t="s">
        <v>13661</v>
      </c>
      <c r="AZ705" s="4" t="s">
        <v>13662</v>
      </c>
      <c r="BA705" s="4" t="s">
        <v>13663</v>
      </c>
      <c r="BB705" s="4" t="s">
        <v>13662</v>
      </c>
      <c r="BC705" s="4" t="s">
        <v>13663</v>
      </c>
      <c r="BD705" s="4" t="s">
        <v>13426</v>
      </c>
    </row>
    <row r="706" spans="51:56" x14ac:dyDescent="0.25">
      <c r="AY706" t="s">
        <v>13664</v>
      </c>
      <c r="AZ706" s="4" t="s">
        <v>13665</v>
      </c>
      <c r="BA706" s="4" t="s">
        <v>13666</v>
      </c>
      <c r="BB706" s="4" t="s">
        <v>13665</v>
      </c>
      <c r="BC706" s="4" t="s">
        <v>13666</v>
      </c>
      <c r="BD706" s="4" t="s">
        <v>13426</v>
      </c>
    </row>
    <row r="707" spans="51:56" x14ac:dyDescent="0.25">
      <c r="AY707" t="s">
        <v>13667</v>
      </c>
      <c r="AZ707" s="4" t="s">
        <v>13668</v>
      </c>
      <c r="BA707" s="4" t="s">
        <v>13669</v>
      </c>
      <c r="BB707" s="4" t="s">
        <v>13668</v>
      </c>
      <c r="BC707" s="4" t="s">
        <v>13669</v>
      </c>
      <c r="BD707" s="4" t="s">
        <v>13426</v>
      </c>
    </row>
    <row r="708" spans="51:56" x14ac:dyDescent="0.25">
      <c r="AY708" t="s">
        <v>13670</v>
      </c>
      <c r="AZ708" s="4" t="s">
        <v>13671</v>
      </c>
      <c r="BA708" s="4" t="s">
        <v>13672</v>
      </c>
      <c r="BB708" s="4" t="s">
        <v>13671</v>
      </c>
      <c r="BC708" s="4" t="s">
        <v>13672</v>
      </c>
      <c r="BD708" s="4" t="s">
        <v>13426</v>
      </c>
    </row>
    <row r="709" spans="51:56" x14ac:dyDescent="0.25">
      <c r="AY709" t="s">
        <v>13673</v>
      </c>
      <c r="AZ709" s="4" t="s">
        <v>13674</v>
      </c>
      <c r="BA709" s="4" t="s">
        <v>13675</v>
      </c>
      <c r="BB709" s="4" t="s">
        <v>13674</v>
      </c>
      <c r="BC709" s="4" t="s">
        <v>13675</v>
      </c>
      <c r="BD709" s="4" t="s">
        <v>13426</v>
      </c>
    </row>
    <row r="710" spans="51:56" x14ac:dyDescent="0.25">
      <c r="AY710" t="s">
        <v>13676</v>
      </c>
      <c r="AZ710" s="4" t="s">
        <v>13677</v>
      </c>
      <c r="BA710" s="4" t="s">
        <v>13678</v>
      </c>
      <c r="BB710" s="4" t="s">
        <v>13677</v>
      </c>
      <c r="BC710" s="4" t="s">
        <v>13678</v>
      </c>
      <c r="BD710" s="4" t="s">
        <v>13426</v>
      </c>
    </row>
    <row r="711" spans="51:56" x14ac:dyDescent="0.25">
      <c r="AY711" t="s">
        <v>13679</v>
      </c>
      <c r="AZ711" s="4" t="s">
        <v>13680</v>
      </c>
      <c r="BA711" s="4" t="s">
        <v>13681</v>
      </c>
      <c r="BB711" s="4" t="s">
        <v>13680</v>
      </c>
      <c r="BC711" s="4" t="s">
        <v>13681</v>
      </c>
      <c r="BD711" s="4" t="s">
        <v>13426</v>
      </c>
    </row>
    <row r="712" spans="51:56" x14ac:dyDescent="0.25">
      <c r="AY712" t="s">
        <v>13682</v>
      </c>
      <c r="AZ712" s="4" t="s">
        <v>13683</v>
      </c>
      <c r="BA712" s="4" t="s">
        <v>12783</v>
      </c>
      <c r="BB712" s="4" t="s">
        <v>13683</v>
      </c>
      <c r="BC712" s="4" t="s">
        <v>12783</v>
      </c>
      <c r="BD712" s="4" t="s">
        <v>13426</v>
      </c>
    </row>
    <row r="713" spans="51:56" x14ac:dyDescent="0.25">
      <c r="AY713" t="s">
        <v>13684</v>
      </c>
      <c r="AZ713" s="4" t="s">
        <v>13685</v>
      </c>
      <c r="BA713" s="4" t="s">
        <v>13686</v>
      </c>
      <c r="BB713" s="4" t="s">
        <v>13685</v>
      </c>
      <c r="BC713" s="4" t="s">
        <v>13686</v>
      </c>
      <c r="BD713" s="4" t="s">
        <v>13426</v>
      </c>
    </row>
    <row r="714" spans="51:56" x14ac:dyDescent="0.25">
      <c r="AY714" t="s">
        <v>13687</v>
      </c>
      <c r="AZ714" s="4" t="s">
        <v>13688</v>
      </c>
      <c r="BA714" s="4" t="s">
        <v>13689</v>
      </c>
      <c r="BB714" s="4" t="s">
        <v>13688</v>
      </c>
      <c r="BC714" s="4" t="s">
        <v>13689</v>
      </c>
      <c r="BD714" s="4" t="s">
        <v>13426</v>
      </c>
    </row>
    <row r="715" spans="51:56" x14ac:dyDescent="0.25">
      <c r="AY715" t="s">
        <v>13690</v>
      </c>
      <c r="AZ715" s="4" t="s">
        <v>13691</v>
      </c>
      <c r="BA715" s="4" t="s">
        <v>13692</v>
      </c>
      <c r="BB715" s="4" t="s">
        <v>13691</v>
      </c>
      <c r="BC715" s="4" t="s">
        <v>13692</v>
      </c>
      <c r="BD715" s="4" t="s">
        <v>13426</v>
      </c>
    </row>
    <row r="716" spans="51:56" x14ac:dyDescent="0.25">
      <c r="AY716" t="s">
        <v>13693</v>
      </c>
      <c r="AZ716" s="4" t="s">
        <v>13694</v>
      </c>
      <c r="BA716" s="4" t="s">
        <v>13695</v>
      </c>
      <c r="BB716" s="4" t="s">
        <v>13694</v>
      </c>
      <c r="BC716" s="4" t="s">
        <v>13695</v>
      </c>
      <c r="BD716" s="4" t="s">
        <v>13426</v>
      </c>
    </row>
    <row r="717" spans="51:56" x14ac:dyDescent="0.25">
      <c r="AY717" t="s">
        <v>13696</v>
      </c>
      <c r="AZ717" s="4" t="s">
        <v>13697</v>
      </c>
      <c r="BA717" s="4" t="s">
        <v>13698</v>
      </c>
      <c r="BB717" s="4" t="s">
        <v>13697</v>
      </c>
      <c r="BC717" s="4" t="s">
        <v>13698</v>
      </c>
      <c r="BD717" s="4" t="s">
        <v>13426</v>
      </c>
    </row>
    <row r="718" spans="51:56" x14ac:dyDescent="0.25">
      <c r="AY718" t="s">
        <v>13699</v>
      </c>
      <c r="AZ718" s="4" t="s">
        <v>13700</v>
      </c>
      <c r="BA718" s="4" t="s">
        <v>12787</v>
      </c>
      <c r="BB718" s="4" t="s">
        <v>13700</v>
      </c>
      <c r="BC718" s="4" t="s">
        <v>12787</v>
      </c>
      <c r="BD718" s="4" t="s">
        <v>13426</v>
      </c>
    </row>
    <row r="719" spans="51:56" x14ac:dyDescent="0.25">
      <c r="AY719" t="s">
        <v>13701</v>
      </c>
      <c r="AZ719" s="4" t="s">
        <v>13702</v>
      </c>
      <c r="BA719" s="4" t="s">
        <v>13703</v>
      </c>
      <c r="BB719" s="4" t="s">
        <v>13702</v>
      </c>
      <c r="BC719" s="4" t="s">
        <v>13704</v>
      </c>
      <c r="BD719" s="4" t="s">
        <v>13705</v>
      </c>
    </row>
    <row r="720" spans="51:56" x14ac:dyDescent="0.25">
      <c r="AY720" t="s">
        <v>13706</v>
      </c>
      <c r="AZ720" s="4" t="s">
        <v>13707</v>
      </c>
      <c r="BA720" s="4" t="s">
        <v>13708</v>
      </c>
      <c r="BB720" s="4" t="s">
        <v>13707</v>
      </c>
      <c r="BC720" s="4" t="s">
        <v>13709</v>
      </c>
      <c r="BD720" s="4" t="s">
        <v>13705</v>
      </c>
    </row>
    <row r="721" spans="51:56" x14ac:dyDescent="0.25">
      <c r="AY721" t="s">
        <v>13710</v>
      </c>
      <c r="AZ721" s="4" t="s">
        <v>13711</v>
      </c>
      <c r="BA721" s="4" t="s">
        <v>13712</v>
      </c>
      <c r="BB721" s="4" t="s">
        <v>13711</v>
      </c>
      <c r="BC721" s="4" t="s">
        <v>13713</v>
      </c>
      <c r="BD721" s="4" t="s">
        <v>13705</v>
      </c>
    </row>
    <row r="722" spans="51:56" x14ac:dyDescent="0.25">
      <c r="AY722" t="s">
        <v>13714</v>
      </c>
      <c r="AZ722" s="4" t="s">
        <v>13715</v>
      </c>
      <c r="BA722" s="4" t="s">
        <v>13716</v>
      </c>
      <c r="BB722" s="4" t="s">
        <v>13715</v>
      </c>
      <c r="BC722" s="4" t="s">
        <v>13717</v>
      </c>
      <c r="BD722" s="4" t="s">
        <v>13718</v>
      </c>
    </row>
    <row r="723" spans="51:56" x14ac:dyDescent="0.25">
      <c r="AY723" t="s">
        <v>13719</v>
      </c>
      <c r="AZ723" s="4" t="s">
        <v>13720</v>
      </c>
      <c r="BA723" s="4" t="s">
        <v>13721</v>
      </c>
      <c r="BB723" s="4" t="s">
        <v>13720</v>
      </c>
      <c r="BC723" s="4" t="s">
        <v>13722</v>
      </c>
      <c r="BD723" s="4" t="s">
        <v>13718</v>
      </c>
    </row>
    <row r="724" spans="51:56" x14ac:dyDescent="0.25">
      <c r="AY724" t="s">
        <v>13723</v>
      </c>
      <c r="AZ724" s="4" t="s">
        <v>13724</v>
      </c>
      <c r="BA724" s="4" t="s">
        <v>13725</v>
      </c>
      <c r="BB724" s="4" t="s">
        <v>13724</v>
      </c>
      <c r="BC724" s="4" t="s">
        <v>13726</v>
      </c>
      <c r="BD724" s="4" t="s">
        <v>13718</v>
      </c>
    </row>
    <row r="725" spans="51:56" x14ac:dyDescent="0.25">
      <c r="AY725" t="s">
        <v>13727</v>
      </c>
      <c r="AZ725" s="4" t="s">
        <v>13728</v>
      </c>
      <c r="BA725" s="4" t="s">
        <v>13729</v>
      </c>
      <c r="BB725" s="4" t="s">
        <v>13728</v>
      </c>
      <c r="BC725" s="4" t="s">
        <v>13730</v>
      </c>
      <c r="BD725" s="4" t="s">
        <v>13718</v>
      </c>
    </row>
    <row r="726" spans="51:56" x14ac:dyDescent="0.25">
      <c r="AY726" t="s">
        <v>13731</v>
      </c>
      <c r="AZ726" s="4" t="s">
        <v>13732</v>
      </c>
      <c r="BA726" s="4" t="s">
        <v>13733</v>
      </c>
      <c r="BB726" s="4" t="s">
        <v>13732</v>
      </c>
      <c r="BC726" s="4" t="s">
        <v>13734</v>
      </c>
      <c r="BD726" s="4" t="s">
        <v>13718</v>
      </c>
    </row>
    <row r="727" spans="51:56" x14ac:dyDescent="0.25">
      <c r="AY727" t="s">
        <v>13735</v>
      </c>
      <c r="AZ727" s="4" t="s">
        <v>13736</v>
      </c>
      <c r="BA727" s="4" t="s">
        <v>13737</v>
      </c>
      <c r="BB727" s="4" t="s">
        <v>13736</v>
      </c>
      <c r="BC727" s="4" t="s">
        <v>13738</v>
      </c>
      <c r="BD727" s="4" t="s">
        <v>13718</v>
      </c>
    </row>
    <row r="728" spans="51:56" x14ac:dyDescent="0.25">
      <c r="AY728" t="s">
        <v>13739</v>
      </c>
      <c r="AZ728" s="4" t="s">
        <v>13740</v>
      </c>
      <c r="BA728" s="4" t="s">
        <v>13741</v>
      </c>
      <c r="BB728" s="4" t="s">
        <v>13740</v>
      </c>
      <c r="BC728" s="4" t="s">
        <v>13742</v>
      </c>
      <c r="BD728" s="4" t="s">
        <v>13718</v>
      </c>
    </row>
    <row r="729" spans="51:56" x14ac:dyDescent="0.25">
      <c r="AY729" t="s">
        <v>13743</v>
      </c>
      <c r="AZ729" s="4" t="s">
        <v>13744</v>
      </c>
      <c r="BA729" s="4" t="s">
        <v>13745</v>
      </c>
      <c r="BB729" s="4" t="s">
        <v>13744</v>
      </c>
      <c r="BC729" s="4" t="s">
        <v>13746</v>
      </c>
      <c r="BD729" s="4" t="s">
        <v>13718</v>
      </c>
    </row>
    <row r="730" spans="51:56" x14ac:dyDescent="0.25">
      <c r="AY730" t="s">
        <v>13747</v>
      </c>
      <c r="AZ730" s="4" t="s">
        <v>13748</v>
      </c>
      <c r="BA730" s="4" t="s">
        <v>13749</v>
      </c>
      <c r="BB730" s="4" t="s">
        <v>13748</v>
      </c>
      <c r="BC730" s="4" t="s">
        <v>13750</v>
      </c>
      <c r="BD730" s="4" t="s">
        <v>13718</v>
      </c>
    </row>
    <row r="731" spans="51:56" x14ac:dyDescent="0.25">
      <c r="AY731" t="s">
        <v>13751</v>
      </c>
      <c r="AZ731" s="4" t="s">
        <v>13752</v>
      </c>
      <c r="BA731" s="4" t="s">
        <v>13753</v>
      </c>
      <c r="BB731" s="4" t="s">
        <v>13752</v>
      </c>
      <c r="BC731" s="4" t="s">
        <v>13754</v>
      </c>
      <c r="BD731" s="4" t="s">
        <v>13718</v>
      </c>
    </row>
    <row r="732" spans="51:56" x14ac:dyDescent="0.25">
      <c r="AY732" t="s">
        <v>13755</v>
      </c>
      <c r="AZ732" s="4" t="s">
        <v>13756</v>
      </c>
      <c r="BA732" s="4" t="s">
        <v>13757</v>
      </c>
      <c r="BB732" s="4" t="s">
        <v>13756</v>
      </c>
      <c r="BC732" s="4" t="s">
        <v>13758</v>
      </c>
      <c r="BD732" s="4" t="s">
        <v>13718</v>
      </c>
    </row>
    <row r="733" spans="51:56" x14ac:dyDescent="0.25">
      <c r="AY733" t="s">
        <v>13759</v>
      </c>
      <c r="AZ733" s="4" t="s">
        <v>13760</v>
      </c>
      <c r="BA733" s="4" t="s">
        <v>13761</v>
      </c>
      <c r="BB733" s="4" t="s">
        <v>13760</v>
      </c>
      <c r="BC733" s="4" t="s">
        <v>13762</v>
      </c>
      <c r="BD733" s="4" t="s">
        <v>13718</v>
      </c>
    </row>
    <row r="734" spans="51:56" x14ac:dyDescent="0.25">
      <c r="AY734" t="str">
        <f>BD734&amp;BA734</f>
        <v>RE9ST BENEDICT'S HOSPICE</v>
      </c>
      <c r="AZ734" s="4" t="s">
        <v>13763</v>
      </c>
      <c r="BA734" s="4" t="s">
        <v>13764</v>
      </c>
      <c r="BB734" s="4" t="s">
        <v>13763</v>
      </c>
      <c r="BC734" s="4" t="s">
        <v>13764</v>
      </c>
      <c r="BD734" s="4" t="s">
        <v>13718</v>
      </c>
    </row>
    <row r="735" spans="51:56" x14ac:dyDescent="0.25">
      <c r="AY735" t="s">
        <v>13765</v>
      </c>
      <c r="AZ735" s="4" t="s">
        <v>13766</v>
      </c>
      <c r="BA735" s="4" t="s">
        <v>13767</v>
      </c>
      <c r="BB735" s="4" t="s">
        <v>13766</v>
      </c>
      <c r="BC735" s="4" t="s">
        <v>13768</v>
      </c>
      <c r="BD735" s="4" t="s">
        <v>13718</v>
      </c>
    </row>
    <row r="736" spans="51:56" x14ac:dyDescent="0.25">
      <c r="AY736" t="s">
        <v>13769</v>
      </c>
      <c r="AZ736" s="4" t="s">
        <v>13770</v>
      </c>
      <c r="BA736" s="4" t="s">
        <v>13771</v>
      </c>
      <c r="BB736" s="4" t="s">
        <v>13770</v>
      </c>
      <c r="BC736" s="4" t="s">
        <v>13772</v>
      </c>
      <c r="BD736" s="4" t="s">
        <v>13718</v>
      </c>
    </row>
    <row r="737" spans="51:56" x14ac:dyDescent="0.25">
      <c r="AY737" t="s">
        <v>13773</v>
      </c>
      <c r="AZ737" s="4" t="s">
        <v>13774</v>
      </c>
      <c r="BA737" s="4" t="s">
        <v>13775</v>
      </c>
      <c r="BB737" s="4" t="s">
        <v>13774</v>
      </c>
      <c r="BC737" s="4" t="s">
        <v>13776</v>
      </c>
      <c r="BD737" s="4" t="s">
        <v>13718</v>
      </c>
    </row>
    <row r="738" spans="51:56" x14ac:dyDescent="0.25">
      <c r="AY738" t="s">
        <v>13777</v>
      </c>
      <c r="AZ738" s="4" t="s">
        <v>13778</v>
      </c>
      <c r="BA738" s="4" t="s">
        <v>13779</v>
      </c>
      <c r="BB738" s="4" t="s">
        <v>13778</v>
      </c>
      <c r="BC738" s="4" t="s">
        <v>13780</v>
      </c>
      <c r="BD738" s="4" t="s">
        <v>13718</v>
      </c>
    </row>
    <row r="739" spans="51:56" x14ac:dyDescent="0.25">
      <c r="AY739" t="s">
        <v>13781</v>
      </c>
      <c r="AZ739" s="4" t="s">
        <v>13782</v>
      </c>
      <c r="BA739" s="4" t="s">
        <v>13783</v>
      </c>
      <c r="BB739" s="4" t="s">
        <v>13782</v>
      </c>
      <c r="BC739" s="4" t="s">
        <v>13784</v>
      </c>
      <c r="BD739" s="4" t="s">
        <v>13785</v>
      </c>
    </row>
    <row r="740" spans="51:56" x14ac:dyDescent="0.25">
      <c r="AY740" t="s">
        <v>13786</v>
      </c>
      <c r="AZ740" s="4" t="s">
        <v>13787</v>
      </c>
      <c r="BA740" s="4" t="s">
        <v>13788</v>
      </c>
      <c r="BB740" s="4" t="s">
        <v>13787</v>
      </c>
      <c r="BC740" s="4" t="s">
        <v>14835</v>
      </c>
      <c r="BD740" s="4" t="s">
        <v>13785</v>
      </c>
    </row>
    <row r="741" spans="51:56" x14ac:dyDescent="0.25">
      <c r="AY741" t="s">
        <v>13789</v>
      </c>
      <c r="AZ741" s="4" t="s">
        <v>13790</v>
      </c>
      <c r="BA741" s="4" t="s">
        <v>13791</v>
      </c>
      <c r="BB741" s="4" t="s">
        <v>13790</v>
      </c>
      <c r="BC741" s="4" t="s">
        <v>13792</v>
      </c>
      <c r="BD741" s="4" t="s">
        <v>13785</v>
      </c>
    </row>
    <row r="742" spans="51:56" x14ac:dyDescent="0.25">
      <c r="AY742" t="s">
        <v>13793</v>
      </c>
      <c r="AZ742" s="4" t="s">
        <v>13794</v>
      </c>
      <c r="BA742" s="4" t="s">
        <v>13795</v>
      </c>
      <c r="BB742" s="4" t="s">
        <v>13794</v>
      </c>
      <c r="BC742" s="4" t="s">
        <v>13796</v>
      </c>
      <c r="BD742" s="4" t="s">
        <v>13785</v>
      </c>
    </row>
    <row r="743" spans="51:56" x14ac:dyDescent="0.25">
      <c r="AY743" t="s">
        <v>13797</v>
      </c>
      <c r="AZ743" s="4" t="s">
        <v>13798</v>
      </c>
      <c r="BA743" s="4" t="s">
        <v>13799</v>
      </c>
      <c r="BB743" s="4" t="s">
        <v>13798</v>
      </c>
      <c r="BC743" s="4" t="s">
        <v>13800</v>
      </c>
      <c r="BD743" s="4" t="s">
        <v>13801</v>
      </c>
    </row>
    <row r="744" spans="51:56" x14ac:dyDescent="0.25">
      <c r="AY744" t="s">
        <v>13802</v>
      </c>
      <c r="AZ744" s="4" t="s">
        <v>13803</v>
      </c>
      <c r="BA744" s="4" t="s">
        <v>13804</v>
      </c>
      <c r="BB744" s="4" t="s">
        <v>13803</v>
      </c>
      <c r="BC744" s="4" t="s">
        <v>13805</v>
      </c>
      <c r="BD744" s="4" t="s">
        <v>13801</v>
      </c>
    </row>
    <row r="745" spans="51:56" x14ac:dyDescent="0.25">
      <c r="AY745" t="s">
        <v>13806</v>
      </c>
      <c r="AZ745" s="4" t="s">
        <v>13807</v>
      </c>
      <c r="BA745" s="4" t="s">
        <v>13808</v>
      </c>
      <c r="BB745" s="4" t="s">
        <v>13807</v>
      </c>
      <c r="BC745" s="4" t="s">
        <v>12817</v>
      </c>
      <c r="BD745" s="4" t="s">
        <v>13801</v>
      </c>
    </row>
    <row r="746" spans="51:56" x14ac:dyDescent="0.25">
      <c r="AY746" t="s">
        <v>13809</v>
      </c>
      <c r="AZ746" s="4" t="s">
        <v>13810</v>
      </c>
      <c r="BA746" s="4" t="s">
        <v>13811</v>
      </c>
      <c r="BB746" s="4" t="s">
        <v>13810</v>
      </c>
      <c r="BC746" s="4" t="s">
        <v>13812</v>
      </c>
      <c r="BD746" s="4" t="s">
        <v>13801</v>
      </c>
    </row>
    <row r="747" spans="51:56" x14ac:dyDescent="0.25">
      <c r="AY747" t="s">
        <v>13813</v>
      </c>
      <c r="AZ747" s="4" t="s">
        <v>13814</v>
      </c>
      <c r="BA747" s="4" t="s">
        <v>13815</v>
      </c>
      <c r="BB747" s="4" t="s">
        <v>13814</v>
      </c>
      <c r="BC747" s="4" t="s">
        <v>13816</v>
      </c>
      <c r="BD747" s="4" t="s">
        <v>13817</v>
      </c>
    </row>
    <row r="748" spans="51:56" x14ac:dyDescent="0.25">
      <c r="AY748" t="s">
        <v>13818</v>
      </c>
      <c r="AZ748" s="4" t="s">
        <v>13819</v>
      </c>
      <c r="BA748" s="4" t="s">
        <v>13820</v>
      </c>
      <c r="BB748" s="4" t="s">
        <v>13819</v>
      </c>
      <c r="BC748" s="4" t="s">
        <v>13821</v>
      </c>
      <c r="BD748" s="4" t="s">
        <v>13817</v>
      </c>
    </row>
    <row r="749" spans="51:56" x14ac:dyDescent="0.25">
      <c r="AY749" t="s">
        <v>13822</v>
      </c>
      <c r="AZ749" s="4" t="s">
        <v>13823</v>
      </c>
      <c r="BA749" s="4" t="s">
        <v>13824</v>
      </c>
      <c r="BB749" s="4" t="s">
        <v>13823</v>
      </c>
      <c r="BC749" s="4" t="s">
        <v>13824</v>
      </c>
      <c r="BD749" s="4" t="s">
        <v>13825</v>
      </c>
    </row>
    <row r="750" spans="51:56" x14ac:dyDescent="0.25">
      <c r="AY750" t="s">
        <v>13826</v>
      </c>
      <c r="AZ750" s="4" t="s">
        <v>13827</v>
      </c>
      <c r="BA750" s="4" t="s">
        <v>13828</v>
      </c>
      <c r="BB750" s="4" t="s">
        <v>13827</v>
      </c>
      <c r="BC750" s="4" t="s">
        <v>13829</v>
      </c>
      <c r="BD750" s="4" t="s">
        <v>13825</v>
      </c>
    </row>
    <row r="751" spans="51:56" x14ac:dyDescent="0.25">
      <c r="AY751" t="s">
        <v>13830</v>
      </c>
      <c r="AZ751" s="4" t="s">
        <v>13831</v>
      </c>
      <c r="BA751" s="4" t="s">
        <v>13832</v>
      </c>
      <c r="BB751" s="4" t="s">
        <v>13831</v>
      </c>
      <c r="BC751" s="4" t="s">
        <v>13833</v>
      </c>
      <c r="BD751" s="4" t="s">
        <v>13834</v>
      </c>
    </row>
    <row r="752" spans="51:56" x14ac:dyDescent="0.25">
      <c r="AY752" t="s">
        <v>13835</v>
      </c>
      <c r="AZ752" s="4" t="s">
        <v>13836</v>
      </c>
      <c r="BA752" s="4" t="s">
        <v>13837</v>
      </c>
      <c r="BB752" s="4" t="s">
        <v>13836</v>
      </c>
      <c r="BC752" s="4" t="s">
        <v>13838</v>
      </c>
      <c r="BD752" s="4" t="s">
        <v>13839</v>
      </c>
    </row>
    <row r="753" spans="51:56" x14ac:dyDescent="0.25">
      <c r="AY753" t="s">
        <v>13840</v>
      </c>
      <c r="AZ753" s="4" t="s">
        <v>13841</v>
      </c>
      <c r="BA753" s="4" t="s">
        <v>13842</v>
      </c>
      <c r="BB753" s="4" t="s">
        <v>13841</v>
      </c>
      <c r="BC753" s="4" t="s">
        <v>13843</v>
      </c>
      <c r="BD753" s="4" t="s">
        <v>13839</v>
      </c>
    </row>
    <row r="754" spans="51:56" x14ac:dyDescent="0.25">
      <c r="AY754" t="s">
        <v>13844</v>
      </c>
      <c r="AZ754" s="4" t="s">
        <v>13845</v>
      </c>
      <c r="BA754" s="4" t="s">
        <v>13846</v>
      </c>
      <c r="BB754" s="4" t="s">
        <v>13845</v>
      </c>
      <c r="BC754" s="4" t="s">
        <v>13847</v>
      </c>
      <c r="BD754" s="4" t="s">
        <v>13839</v>
      </c>
    </row>
    <row r="755" spans="51:56" x14ac:dyDescent="0.25">
      <c r="AY755" t="s">
        <v>13848</v>
      </c>
      <c r="AZ755" s="4" t="s">
        <v>13849</v>
      </c>
      <c r="BA755" s="4" t="s">
        <v>13850</v>
      </c>
      <c r="BB755" s="4" t="s">
        <v>13849</v>
      </c>
      <c r="BC755" s="4" t="s">
        <v>13851</v>
      </c>
      <c r="BD755" s="4" t="s">
        <v>13839</v>
      </c>
    </row>
    <row r="756" spans="51:56" x14ac:dyDescent="0.25">
      <c r="AY756" t="s">
        <v>13852</v>
      </c>
      <c r="AZ756" s="4" t="s">
        <v>13853</v>
      </c>
      <c r="BA756" s="4" t="s">
        <v>13854</v>
      </c>
      <c r="BB756" s="4" t="s">
        <v>13853</v>
      </c>
      <c r="BC756" s="4" t="s">
        <v>13855</v>
      </c>
      <c r="BD756" s="4" t="s">
        <v>13856</v>
      </c>
    </row>
    <row r="757" spans="51:56" x14ac:dyDescent="0.25">
      <c r="AY757" t="s">
        <v>13857</v>
      </c>
      <c r="AZ757" s="4" t="s">
        <v>13858</v>
      </c>
      <c r="BA757" s="4" t="s">
        <v>13859</v>
      </c>
      <c r="BB757" s="4" t="s">
        <v>13858</v>
      </c>
      <c r="BC757" s="4" t="s">
        <v>13860</v>
      </c>
      <c r="BD757" s="4" t="s">
        <v>13861</v>
      </c>
    </row>
    <row r="758" spans="51:56" x14ac:dyDescent="0.25">
      <c r="AY758" t="s">
        <v>13862</v>
      </c>
      <c r="AZ758" t="s">
        <v>13863</v>
      </c>
      <c r="BA758" s="4" t="s">
        <v>13864</v>
      </c>
      <c r="BB758" t="s">
        <v>13863</v>
      </c>
      <c r="BC758" t="s">
        <v>13864</v>
      </c>
      <c r="BD758" s="4" t="s">
        <v>13861</v>
      </c>
    </row>
    <row r="759" spans="51:56" x14ac:dyDescent="0.25">
      <c r="AY759" t="s">
        <v>13865</v>
      </c>
      <c r="AZ759" t="s">
        <v>13866</v>
      </c>
      <c r="BA759" s="4" t="s">
        <v>13867</v>
      </c>
      <c r="BB759" t="s">
        <v>13866</v>
      </c>
      <c r="BC759" t="s">
        <v>13868</v>
      </c>
      <c r="BD759" s="4" t="s">
        <v>13861</v>
      </c>
    </row>
    <row r="760" spans="51:56" x14ac:dyDescent="0.25">
      <c r="AY760" t="s">
        <v>13869</v>
      </c>
      <c r="AZ760" s="4" t="s">
        <v>13870</v>
      </c>
      <c r="BA760" s="4" t="s">
        <v>13871</v>
      </c>
      <c r="BB760" s="4" t="s">
        <v>13870</v>
      </c>
      <c r="BC760" s="4" t="s">
        <v>13872</v>
      </c>
      <c r="BD760" s="4" t="s">
        <v>13873</v>
      </c>
    </row>
    <row r="761" spans="51:56" x14ac:dyDescent="0.25">
      <c r="AY761" t="s">
        <v>13874</v>
      </c>
      <c r="AZ761" s="4" t="s">
        <v>13875</v>
      </c>
      <c r="BA761" s="4" t="s">
        <v>13876</v>
      </c>
      <c r="BB761" s="4" t="s">
        <v>13875</v>
      </c>
      <c r="BC761" s="4" t="s">
        <v>13877</v>
      </c>
      <c r="BD761" s="4" t="s">
        <v>13873</v>
      </c>
    </row>
    <row r="762" spans="51:56" x14ac:dyDescent="0.25">
      <c r="AY762" t="s">
        <v>13878</v>
      </c>
      <c r="AZ762" s="4" t="s">
        <v>13879</v>
      </c>
      <c r="BA762" s="4" t="s">
        <v>13880</v>
      </c>
      <c r="BB762" s="4" t="s">
        <v>13879</v>
      </c>
      <c r="BC762" s="4" t="s">
        <v>13881</v>
      </c>
      <c r="BD762" s="4" t="s">
        <v>13873</v>
      </c>
    </row>
    <row r="763" spans="51:56" x14ac:dyDescent="0.25">
      <c r="AY763" t="s">
        <v>13882</v>
      </c>
      <c r="AZ763" s="4" t="s">
        <v>13883</v>
      </c>
      <c r="BA763" s="4" t="s">
        <v>13884</v>
      </c>
      <c r="BB763" s="4" t="s">
        <v>13883</v>
      </c>
      <c r="BC763" s="4" t="s">
        <v>13885</v>
      </c>
      <c r="BD763" s="4" t="s">
        <v>13873</v>
      </c>
    </row>
    <row r="764" spans="51:56" x14ac:dyDescent="0.25">
      <c r="AY764" t="s">
        <v>13886</v>
      </c>
      <c r="AZ764" s="4" t="s">
        <v>13887</v>
      </c>
      <c r="BA764" s="4" t="s">
        <v>13888</v>
      </c>
      <c r="BB764" s="4" t="s">
        <v>13887</v>
      </c>
      <c r="BC764" s="4" t="s">
        <v>13889</v>
      </c>
      <c r="BD764" s="4" t="s">
        <v>13873</v>
      </c>
    </row>
    <row r="765" spans="51:56" x14ac:dyDescent="0.25">
      <c r="AY765" t="s">
        <v>13890</v>
      </c>
      <c r="AZ765" s="4" t="s">
        <v>13891</v>
      </c>
      <c r="BA765" s="4" t="s">
        <v>13892</v>
      </c>
      <c r="BB765" s="4" t="s">
        <v>13891</v>
      </c>
      <c r="BC765" s="4" t="s">
        <v>13893</v>
      </c>
      <c r="BD765" s="4" t="s">
        <v>13894</v>
      </c>
    </row>
    <row r="766" spans="51:56" x14ac:dyDescent="0.25">
      <c r="AY766" t="s">
        <v>13895</v>
      </c>
      <c r="AZ766" s="4" t="s">
        <v>13896</v>
      </c>
      <c r="BA766" s="4" t="s">
        <v>13897</v>
      </c>
      <c r="BB766" s="4" t="s">
        <v>13896</v>
      </c>
      <c r="BC766" s="4" t="s">
        <v>13898</v>
      </c>
      <c r="BD766" s="4" t="s">
        <v>13894</v>
      </c>
    </row>
    <row r="767" spans="51:56" x14ac:dyDescent="0.25">
      <c r="AY767" t="s">
        <v>13899</v>
      </c>
      <c r="AZ767" s="4" t="s">
        <v>13900</v>
      </c>
      <c r="BA767" s="4" t="s">
        <v>13901</v>
      </c>
      <c r="BB767" s="4" t="s">
        <v>13900</v>
      </c>
      <c r="BC767" s="4" t="s">
        <v>13902</v>
      </c>
      <c r="BD767" s="4" t="s">
        <v>13894</v>
      </c>
    </row>
    <row r="768" spans="51:56" x14ac:dyDescent="0.25">
      <c r="AY768" t="s">
        <v>13903</v>
      </c>
      <c r="AZ768" s="4" t="s">
        <v>13904</v>
      </c>
      <c r="BA768" s="4" t="s">
        <v>13905</v>
      </c>
      <c r="BB768" s="4" t="s">
        <v>13904</v>
      </c>
      <c r="BC768" s="4" t="s">
        <v>13905</v>
      </c>
      <c r="BD768" s="4" t="s">
        <v>13906</v>
      </c>
    </row>
    <row r="769" spans="51:56" x14ac:dyDescent="0.25">
      <c r="AY769" t="s">
        <v>13907</v>
      </c>
      <c r="AZ769" s="4" t="s">
        <v>13908</v>
      </c>
      <c r="BA769" s="4" t="s">
        <v>13909</v>
      </c>
      <c r="BB769" s="4" t="s">
        <v>13908</v>
      </c>
      <c r="BC769" s="4" t="s">
        <v>13909</v>
      </c>
      <c r="BD769" s="4" t="s">
        <v>13906</v>
      </c>
    </row>
    <row r="770" spans="51:56" x14ac:dyDescent="0.25">
      <c r="AY770" t="s">
        <v>13910</v>
      </c>
      <c r="AZ770" s="4" t="s">
        <v>13911</v>
      </c>
      <c r="BA770" s="4" t="s">
        <v>13912</v>
      </c>
      <c r="BB770" s="4" t="s">
        <v>13911</v>
      </c>
      <c r="BC770" s="4" t="s">
        <v>13912</v>
      </c>
      <c r="BD770" s="4" t="s">
        <v>13906</v>
      </c>
    </row>
    <row r="771" spans="51:56" x14ac:dyDescent="0.25">
      <c r="AY771" t="s">
        <v>13913</v>
      </c>
      <c r="AZ771" s="4" t="s">
        <v>13914</v>
      </c>
      <c r="BA771" s="4" t="s">
        <v>13915</v>
      </c>
      <c r="BB771" s="4" t="s">
        <v>13914</v>
      </c>
      <c r="BC771" s="4" t="s">
        <v>13915</v>
      </c>
      <c r="BD771" s="4" t="s">
        <v>13906</v>
      </c>
    </row>
    <row r="772" spans="51:56" x14ac:dyDescent="0.25">
      <c r="AY772" t="s">
        <v>13916</v>
      </c>
      <c r="AZ772" s="4" t="s">
        <v>13917</v>
      </c>
      <c r="BA772" s="4" t="s">
        <v>13918</v>
      </c>
      <c r="BB772" s="4" t="s">
        <v>13917</v>
      </c>
      <c r="BC772" s="4" t="s">
        <v>13918</v>
      </c>
      <c r="BD772" s="4" t="s">
        <v>13906</v>
      </c>
    </row>
    <row r="773" spans="51:56" x14ac:dyDescent="0.25">
      <c r="AY773" t="s">
        <v>13919</v>
      </c>
      <c r="AZ773" s="4" t="s">
        <v>13920</v>
      </c>
      <c r="BA773" s="4" t="s">
        <v>13921</v>
      </c>
      <c r="BB773" s="4" t="s">
        <v>13920</v>
      </c>
      <c r="BC773" s="4" t="s">
        <v>13921</v>
      </c>
      <c r="BD773" s="4" t="s">
        <v>13906</v>
      </c>
    </row>
    <row r="774" spans="51:56" x14ac:dyDescent="0.25">
      <c r="AY774" t="s">
        <v>13922</v>
      </c>
      <c r="AZ774" s="4" t="s">
        <v>13923</v>
      </c>
      <c r="BA774" s="4" t="s">
        <v>12962</v>
      </c>
      <c r="BB774" s="4" t="s">
        <v>13923</v>
      </c>
      <c r="BC774" s="4" t="s">
        <v>12962</v>
      </c>
      <c r="BD774" s="4" t="s">
        <v>13906</v>
      </c>
    </row>
    <row r="775" spans="51:56" x14ac:dyDescent="0.25">
      <c r="AY775" t="s">
        <v>13924</v>
      </c>
      <c r="AZ775" s="4" t="s">
        <v>13925</v>
      </c>
      <c r="BA775" s="4" t="s">
        <v>13926</v>
      </c>
      <c r="BB775" s="4" t="s">
        <v>13925</v>
      </c>
      <c r="BC775" s="4" t="s">
        <v>13926</v>
      </c>
      <c r="BD775" s="4" t="s">
        <v>13906</v>
      </c>
    </row>
    <row r="776" spans="51:56" x14ac:dyDescent="0.25">
      <c r="AY776" t="s">
        <v>13927</v>
      </c>
      <c r="AZ776" s="4" t="s">
        <v>11183</v>
      </c>
      <c r="BA776" s="4" t="s">
        <v>11184</v>
      </c>
      <c r="BB776" s="4" t="s">
        <v>11183</v>
      </c>
      <c r="BC776" s="4" t="s">
        <v>11184</v>
      </c>
      <c r="BD776" s="4" t="s">
        <v>13906</v>
      </c>
    </row>
    <row r="777" spans="51:56" x14ac:dyDescent="0.25">
      <c r="AY777" t="s">
        <v>11185</v>
      </c>
      <c r="AZ777" s="4" t="s">
        <v>11186</v>
      </c>
      <c r="BA777" s="4" t="s">
        <v>11187</v>
      </c>
      <c r="BB777" s="4" t="s">
        <v>11186</v>
      </c>
      <c r="BC777" s="4" t="s">
        <v>11187</v>
      </c>
      <c r="BD777" s="4" t="s">
        <v>13906</v>
      </c>
    </row>
    <row r="778" spans="51:56" x14ac:dyDescent="0.25">
      <c r="AY778" t="s">
        <v>11188</v>
      </c>
      <c r="AZ778" s="4" t="s">
        <v>11189</v>
      </c>
      <c r="BA778" s="4" t="s">
        <v>11190</v>
      </c>
      <c r="BB778" s="4" t="s">
        <v>11189</v>
      </c>
      <c r="BC778" s="4" t="s">
        <v>11190</v>
      </c>
      <c r="BD778" s="4" t="s">
        <v>13906</v>
      </c>
    </row>
    <row r="779" spans="51:56" x14ac:dyDescent="0.25">
      <c r="AY779" t="s">
        <v>11191</v>
      </c>
      <c r="AZ779" s="4" t="s">
        <v>11192</v>
      </c>
      <c r="BA779" s="4" t="s">
        <v>11193</v>
      </c>
      <c r="BB779" s="4" t="s">
        <v>11192</v>
      </c>
      <c r="BC779" s="4" t="s">
        <v>11193</v>
      </c>
      <c r="BD779" s="4" t="s">
        <v>13906</v>
      </c>
    </row>
    <row r="780" spans="51:56" x14ac:dyDescent="0.25">
      <c r="AY780" t="s">
        <v>11194</v>
      </c>
      <c r="AZ780" s="4" t="s">
        <v>11195</v>
      </c>
      <c r="BA780" s="4" t="s">
        <v>11196</v>
      </c>
      <c r="BB780" s="4" t="s">
        <v>11195</v>
      </c>
      <c r="BC780" s="4" t="s">
        <v>11196</v>
      </c>
      <c r="BD780" s="4" t="s">
        <v>13906</v>
      </c>
    </row>
    <row r="781" spans="51:56" x14ac:dyDescent="0.25">
      <c r="AY781" t="s">
        <v>11197</v>
      </c>
      <c r="AZ781" s="4" t="s">
        <v>11198</v>
      </c>
      <c r="BA781" s="4" t="s">
        <v>11199</v>
      </c>
      <c r="BB781" s="4" t="s">
        <v>11198</v>
      </c>
      <c r="BC781" s="4" t="s">
        <v>11199</v>
      </c>
      <c r="BD781" s="4" t="s">
        <v>13906</v>
      </c>
    </row>
    <row r="782" spans="51:56" x14ac:dyDescent="0.25">
      <c r="AY782" t="s">
        <v>11200</v>
      </c>
      <c r="AZ782" s="4" t="s">
        <v>11201</v>
      </c>
      <c r="BA782" s="4" t="s">
        <v>11202</v>
      </c>
      <c r="BB782" s="4" t="s">
        <v>11201</v>
      </c>
      <c r="BC782" s="4" t="s">
        <v>11202</v>
      </c>
      <c r="BD782" s="4" t="s">
        <v>13906</v>
      </c>
    </row>
    <row r="783" spans="51:56" x14ac:dyDescent="0.25">
      <c r="AY783" t="s">
        <v>11203</v>
      </c>
      <c r="AZ783" s="4" t="s">
        <v>11204</v>
      </c>
      <c r="BA783" s="4" t="s">
        <v>11205</v>
      </c>
      <c r="BB783" s="4" t="s">
        <v>11204</v>
      </c>
      <c r="BC783" s="4" t="s">
        <v>11205</v>
      </c>
      <c r="BD783" s="4" t="s">
        <v>13906</v>
      </c>
    </row>
    <row r="784" spans="51:56" x14ac:dyDescent="0.25">
      <c r="AY784" t="s">
        <v>11206</v>
      </c>
      <c r="AZ784" s="4" t="s">
        <v>11207</v>
      </c>
      <c r="BA784" s="4" t="s">
        <v>11208</v>
      </c>
      <c r="BB784" s="4" t="s">
        <v>11207</v>
      </c>
      <c r="BC784" s="4" t="s">
        <v>11208</v>
      </c>
      <c r="BD784" s="4" t="s">
        <v>13906</v>
      </c>
    </row>
    <row r="785" spans="51:56" x14ac:dyDescent="0.25">
      <c r="AY785" t="s">
        <v>11209</v>
      </c>
      <c r="AZ785" s="4" t="s">
        <v>11210</v>
      </c>
      <c r="BA785" s="4" t="s">
        <v>11211</v>
      </c>
      <c r="BB785" s="4" t="s">
        <v>11210</v>
      </c>
      <c r="BC785" s="4" t="s">
        <v>11211</v>
      </c>
      <c r="BD785" s="4" t="s">
        <v>13906</v>
      </c>
    </row>
    <row r="786" spans="51:56" x14ac:dyDescent="0.25">
      <c r="AY786" t="s">
        <v>11212</v>
      </c>
      <c r="AZ786" s="4" t="s">
        <v>11213</v>
      </c>
      <c r="BA786" s="4" t="s">
        <v>11214</v>
      </c>
      <c r="BB786" s="4" t="s">
        <v>11213</v>
      </c>
      <c r="BC786" s="4" t="s">
        <v>11214</v>
      </c>
      <c r="BD786" s="4" t="s">
        <v>13906</v>
      </c>
    </row>
    <row r="787" spans="51:56" x14ac:dyDescent="0.25">
      <c r="AY787" t="s">
        <v>11215</v>
      </c>
      <c r="AZ787" s="4" t="s">
        <v>11216</v>
      </c>
      <c r="BA787" s="4" t="s">
        <v>11217</v>
      </c>
      <c r="BB787" s="4" t="s">
        <v>11216</v>
      </c>
      <c r="BC787" s="4" t="s">
        <v>11217</v>
      </c>
      <c r="BD787" s="4" t="s">
        <v>13906</v>
      </c>
    </row>
    <row r="788" spans="51:56" x14ac:dyDescent="0.25">
      <c r="AY788" t="s">
        <v>11218</v>
      </c>
      <c r="AZ788" s="4" t="s">
        <v>11219</v>
      </c>
      <c r="BA788" s="4" t="s">
        <v>11220</v>
      </c>
      <c r="BB788" s="4" t="s">
        <v>11219</v>
      </c>
      <c r="BC788" s="4" t="s">
        <v>11220</v>
      </c>
      <c r="BD788" s="4" t="s">
        <v>13906</v>
      </c>
    </row>
    <row r="789" spans="51:56" x14ac:dyDescent="0.25">
      <c r="AY789" t="s">
        <v>11221</v>
      </c>
      <c r="AZ789" s="4" t="s">
        <v>11222</v>
      </c>
      <c r="BA789" s="4" t="s">
        <v>11223</v>
      </c>
      <c r="BB789" s="4" t="s">
        <v>11222</v>
      </c>
      <c r="BC789" s="4" t="s">
        <v>11223</v>
      </c>
      <c r="BD789" s="4" t="s">
        <v>13906</v>
      </c>
    </row>
    <row r="790" spans="51:56" x14ac:dyDescent="0.25">
      <c r="AY790" t="s">
        <v>11224</v>
      </c>
      <c r="AZ790" s="4" t="s">
        <v>11225</v>
      </c>
      <c r="BA790" s="4" t="s">
        <v>11226</v>
      </c>
      <c r="BB790" s="4" t="s">
        <v>11225</v>
      </c>
      <c r="BC790" s="4" t="s">
        <v>11226</v>
      </c>
      <c r="BD790" s="4" t="s">
        <v>13906</v>
      </c>
    </row>
    <row r="791" spans="51:56" x14ac:dyDescent="0.25">
      <c r="AY791" t="s">
        <v>11227</v>
      </c>
      <c r="AZ791" s="4" t="s">
        <v>11228</v>
      </c>
      <c r="BA791" s="4" t="s">
        <v>11229</v>
      </c>
      <c r="BB791" s="4" t="s">
        <v>11228</v>
      </c>
      <c r="BC791" s="4" t="s">
        <v>11229</v>
      </c>
      <c r="BD791" s="4" t="s">
        <v>13906</v>
      </c>
    </row>
    <row r="792" spans="51:56" x14ac:dyDescent="0.25">
      <c r="AY792" t="s">
        <v>11230</v>
      </c>
      <c r="AZ792" s="4" t="s">
        <v>11231</v>
      </c>
      <c r="BA792" s="4" t="s">
        <v>11232</v>
      </c>
      <c r="BB792" s="4" t="s">
        <v>11231</v>
      </c>
      <c r="BC792" s="4" t="s">
        <v>11232</v>
      </c>
      <c r="BD792" s="4" t="s">
        <v>13906</v>
      </c>
    </row>
    <row r="793" spans="51:56" x14ac:dyDescent="0.25">
      <c r="AY793" t="s">
        <v>11233</v>
      </c>
      <c r="AZ793" s="4" t="s">
        <v>11234</v>
      </c>
      <c r="BA793" s="4" t="s">
        <v>11235</v>
      </c>
      <c r="BB793" s="4" t="s">
        <v>11234</v>
      </c>
      <c r="BC793" s="4" t="s">
        <v>11235</v>
      </c>
      <c r="BD793" s="4" t="s">
        <v>13906</v>
      </c>
    </row>
    <row r="794" spans="51:56" x14ac:dyDescent="0.25">
      <c r="AY794" t="s">
        <v>11236</v>
      </c>
      <c r="AZ794" s="4" t="s">
        <v>11237</v>
      </c>
      <c r="BA794" s="4" t="s">
        <v>11238</v>
      </c>
      <c r="BB794" s="4" t="s">
        <v>11237</v>
      </c>
      <c r="BC794" s="4" t="s">
        <v>11238</v>
      </c>
      <c r="BD794" s="4" t="s">
        <v>13906</v>
      </c>
    </row>
    <row r="795" spans="51:56" x14ac:dyDescent="0.25">
      <c r="AY795" t="s">
        <v>11239</v>
      </c>
      <c r="AZ795" s="4" t="s">
        <v>11240</v>
      </c>
      <c r="BA795" s="4" t="s">
        <v>11241</v>
      </c>
      <c r="BB795" s="4" t="s">
        <v>11240</v>
      </c>
      <c r="BC795" s="4" t="s">
        <v>11241</v>
      </c>
      <c r="BD795" s="4" t="s">
        <v>13906</v>
      </c>
    </row>
    <row r="796" spans="51:56" x14ac:dyDescent="0.25">
      <c r="AY796" t="s">
        <v>11242</v>
      </c>
      <c r="AZ796" s="4" t="s">
        <v>11243</v>
      </c>
      <c r="BA796" s="4" t="s">
        <v>11244</v>
      </c>
      <c r="BB796" s="4" t="s">
        <v>11243</v>
      </c>
      <c r="BC796" s="4" t="s">
        <v>11244</v>
      </c>
      <c r="BD796" s="4" t="s">
        <v>13906</v>
      </c>
    </row>
    <row r="797" spans="51:56" x14ac:dyDescent="0.25">
      <c r="AY797" t="s">
        <v>11245</v>
      </c>
      <c r="AZ797" s="4" t="s">
        <v>11246</v>
      </c>
      <c r="BA797" s="4" t="s">
        <v>11247</v>
      </c>
      <c r="BB797" s="4" t="s">
        <v>11246</v>
      </c>
      <c r="BC797" s="4" t="s">
        <v>11247</v>
      </c>
      <c r="BD797" s="4" t="s">
        <v>13906</v>
      </c>
    </row>
    <row r="798" spans="51:56" x14ac:dyDescent="0.25">
      <c r="AY798" t="s">
        <v>11248</v>
      </c>
      <c r="AZ798" s="4" t="s">
        <v>11249</v>
      </c>
      <c r="BA798" s="4" t="s">
        <v>11250</v>
      </c>
      <c r="BB798" s="4" t="s">
        <v>11249</v>
      </c>
      <c r="BC798" s="4" t="s">
        <v>11250</v>
      </c>
      <c r="BD798" s="4" t="s">
        <v>13906</v>
      </c>
    </row>
    <row r="799" spans="51:56" x14ac:dyDescent="0.25">
      <c r="AY799" t="s">
        <v>11251</v>
      </c>
      <c r="AZ799" s="4" t="s">
        <v>11252</v>
      </c>
      <c r="BA799" s="4" t="s">
        <v>11253</v>
      </c>
      <c r="BB799" s="4" t="s">
        <v>11252</v>
      </c>
      <c r="BC799" s="4" t="s">
        <v>11253</v>
      </c>
      <c r="BD799" s="4" t="s">
        <v>13906</v>
      </c>
    </row>
    <row r="800" spans="51:56" x14ac:dyDescent="0.25">
      <c r="AY800" t="s">
        <v>11254</v>
      </c>
      <c r="AZ800" s="4" t="s">
        <v>11255</v>
      </c>
      <c r="BA800" s="4" t="s">
        <v>11256</v>
      </c>
      <c r="BB800" s="4" t="s">
        <v>11255</v>
      </c>
      <c r="BC800" s="4" t="s">
        <v>11256</v>
      </c>
      <c r="BD800" s="4" t="s">
        <v>13906</v>
      </c>
    </row>
    <row r="801" spans="51:56" x14ac:dyDescent="0.25">
      <c r="AY801" t="s">
        <v>11257</v>
      </c>
      <c r="AZ801" s="4" t="s">
        <v>11258</v>
      </c>
      <c r="BA801" s="4" t="s">
        <v>11259</v>
      </c>
      <c r="BB801" s="4" t="s">
        <v>11258</v>
      </c>
      <c r="BC801" s="4" t="s">
        <v>11259</v>
      </c>
      <c r="BD801" s="4" t="s">
        <v>13906</v>
      </c>
    </row>
    <row r="802" spans="51:56" x14ac:dyDescent="0.25">
      <c r="AY802" t="s">
        <v>11260</v>
      </c>
      <c r="AZ802" s="4" t="s">
        <v>11261</v>
      </c>
      <c r="BA802" s="4" t="s">
        <v>11262</v>
      </c>
      <c r="BB802" s="4" t="s">
        <v>11261</v>
      </c>
      <c r="BC802" s="4" t="s">
        <v>11262</v>
      </c>
      <c r="BD802" s="4" t="s">
        <v>13906</v>
      </c>
    </row>
    <row r="803" spans="51:56" x14ac:dyDescent="0.25">
      <c r="AY803" t="s">
        <v>11263</v>
      </c>
      <c r="AZ803" s="4" t="s">
        <v>11264</v>
      </c>
      <c r="BA803" s="4" t="s">
        <v>11265</v>
      </c>
      <c r="BB803" s="4" t="s">
        <v>11264</v>
      </c>
      <c r="BC803" s="4" t="s">
        <v>11265</v>
      </c>
      <c r="BD803" s="4" t="s">
        <v>13906</v>
      </c>
    </row>
    <row r="804" spans="51:56" x14ac:dyDescent="0.25">
      <c r="AY804" t="s">
        <v>11266</v>
      </c>
      <c r="AZ804" s="4" t="s">
        <v>11267</v>
      </c>
      <c r="BA804" s="4" t="s">
        <v>11268</v>
      </c>
      <c r="BB804" s="4" t="s">
        <v>11267</v>
      </c>
      <c r="BC804" s="4" t="s">
        <v>11268</v>
      </c>
      <c r="BD804" s="4" t="s">
        <v>13906</v>
      </c>
    </row>
    <row r="805" spans="51:56" x14ac:dyDescent="0.25">
      <c r="AY805" t="s">
        <v>11269</v>
      </c>
      <c r="AZ805" s="4" t="s">
        <v>11270</v>
      </c>
      <c r="BA805" s="4" t="s">
        <v>11271</v>
      </c>
      <c r="BB805" s="4" t="s">
        <v>11270</v>
      </c>
      <c r="BC805" s="4" t="s">
        <v>11271</v>
      </c>
      <c r="BD805" s="4" t="s">
        <v>13906</v>
      </c>
    </row>
    <row r="806" spans="51:56" x14ac:dyDescent="0.25">
      <c r="AY806" t="s">
        <v>11272</v>
      </c>
      <c r="AZ806" s="4" t="s">
        <v>11273</v>
      </c>
      <c r="BA806" s="4" t="s">
        <v>11274</v>
      </c>
      <c r="BB806" s="4" t="s">
        <v>11273</v>
      </c>
      <c r="BC806" s="4" t="s">
        <v>11274</v>
      </c>
      <c r="BD806" s="4" t="s">
        <v>13906</v>
      </c>
    </row>
    <row r="807" spans="51:56" x14ac:dyDescent="0.25">
      <c r="AY807" t="s">
        <v>11275</v>
      </c>
      <c r="AZ807" s="4" t="s">
        <v>11276</v>
      </c>
      <c r="BA807" s="4" t="s">
        <v>11277</v>
      </c>
      <c r="BB807" s="4" t="s">
        <v>11276</v>
      </c>
      <c r="BC807" s="4" t="s">
        <v>11277</v>
      </c>
      <c r="BD807" s="4" t="s">
        <v>13906</v>
      </c>
    </row>
    <row r="808" spans="51:56" x14ac:dyDescent="0.25">
      <c r="AY808" t="s">
        <v>11278</v>
      </c>
      <c r="AZ808" s="4" t="s">
        <v>11279</v>
      </c>
      <c r="BA808" s="4" t="s">
        <v>11280</v>
      </c>
      <c r="BB808" s="4" t="s">
        <v>11279</v>
      </c>
      <c r="BC808" s="4" t="s">
        <v>11280</v>
      </c>
      <c r="BD808" s="4" t="s">
        <v>13906</v>
      </c>
    </row>
    <row r="809" spans="51:56" x14ac:dyDescent="0.25">
      <c r="AY809" t="s">
        <v>11281</v>
      </c>
      <c r="AZ809" s="4" t="s">
        <v>11282</v>
      </c>
      <c r="BA809" s="4" t="s">
        <v>11283</v>
      </c>
      <c r="BB809" s="4" t="s">
        <v>11282</v>
      </c>
      <c r="BC809" s="4" t="s">
        <v>11283</v>
      </c>
      <c r="BD809" s="4" t="s">
        <v>13906</v>
      </c>
    </row>
    <row r="810" spans="51:56" x14ac:dyDescent="0.25">
      <c r="AY810" t="s">
        <v>11284</v>
      </c>
      <c r="AZ810" s="4" t="s">
        <v>11285</v>
      </c>
      <c r="BA810" s="4" t="s">
        <v>11286</v>
      </c>
      <c r="BB810" s="4" t="s">
        <v>11285</v>
      </c>
      <c r="BC810" s="4" t="s">
        <v>11286</v>
      </c>
      <c r="BD810" s="4" t="s">
        <v>13906</v>
      </c>
    </row>
    <row r="811" spans="51:56" x14ac:dyDescent="0.25">
      <c r="AY811" t="s">
        <v>11287</v>
      </c>
      <c r="AZ811" s="4" t="s">
        <v>11288</v>
      </c>
      <c r="BA811" s="4" t="s">
        <v>11289</v>
      </c>
      <c r="BB811" s="4" t="s">
        <v>11288</v>
      </c>
      <c r="BC811" s="4" t="s">
        <v>11289</v>
      </c>
      <c r="BD811" s="4" t="s">
        <v>13906</v>
      </c>
    </row>
    <row r="812" spans="51:56" x14ac:dyDescent="0.25">
      <c r="AY812" t="s">
        <v>11290</v>
      </c>
      <c r="AZ812" s="4" t="s">
        <v>11291</v>
      </c>
      <c r="BA812" s="4" t="s">
        <v>11292</v>
      </c>
      <c r="BB812" s="4" t="s">
        <v>11291</v>
      </c>
      <c r="BC812" s="4" t="s">
        <v>11292</v>
      </c>
      <c r="BD812" s="4" t="s">
        <v>13906</v>
      </c>
    </row>
    <row r="813" spans="51:56" x14ac:dyDescent="0.25">
      <c r="AY813" t="s">
        <v>11293</v>
      </c>
      <c r="AZ813" s="4" t="s">
        <v>11294</v>
      </c>
      <c r="BA813" s="4" t="s">
        <v>14851</v>
      </c>
      <c r="BB813" s="4" t="s">
        <v>11294</v>
      </c>
      <c r="BC813" s="4" t="s">
        <v>14851</v>
      </c>
      <c r="BD813" s="4" t="s">
        <v>13906</v>
      </c>
    </row>
    <row r="814" spans="51:56" x14ac:dyDescent="0.25">
      <c r="AY814" t="s">
        <v>11295</v>
      </c>
      <c r="AZ814" s="4" t="s">
        <v>11296</v>
      </c>
      <c r="BA814" s="4" t="s">
        <v>11297</v>
      </c>
      <c r="BB814" s="4" t="s">
        <v>11296</v>
      </c>
      <c r="BC814" s="4" t="s">
        <v>11297</v>
      </c>
      <c r="BD814" s="4" t="s">
        <v>13906</v>
      </c>
    </row>
    <row r="815" spans="51:56" x14ac:dyDescent="0.25">
      <c r="AY815" t="s">
        <v>11298</v>
      </c>
      <c r="AZ815" s="4" t="s">
        <v>11299</v>
      </c>
      <c r="BA815" s="4" t="s">
        <v>11300</v>
      </c>
      <c r="BB815" s="4" t="s">
        <v>11299</v>
      </c>
      <c r="BC815" s="4" t="s">
        <v>11300</v>
      </c>
      <c r="BD815" s="4" t="s">
        <v>13906</v>
      </c>
    </row>
    <row r="816" spans="51:56" x14ac:dyDescent="0.25">
      <c r="AY816" t="s">
        <v>11301</v>
      </c>
      <c r="AZ816" s="4" t="s">
        <v>11302</v>
      </c>
      <c r="BA816" s="4" t="s">
        <v>11303</v>
      </c>
      <c r="BB816" s="4" t="s">
        <v>11302</v>
      </c>
      <c r="BC816" s="4" t="s">
        <v>11303</v>
      </c>
      <c r="BD816" s="4" t="s">
        <v>13906</v>
      </c>
    </row>
    <row r="817" spans="51:56" x14ac:dyDescent="0.25">
      <c r="AY817" t="s">
        <v>11304</v>
      </c>
      <c r="AZ817" s="4" t="s">
        <v>11305</v>
      </c>
      <c r="BA817" s="4" t="s">
        <v>14738</v>
      </c>
      <c r="BB817" s="4" t="s">
        <v>11305</v>
      </c>
      <c r="BC817" s="4" t="s">
        <v>14738</v>
      </c>
      <c r="BD817" s="4" t="s">
        <v>13906</v>
      </c>
    </row>
    <row r="818" spans="51:56" x14ac:dyDescent="0.25">
      <c r="AY818" t="s">
        <v>11306</v>
      </c>
      <c r="AZ818" s="4" t="s">
        <v>11307</v>
      </c>
      <c r="BA818" s="4" t="s">
        <v>11308</v>
      </c>
      <c r="BB818" s="4" t="s">
        <v>11307</v>
      </c>
      <c r="BC818" s="4" t="s">
        <v>11308</v>
      </c>
      <c r="BD818" s="4" t="s">
        <v>13906</v>
      </c>
    </row>
    <row r="819" spans="51:56" x14ac:dyDescent="0.25">
      <c r="AY819" t="s">
        <v>11309</v>
      </c>
      <c r="AZ819" s="4" t="s">
        <v>11310</v>
      </c>
      <c r="BA819" s="4" t="s">
        <v>11311</v>
      </c>
      <c r="BB819" s="4" t="s">
        <v>11310</v>
      </c>
      <c r="BC819" s="4" t="s">
        <v>11311</v>
      </c>
      <c r="BD819" s="4" t="s">
        <v>13906</v>
      </c>
    </row>
    <row r="820" spans="51:56" x14ac:dyDescent="0.25">
      <c r="AY820" t="s">
        <v>11312</v>
      </c>
      <c r="AZ820" s="4" t="s">
        <v>11313</v>
      </c>
      <c r="BA820" s="4" t="s">
        <v>11314</v>
      </c>
      <c r="BB820" s="4" t="s">
        <v>11313</v>
      </c>
      <c r="BC820" s="4" t="s">
        <v>11314</v>
      </c>
      <c r="BD820" s="4" t="s">
        <v>13906</v>
      </c>
    </row>
    <row r="821" spans="51:56" x14ac:dyDescent="0.25">
      <c r="AY821" t="s">
        <v>11315</v>
      </c>
      <c r="AZ821" s="4" t="s">
        <v>11316</v>
      </c>
      <c r="BA821" s="4" t="s">
        <v>11317</v>
      </c>
      <c r="BB821" s="4" t="s">
        <v>11316</v>
      </c>
      <c r="BC821" s="4" t="s">
        <v>11317</v>
      </c>
      <c r="BD821" s="4" t="s">
        <v>13906</v>
      </c>
    </row>
    <row r="822" spans="51:56" x14ac:dyDescent="0.25">
      <c r="AY822" t="s">
        <v>11318</v>
      </c>
      <c r="AZ822" s="4" t="s">
        <v>11319</v>
      </c>
      <c r="BA822" s="4" t="s">
        <v>11320</v>
      </c>
      <c r="BB822" s="4" t="s">
        <v>11319</v>
      </c>
      <c r="BC822" s="4" t="s">
        <v>11320</v>
      </c>
      <c r="BD822" s="4" t="s">
        <v>13906</v>
      </c>
    </row>
    <row r="823" spans="51:56" x14ac:dyDescent="0.25">
      <c r="AY823" t="s">
        <v>11321</v>
      </c>
      <c r="AZ823" s="4" t="s">
        <v>11322</v>
      </c>
      <c r="BA823" s="4" t="s">
        <v>11323</v>
      </c>
      <c r="BB823" s="4" t="s">
        <v>11322</v>
      </c>
      <c r="BC823" s="4" t="s">
        <v>11323</v>
      </c>
      <c r="BD823" s="4" t="s">
        <v>13906</v>
      </c>
    </row>
    <row r="824" spans="51:56" x14ac:dyDescent="0.25">
      <c r="AY824" t="s">
        <v>11324</v>
      </c>
      <c r="AZ824" s="4" t="s">
        <v>11325</v>
      </c>
      <c r="BA824" s="4" t="s">
        <v>11326</v>
      </c>
      <c r="BB824" s="4" t="s">
        <v>11325</v>
      </c>
      <c r="BC824" s="4" t="s">
        <v>11326</v>
      </c>
      <c r="BD824" s="4" t="s">
        <v>13906</v>
      </c>
    </row>
    <row r="825" spans="51:56" x14ac:dyDescent="0.25">
      <c r="AY825" t="s">
        <v>11327</v>
      </c>
      <c r="AZ825" s="4" t="s">
        <v>11328</v>
      </c>
      <c r="BA825" s="4" t="s">
        <v>11329</v>
      </c>
      <c r="BB825" s="4" t="s">
        <v>11328</v>
      </c>
      <c r="BC825" s="4" t="s">
        <v>11329</v>
      </c>
      <c r="BD825" s="4" t="s">
        <v>13906</v>
      </c>
    </row>
    <row r="826" spans="51:56" x14ac:dyDescent="0.25">
      <c r="AY826" t="s">
        <v>11330</v>
      </c>
      <c r="AZ826" s="4" t="s">
        <v>11331</v>
      </c>
      <c r="BA826" s="4" t="s">
        <v>11332</v>
      </c>
      <c r="BB826" s="4" t="s">
        <v>11331</v>
      </c>
      <c r="BC826" s="4" t="s">
        <v>11333</v>
      </c>
      <c r="BD826" s="4" t="s">
        <v>11334</v>
      </c>
    </row>
    <row r="827" spans="51:56" x14ac:dyDescent="0.25">
      <c r="AY827" t="s">
        <v>11335</v>
      </c>
      <c r="AZ827" s="4" t="s">
        <v>11336</v>
      </c>
      <c r="BA827" s="4" t="s">
        <v>11337</v>
      </c>
      <c r="BB827" s="4" t="s">
        <v>11336</v>
      </c>
      <c r="BC827" s="4" t="s">
        <v>11338</v>
      </c>
      <c r="BD827" s="4" t="s">
        <v>11339</v>
      </c>
    </row>
    <row r="828" spans="51:56" x14ac:dyDescent="0.25">
      <c r="AY828" t="s">
        <v>11340</v>
      </c>
      <c r="AZ828" s="4" t="s">
        <v>11341</v>
      </c>
      <c r="BA828" s="4" t="s">
        <v>11342</v>
      </c>
      <c r="BB828" s="4" t="s">
        <v>11341</v>
      </c>
      <c r="BC828" s="4" t="s">
        <v>11343</v>
      </c>
      <c r="BD828" s="4" t="s">
        <v>11339</v>
      </c>
    </row>
    <row r="829" spans="51:56" x14ac:dyDescent="0.25">
      <c r="AY829" t="s">
        <v>11344</v>
      </c>
      <c r="AZ829" s="4" t="s">
        <v>11345</v>
      </c>
      <c r="BA829" s="4" t="s">
        <v>11346</v>
      </c>
      <c r="BB829" s="4" t="s">
        <v>11345</v>
      </c>
      <c r="BC829" s="4" t="s">
        <v>11347</v>
      </c>
      <c r="BD829" s="4" t="s">
        <v>11348</v>
      </c>
    </row>
    <row r="830" spans="51:56" x14ac:dyDescent="0.25">
      <c r="AY830" t="s">
        <v>11349</v>
      </c>
      <c r="AZ830" s="4" t="s">
        <v>11350</v>
      </c>
      <c r="BA830" s="4" t="s">
        <v>11351</v>
      </c>
      <c r="BB830" s="4" t="s">
        <v>11350</v>
      </c>
      <c r="BC830" s="4" t="s">
        <v>11352</v>
      </c>
      <c r="BD830" s="4" t="s">
        <v>11348</v>
      </c>
    </row>
    <row r="831" spans="51:56" x14ac:dyDescent="0.25">
      <c r="AY831" t="s">
        <v>11353</v>
      </c>
      <c r="AZ831" s="4" t="s">
        <v>11354</v>
      </c>
      <c r="BA831" s="4" t="s">
        <v>11355</v>
      </c>
      <c r="BB831" s="4" t="s">
        <v>11354</v>
      </c>
      <c r="BC831" s="4" t="s">
        <v>11356</v>
      </c>
      <c r="BD831" s="4" t="s">
        <v>11348</v>
      </c>
    </row>
    <row r="832" spans="51:56" x14ac:dyDescent="0.25">
      <c r="AY832" t="s">
        <v>11357</v>
      </c>
      <c r="AZ832" s="4" t="s">
        <v>11358</v>
      </c>
      <c r="BA832" s="4" t="s">
        <v>11359</v>
      </c>
      <c r="BB832" s="4" t="s">
        <v>11358</v>
      </c>
      <c r="BC832" s="4" t="s">
        <v>11360</v>
      </c>
      <c r="BD832" s="4" t="s">
        <v>11348</v>
      </c>
    </row>
    <row r="833" spans="51:56" x14ac:dyDescent="0.25">
      <c r="AY833" t="s">
        <v>11361</v>
      </c>
      <c r="AZ833" s="4" t="s">
        <v>11362</v>
      </c>
      <c r="BA833" s="4" t="s">
        <v>11363</v>
      </c>
      <c r="BB833" s="4" t="s">
        <v>11362</v>
      </c>
      <c r="BC833" s="4" t="s">
        <v>11364</v>
      </c>
      <c r="BD833" s="4" t="s">
        <v>11348</v>
      </c>
    </row>
    <row r="834" spans="51:56" x14ac:dyDescent="0.25">
      <c r="AY834" t="s">
        <v>11365</v>
      </c>
      <c r="AZ834" s="4" t="s">
        <v>11366</v>
      </c>
      <c r="BA834" s="4" t="s">
        <v>11367</v>
      </c>
      <c r="BB834" s="4" t="s">
        <v>11366</v>
      </c>
      <c r="BC834" s="4" t="s">
        <v>11368</v>
      </c>
      <c r="BD834" s="4" t="s">
        <v>11348</v>
      </c>
    </row>
    <row r="835" spans="51:56" x14ac:dyDescent="0.25">
      <c r="AY835" t="s">
        <v>11369</v>
      </c>
      <c r="AZ835" s="4" t="s">
        <v>11370</v>
      </c>
      <c r="BA835" s="4" t="s">
        <v>11371</v>
      </c>
      <c r="BB835" s="4" t="s">
        <v>11370</v>
      </c>
      <c r="BC835" s="4" t="s">
        <v>11372</v>
      </c>
      <c r="BD835" s="4" t="s">
        <v>11373</v>
      </c>
    </row>
    <row r="836" spans="51:56" x14ac:dyDescent="0.25">
      <c r="AY836" t="s">
        <v>11374</v>
      </c>
      <c r="AZ836" s="4" t="s">
        <v>11375</v>
      </c>
      <c r="BA836" s="4" t="s">
        <v>11376</v>
      </c>
      <c r="BB836" s="4" t="s">
        <v>11375</v>
      </c>
      <c r="BC836" s="4" t="s">
        <v>11377</v>
      </c>
      <c r="BD836" s="4" t="s">
        <v>11378</v>
      </c>
    </row>
    <row r="837" spans="51:56" x14ac:dyDescent="0.25">
      <c r="AY837" t="s">
        <v>11379</v>
      </c>
      <c r="AZ837" s="4" t="s">
        <v>11380</v>
      </c>
      <c r="BA837" s="4" t="s">
        <v>11381</v>
      </c>
      <c r="BB837" s="4" t="s">
        <v>11380</v>
      </c>
      <c r="BC837" s="4" t="s">
        <v>11382</v>
      </c>
      <c r="BD837" s="4" t="s">
        <v>11378</v>
      </c>
    </row>
    <row r="838" spans="51:56" x14ac:dyDescent="0.25">
      <c r="AY838" t="s">
        <v>11383</v>
      </c>
      <c r="AZ838" s="4" t="s">
        <v>11384</v>
      </c>
      <c r="BA838" s="4" t="s">
        <v>11385</v>
      </c>
      <c r="BB838" s="4" t="s">
        <v>11384</v>
      </c>
      <c r="BC838" s="4" t="s">
        <v>11386</v>
      </c>
      <c r="BD838" s="4" t="s">
        <v>11378</v>
      </c>
    </row>
    <row r="839" spans="51:56" x14ac:dyDescent="0.25">
      <c r="AY839" t="s">
        <v>11387</v>
      </c>
      <c r="AZ839" s="4" t="s">
        <v>11388</v>
      </c>
      <c r="BA839" s="4" t="s">
        <v>11389</v>
      </c>
      <c r="BB839" s="4" t="s">
        <v>11388</v>
      </c>
      <c r="BC839" s="4" t="s">
        <v>11390</v>
      </c>
      <c r="BD839" s="4" t="s">
        <v>11391</v>
      </c>
    </row>
    <row r="840" spans="51:56" x14ac:dyDescent="0.25">
      <c r="AY840" t="s">
        <v>11392</v>
      </c>
      <c r="AZ840" s="4" t="s">
        <v>11393</v>
      </c>
      <c r="BA840" s="4" t="s">
        <v>11394</v>
      </c>
      <c r="BB840" s="4" t="s">
        <v>11393</v>
      </c>
      <c r="BC840" s="4" t="s">
        <v>11395</v>
      </c>
      <c r="BD840" s="4" t="s">
        <v>11391</v>
      </c>
    </row>
    <row r="841" spans="51:56" x14ac:dyDescent="0.25">
      <c r="AY841" t="s">
        <v>11396</v>
      </c>
      <c r="AZ841" s="4" t="s">
        <v>11397</v>
      </c>
      <c r="BA841" s="4" t="s">
        <v>11398</v>
      </c>
      <c r="BB841" s="4" t="s">
        <v>11397</v>
      </c>
      <c r="BC841" s="4" t="s">
        <v>11399</v>
      </c>
      <c r="BD841" s="4" t="s">
        <v>11391</v>
      </c>
    </row>
    <row r="842" spans="51:56" x14ac:dyDescent="0.25">
      <c r="AY842" t="s">
        <v>11400</v>
      </c>
      <c r="AZ842" s="4" t="s">
        <v>11401</v>
      </c>
      <c r="BA842" s="4" t="s">
        <v>11402</v>
      </c>
      <c r="BB842" s="4" t="s">
        <v>11401</v>
      </c>
      <c r="BC842" s="4" t="s">
        <v>11403</v>
      </c>
      <c r="BD842" s="4" t="s">
        <v>11391</v>
      </c>
    </row>
    <row r="843" spans="51:56" x14ac:dyDescent="0.25">
      <c r="AY843" t="s">
        <v>11404</v>
      </c>
      <c r="AZ843" s="4" t="s">
        <v>11405</v>
      </c>
      <c r="BA843" s="4" t="s">
        <v>11406</v>
      </c>
      <c r="BB843" s="4" t="s">
        <v>11405</v>
      </c>
      <c r="BC843" s="4" t="s">
        <v>11407</v>
      </c>
      <c r="BD843" s="4" t="s">
        <v>11391</v>
      </c>
    </row>
    <row r="844" spans="51:56" x14ac:dyDescent="0.25">
      <c r="AY844" t="s">
        <v>11408</v>
      </c>
      <c r="AZ844" s="4" t="s">
        <v>11409</v>
      </c>
      <c r="BA844" s="4" t="s">
        <v>11410</v>
      </c>
      <c r="BB844" s="4" t="s">
        <v>11409</v>
      </c>
      <c r="BC844" s="4" t="s">
        <v>11410</v>
      </c>
      <c r="BD844" s="4" t="s">
        <v>11411</v>
      </c>
    </row>
    <row r="845" spans="51:56" x14ac:dyDescent="0.25">
      <c r="AY845" t="s">
        <v>11412</v>
      </c>
      <c r="AZ845" s="4" t="s">
        <v>11413</v>
      </c>
      <c r="BA845" s="4" t="s">
        <v>11414</v>
      </c>
      <c r="BB845" s="4" t="s">
        <v>11413</v>
      </c>
      <c r="BC845" s="4" t="s">
        <v>11414</v>
      </c>
      <c r="BD845" s="4" t="s">
        <v>11411</v>
      </c>
    </row>
    <row r="846" spans="51:56" x14ac:dyDescent="0.25">
      <c r="AY846" t="s">
        <v>11415</v>
      </c>
      <c r="AZ846" s="4" t="s">
        <v>11416</v>
      </c>
      <c r="BA846" s="4" t="s">
        <v>11417</v>
      </c>
      <c r="BB846" s="4" t="s">
        <v>11416</v>
      </c>
      <c r="BC846" s="4" t="s">
        <v>11417</v>
      </c>
      <c r="BD846" s="4" t="s">
        <v>11411</v>
      </c>
    </row>
    <row r="847" spans="51:56" x14ac:dyDescent="0.25">
      <c r="AY847" t="s">
        <v>11418</v>
      </c>
      <c r="AZ847" s="4" t="s">
        <v>11419</v>
      </c>
      <c r="BA847" s="4" t="s">
        <v>11420</v>
      </c>
      <c r="BB847" s="4" t="s">
        <v>11419</v>
      </c>
      <c r="BC847" s="4" t="s">
        <v>11420</v>
      </c>
      <c r="BD847" s="4" t="s">
        <v>11411</v>
      </c>
    </row>
    <row r="848" spans="51:56" x14ac:dyDescent="0.25">
      <c r="AY848" t="s">
        <v>11421</v>
      </c>
      <c r="AZ848" s="4" t="s">
        <v>11422</v>
      </c>
      <c r="BA848" s="4" t="s">
        <v>11423</v>
      </c>
      <c r="BB848" s="4" t="s">
        <v>11422</v>
      </c>
      <c r="BC848" s="4" t="s">
        <v>11423</v>
      </c>
      <c r="BD848" s="4" t="s">
        <v>11411</v>
      </c>
    </row>
    <row r="849" spans="51:56" x14ac:dyDescent="0.25">
      <c r="AY849" t="s">
        <v>11424</v>
      </c>
      <c r="AZ849" s="4" t="s">
        <v>11425</v>
      </c>
      <c r="BA849" s="4" t="s">
        <v>11426</v>
      </c>
      <c r="BB849" s="4" t="s">
        <v>11425</v>
      </c>
      <c r="BC849" s="4" t="s">
        <v>11426</v>
      </c>
      <c r="BD849" s="4" t="s">
        <v>11411</v>
      </c>
    </row>
    <row r="850" spans="51:56" x14ac:dyDescent="0.25">
      <c r="AY850" t="s">
        <v>11427</v>
      </c>
      <c r="AZ850" s="4" t="s">
        <v>11428</v>
      </c>
      <c r="BA850" s="4" t="s">
        <v>11429</v>
      </c>
      <c r="BB850" s="4" t="s">
        <v>11428</v>
      </c>
      <c r="BC850" s="4" t="s">
        <v>11429</v>
      </c>
      <c r="BD850" s="4" t="s">
        <v>11411</v>
      </c>
    </row>
    <row r="851" spans="51:56" x14ac:dyDescent="0.25">
      <c r="AY851" t="s">
        <v>11430</v>
      </c>
      <c r="AZ851" s="4" t="s">
        <v>11431</v>
      </c>
      <c r="BA851" s="4" t="s">
        <v>11432</v>
      </c>
      <c r="BB851" s="4" t="s">
        <v>11431</v>
      </c>
      <c r="BC851" s="4" t="s">
        <v>11432</v>
      </c>
      <c r="BD851" s="4" t="s">
        <v>11411</v>
      </c>
    </row>
    <row r="852" spans="51:56" x14ac:dyDescent="0.25">
      <c r="AY852" t="s">
        <v>11433</v>
      </c>
      <c r="AZ852" s="4" t="s">
        <v>11434</v>
      </c>
      <c r="BA852" s="4" t="s">
        <v>11435</v>
      </c>
      <c r="BB852" s="4" t="s">
        <v>11434</v>
      </c>
      <c r="BC852" s="4" t="s">
        <v>11435</v>
      </c>
      <c r="BD852" s="4" t="s">
        <v>11411</v>
      </c>
    </row>
    <row r="853" spans="51:56" x14ac:dyDescent="0.25">
      <c r="AY853" t="s">
        <v>11436</v>
      </c>
      <c r="AZ853" s="4" t="s">
        <v>11437</v>
      </c>
      <c r="BA853" s="4" t="s">
        <v>11438</v>
      </c>
      <c r="BB853" s="4" t="s">
        <v>11437</v>
      </c>
      <c r="BC853" s="4" t="s">
        <v>11438</v>
      </c>
      <c r="BD853" s="4" t="s">
        <v>11411</v>
      </c>
    </row>
    <row r="854" spans="51:56" x14ac:dyDescent="0.25">
      <c r="AY854" t="s">
        <v>11439</v>
      </c>
      <c r="AZ854" s="4" t="s">
        <v>11440</v>
      </c>
      <c r="BA854" s="4" t="s">
        <v>11441</v>
      </c>
      <c r="BB854" s="4" t="s">
        <v>11440</v>
      </c>
      <c r="BC854" s="4" t="s">
        <v>11441</v>
      </c>
      <c r="BD854" s="4" t="s">
        <v>11411</v>
      </c>
    </row>
    <row r="855" spans="51:56" x14ac:dyDescent="0.25">
      <c r="AY855" t="s">
        <v>11442</v>
      </c>
      <c r="AZ855" s="4" t="s">
        <v>11443</v>
      </c>
      <c r="BA855" s="4" t="s">
        <v>11444</v>
      </c>
      <c r="BB855" s="4" t="s">
        <v>11443</v>
      </c>
      <c r="BC855" s="4" t="s">
        <v>11444</v>
      </c>
      <c r="BD855" s="4" t="s">
        <v>11411</v>
      </c>
    </row>
    <row r="856" spans="51:56" x14ac:dyDescent="0.25">
      <c r="AY856" t="s">
        <v>11445</v>
      </c>
      <c r="AZ856" s="4" t="s">
        <v>11446</v>
      </c>
      <c r="BA856" s="4" t="s">
        <v>11447</v>
      </c>
      <c r="BB856" s="4" t="s">
        <v>11446</v>
      </c>
      <c r="BC856" s="4" t="s">
        <v>11447</v>
      </c>
      <c r="BD856" s="4" t="s">
        <v>11411</v>
      </c>
    </row>
    <row r="857" spans="51:56" x14ac:dyDescent="0.25">
      <c r="AY857" t="s">
        <v>11448</v>
      </c>
      <c r="AZ857" s="4" t="s">
        <v>11449</v>
      </c>
      <c r="BA857" s="4" t="s">
        <v>12751</v>
      </c>
      <c r="BB857" s="4" t="s">
        <v>11449</v>
      </c>
      <c r="BC857" s="4" t="s">
        <v>12751</v>
      </c>
      <c r="BD857" s="4" t="s">
        <v>11411</v>
      </c>
    </row>
    <row r="858" spans="51:56" x14ac:dyDescent="0.25">
      <c r="AY858" t="s">
        <v>11450</v>
      </c>
      <c r="AZ858" s="4" t="s">
        <v>11451</v>
      </c>
      <c r="BA858" s="4" t="s">
        <v>11452</v>
      </c>
      <c r="BB858" s="4" t="s">
        <v>11451</v>
      </c>
      <c r="BC858" s="4" t="s">
        <v>11452</v>
      </c>
      <c r="BD858" s="4" t="s">
        <v>11411</v>
      </c>
    </row>
    <row r="859" spans="51:56" x14ac:dyDescent="0.25">
      <c r="AY859" t="s">
        <v>11453</v>
      </c>
      <c r="AZ859" s="4" t="s">
        <v>11454</v>
      </c>
      <c r="BA859" s="4" t="s">
        <v>11455</v>
      </c>
      <c r="BB859" s="4" t="s">
        <v>11454</v>
      </c>
      <c r="BC859" s="4" t="s">
        <v>11455</v>
      </c>
      <c r="BD859" s="4" t="s">
        <v>11411</v>
      </c>
    </row>
    <row r="860" spans="51:56" x14ac:dyDescent="0.25">
      <c r="AY860" t="s">
        <v>11456</v>
      </c>
      <c r="AZ860" s="4" t="s">
        <v>11457</v>
      </c>
      <c r="BA860" s="4" t="s">
        <v>11458</v>
      </c>
      <c r="BB860" s="4" t="s">
        <v>11457</v>
      </c>
      <c r="BC860" s="4" t="s">
        <v>11458</v>
      </c>
      <c r="BD860" s="4" t="s">
        <v>11411</v>
      </c>
    </row>
    <row r="861" spans="51:56" x14ac:dyDescent="0.25">
      <c r="AY861" t="s">
        <v>11459</v>
      </c>
      <c r="AZ861" s="4" t="s">
        <v>11460</v>
      </c>
      <c r="BA861" s="4" t="s">
        <v>11461</v>
      </c>
      <c r="BB861" s="4" t="s">
        <v>11460</v>
      </c>
      <c r="BC861" s="4" t="s">
        <v>11461</v>
      </c>
      <c r="BD861" s="4" t="s">
        <v>11411</v>
      </c>
    </row>
    <row r="862" spans="51:56" x14ac:dyDescent="0.25">
      <c r="AY862" t="s">
        <v>11462</v>
      </c>
      <c r="AZ862" s="4" t="s">
        <v>11463</v>
      </c>
      <c r="BA862" s="4" t="s">
        <v>11464</v>
      </c>
      <c r="BB862" s="4" t="s">
        <v>11463</v>
      </c>
      <c r="BC862" s="4" t="s">
        <v>11464</v>
      </c>
      <c r="BD862" s="4" t="s">
        <v>11411</v>
      </c>
    </row>
    <row r="863" spans="51:56" x14ac:dyDescent="0.25">
      <c r="AY863" t="s">
        <v>11465</v>
      </c>
      <c r="AZ863" s="4" t="s">
        <v>11466</v>
      </c>
      <c r="BA863" s="4" t="s">
        <v>11467</v>
      </c>
      <c r="BB863" s="4" t="s">
        <v>11466</v>
      </c>
      <c r="BC863" s="4" t="s">
        <v>11467</v>
      </c>
      <c r="BD863" s="4" t="s">
        <v>11411</v>
      </c>
    </row>
    <row r="864" spans="51:56" x14ac:dyDescent="0.25">
      <c r="AY864" t="s">
        <v>11468</v>
      </c>
      <c r="AZ864" s="4" t="s">
        <v>11469</v>
      </c>
      <c r="BA864" s="4" t="s">
        <v>11470</v>
      </c>
      <c r="BB864" s="4" t="s">
        <v>11469</v>
      </c>
      <c r="BC864" s="4" t="s">
        <v>11470</v>
      </c>
      <c r="BD864" s="4" t="s">
        <v>11411</v>
      </c>
    </row>
    <row r="865" spans="51:56" x14ac:dyDescent="0.25">
      <c r="AY865" t="s">
        <v>11471</v>
      </c>
      <c r="AZ865" s="4" t="s">
        <v>11472</v>
      </c>
      <c r="BA865" s="4" t="s">
        <v>11473</v>
      </c>
      <c r="BB865" s="4" t="s">
        <v>11472</v>
      </c>
      <c r="BC865" s="4" t="s">
        <v>11473</v>
      </c>
      <c r="BD865" s="4" t="s">
        <v>11411</v>
      </c>
    </row>
    <row r="866" spans="51:56" x14ac:dyDescent="0.25">
      <c r="AY866" t="s">
        <v>11474</v>
      </c>
      <c r="AZ866" s="4" t="s">
        <v>11475</v>
      </c>
      <c r="BA866" s="4" t="s">
        <v>11476</v>
      </c>
      <c r="BB866" s="4" t="s">
        <v>11475</v>
      </c>
      <c r="BC866" s="4" t="s">
        <v>11476</v>
      </c>
      <c r="BD866" s="4" t="s">
        <v>11411</v>
      </c>
    </row>
    <row r="867" spans="51:56" x14ac:dyDescent="0.25">
      <c r="AY867" t="s">
        <v>11477</v>
      </c>
      <c r="AZ867" s="4" t="s">
        <v>11478</v>
      </c>
      <c r="BA867" s="4" t="s">
        <v>11479</v>
      </c>
      <c r="BB867" s="4" t="s">
        <v>11478</v>
      </c>
      <c r="BC867" s="4" t="s">
        <v>11479</v>
      </c>
      <c r="BD867" s="4" t="s">
        <v>11411</v>
      </c>
    </row>
    <row r="868" spans="51:56" x14ac:dyDescent="0.25">
      <c r="AY868" t="s">
        <v>11480</v>
      </c>
      <c r="AZ868" s="4" t="s">
        <v>11481</v>
      </c>
      <c r="BA868" s="4" t="s">
        <v>12738</v>
      </c>
      <c r="BB868" s="4" t="s">
        <v>11481</v>
      </c>
      <c r="BC868" s="4" t="s">
        <v>12738</v>
      </c>
      <c r="BD868" s="4" t="s">
        <v>11411</v>
      </c>
    </row>
    <row r="869" spans="51:56" x14ac:dyDescent="0.25">
      <c r="AY869" t="s">
        <v>11482</v>
      </c>
      <c r="AZ869" s="4" t="s">
        <v>11483</v>
      </c>
      <c r="BA869" s="4" t="s">
        <v>11484</v>
      </c>
      <c r="BB869" s="4" t="s">
        <v>11483</v>
      </c>
      <c r="BC869" s="4" t="s">
        <v>11484</v>
      </c>
      <c r="BD869" s="4" t="s">
        <v>11411</v>
      </c>
    </row>
    <row r="870" spans="51:56" x14ac:dyDescent="0.25">
      <c r="AY870" t="s">
        <v>11485</v>
      </c>
      <c r="AZ870" s="4" t="s">
        <v>11486</v>
      </c>
      <c r="BA870" s="4" t="s">
        <v>11487</v>
      </c>
      <c r="BB870" s="4" t="s">
        <v>11486</v>
      </c>
      <c r="BC870" s="4" t="s">
        <v>11487</v>
      </c>
      <c r="BD870" s="4" t="s">
        <v>11411</v>
      </c>
    </row>
    <row r="871" spans="51:56" x14ac:dyDescent="0.25">
      <c r="AY871" t="s">
        <v>11488</v>
      </c>
      <c r="AZ871" s="4" t="s">
        <v>11489</v>
      </c>
      <c r="BA871" s="4" t="s">
        <v>11490</v>
      </c>
      <c r="BB871" s="4" t="s">
        <v>11489</v>
      </c>
      <c r="BC871" s="4" t="s">
        <v>11490</v>
      </c>
      <c r="BD871" s="4" t="s">
        <v>11411</v>
      </c>
    </row>
    <row r="872" spans="51:56" x14ac:dyDescent="0.25">
      <c r="AY872" t="s">
        <v>11491</v>
      </c>
      <c r="AZ872" s="4" t="s">
        <v>11492</v>
      </c>
      <c r="BA872" s="4" t="s">
        <v>11493</v>
      </c>
      <c r="BB872" s="4" t="s">
        <v>11492</v>
      </c>
      <c r="BC872" s="4" t="s">
        <v>11493</v>
      </c>
      <c r="BD872" s="4" t="s">
        <v>11411</v>
      </c>
    </row>
    <row r="873" spans="51:56" x14ac:dyDescent="0.25">
      <c r="AY873" t="s">
        <v>11494</v>
      </c>
      <c r="AZ873" s="4" t="s">
        <v>11495</v>
      </c>
      <c r="BA873" s="4" t="s">
        <v>11496</v>
      </c>
      <c r="BB873" s="4" t="s">
        <v>11495</v>
      </c>
      <c r="BC873" s="4" t="s">
        <v>11496</v>
      </c>
      <c r="BD873" s="4" t="s">
        <v>11411</v>
      </c>
    </row>
    <row r="874" spans="51:56" x14ac:dyDescent="0.25">
      <c r="AY874" t="s">
        <v>11497</v>
      </c>
      <c r="AZ874" s="4" t="s">
        <v>11498</v>
      </c>
      <c r="BA874" s="4" t="s">
        <v>11499</v>
      </c>
      <c r="BB874" s="4" t="s">
        <v>11498</v>
      </c>
      <c r="BC874" s="4" t="s">
        <v>11499</v>
      </c>
      <c r="BD874" s="4" t="s">
        <v>11411</v>
      </c>
    </row>
    <row r="875" spans="51:56" x14ac:dyDescent="0.25">
      <c r="AY875" t="s">
        <v>11500</v>
      </c>
      <c r="AZ875" s="4" t="s">
        <v>11501</v>
      </c>
      <c r="BA875" s="4" t="s">
        <v>11502</v>
      </c>
      <c r="BB875" s="4" t="s">
        <v>11501</v>
      </c>
      <c r="BC875" s="4" t="s">
        <v>11502</v>
      </c>
      <c r="BD875" s="4" t="s">
        <v>11411</v>
      </c>
    </row>
    <row r="876" spans="51:56" x14ac:dyDescent="0.25">
      <c r="AY876" t="s">
        <v>11503</v>
      </c>
      <c r="AZ876" s="4" t="s">
        <v>11504</v>
      </c>
      <c r="BA876" s="4" t="s">
        <v>11505</v>
      </c>
      <c r="BB876" s="4" t="s">
        <v>11504</v>
      </c>
      <c r="BC876" s="4" t="s">
        <v>11505</v>
      </c>
      <c r="BD876" s="4" t="s">
        <v>11411</v>
      </c>
    </row>
    <row r="877" spans="51:56" x14ac:dyDescent="0.25">
      <c r="AY877" t="s">
        <v>11506</v>
      </c>
      <c r="AZ877" s="4" t="s">
        <v>11507</v>
      </c>
      <c r="BA877" s="4" t="s">
        <v>11508</v>
      </c>
      <c r="BB877" s="4" t="s">
        <v>11507</v>
      </c>
      <c r="BC877" s="4" t="s">
        <v>11508</v>
      </c>
      <c r="BD877" s="4" t="s">
        <v>11411</v>
      </c>
    </row>
    <row r="878" spans="51:56" x14ac:dyDescent="0.25">
      <c r="AY878" t="s">
        <v>11509</v>
      </c>
      <c r="AZ878" s="4" t="s">
        <v>11510</v>
      </c>
      <c r="BA878" s="4" t="s">
        <v>11511</v>
      </c>
      <c r="BB878" s="4" t="s">
        <v>11510</v>
      </c>
      <c r="BC878" s="4" t="s">
        <v>11511</v>
      </c>
      <c r="BD878" s="4" t="s">
        <v>11411</v>
      </c>
    </row>
    <row r="879" spans="51:56" x14ac:dyDescent="0.25">
      <c r="AY879" t="s">
        <v>11512</v>
      </c>
      <c r="AZ879" s="4" t="s">
        <v>11513</v>
      </c>
      <c r="BA879" s="4" t="s">
        <v>11514</v>
      </c>
      <c r="BB879" s="4" t="s">
        <v>11513</v>
      </c>
      <c r="BC879" s="4" t="s">
        <v>11514</v>
      </c>
      <c r="BD879" s="4" t="s">
        <v>11411</v>
      </c>
    </row>
    <row r="880" spans="51:56" x14ac:dyDescent="0.25">
      <c r="AY880" t="s">
        <v>11515</v>
      </c>
      <c r="AZ880" s="4" t="s">
        <v>11516</v>
      </c>
      <c r="BA880" s="4" t="s">
        <v>11517</v>
      </c>
      <c r="BB880" s="4" t="s">
        <v>11516</v>
      </c>
      <c r="BC880" s="4" t="s">
        <v>11517</v>
      </c>
      <c r="BD880" s="4" t="s">
        <v>11411</v>
      </c>
    </row>
    <row r="881" spans="51:56" x14ac:dyDescent="0.25">
      <c r="AY881" t="s">
        <v>11518</v>
      </c>
      <c r="AZ881" s="4" t="s">
        <v>11519</v>
      </c>
      <c r="BA881" s="4" t="s">
        <v>11520</v>
      </c>
      <c r="BB881" s="4" t="s">
        <v>11519</v>
      </c>
      <c r="BC881" s="4" t="s">
        <v>11520</v>
      </c>
      <c r="BD881" s="4" t="s">
        <v>11411</v>
      </c>
    </row>
    <row r="882" spans="51:56" x14ac:dyDescent="0.25">
      <c r="AY882" t="s">
        <v>11521</v>
      </c>
      <c r="AZ882" s="4" t="s">
        <v>11522</v>
      </c>
      <c r="BA882" s="4" t="s">
        <v>11523</v>
      </c>
      <c r="BB882" s="4" t="s">
        <v>11522</v>
      </c>
      <c r="BC882" s="4" t="s">
        <v>11523</v>
      </c>
      <c r="BD882" s="4" t="s">
        <v>11411</v>
      </c>
    </row>
    <row r="883" spans="51:56" x14ac:dyDescent="0.25">
      <c r="AY883" t="s">
        <v>11524</v>
      </c>
      <c r="AZ883" s="4" t="s">
        <v>11525</v>
      </c>
      <c r="BA883" s="4" t="s">
        <v>11526</v>
      </c>
      <c r="BB883" s="4" t="s">
        <v>11525</v>
      </c>
      <c r="BC883" s="4" t="s">
        <v>12869</v>
      </c>
      <c r="BD883" s="4" t="s">
        <v>11527</v>
      </c>
    </row>
    <row r="884" spans="51:56" x14ac:dyDescent="0.25">
      <c r="AY884" t="s">
        <v>11528</v>
      </c>
      <c r="AZ884" s="4" t="s">
        <v>11529</v>
      </c>
      <c r="BA884" s="4" t="s">
        <v>11530</v>
      </c>
      <c r="BB884" s="4" t="s">
        <v>11529</v>
      </c>
      <c r="BC884" s="4" t="s">
        <v>11531</v>
      </c>
      <c r="BD884" s="4" t="s">
        <v>11527</v>
      </c>
    </row>
    <row r="885" spans="51:56" x14ac:dyDescent="0.25">
      <c r="AY885" t="s">
        <v>11532</v>
      </c>
      <c r="AZ885" s="4" t="s">
        <v>11533</v>
      </c>
      <c r="BA885" s="4" t="s">
        <v>11534</v>
      </c>
      <c r="BB885" s="4" t="s">
        <v>11533</v>
      </c>
      <c r="BC885" s="4" t="s">
        <v>12880</v>
      </c>
      <c r="BD885" s="4" t="s">
        <v>11527</v>
      </c>
    </row>
    <row r="886" spans="51:56" x14ac:dyDescent="0.25">
      <c r="AY886" t="s">
        <v>11535</v>
      </c>
      <c r="AZ886" s="4" t="s">
        <v>11536</v>
      </c>
      <c r="BA886" s="4" t="s">
        <v>11537</v>
      </c>
      <c r="BB886" s="4" t="s">
        <v>11536</v>
      </c>
      <c r="BC886" s="4" t="s">
        <v>11538</v>
      </c>
      <c r="BD886" s="4" t="s">
        <v>11527</v>
      </c>
    </row>
    <row r="887" spans="51:56" x14ac:dyDescent="0.25">
      <c r="AY887" t="s">
        <v>11539</v>
      </c>
      <c r="AZ887" s="4" t="s">
        <v>11540</v>
      </c>
      <c r="BA887" s="4" t="s">
        <v>11541</v>
      </c>
      <c r="BB887" s="4" t="s">
        <v>11540</v>
      </c>
      <c r="BC887" s="4" t="s">
        <v>12896</v>
      </c>
      <c r="BD887" s="4" t="s">
        <v>11527</v>
      </c>
    </row>
    <row r="888" spans="51:56" x14ac:dyDescent="0.25">
      <c r="AY888" t="s">
        <v>11542</v>
      </c>
      <c r="AZ888" s="4" t="s">
        <v>11543</v>
      </c>
      <c r="BA888" s="4" t="s">
        <v>11544</v>
      </c>
      <c r="BB888" s="4" t="s">
        <v>11543</v>
      </c>
      <c r="BC888" s="4" t="s">
        <v>11545</v>
      </c>
      <c r="BD888" s="4" t="s">
        <v>11527</v>
      </c>
    </row>
    <row r="889" spans="51:56" x14ac:dyDescent="0.25">
      <c r="AY889" t="s">
        <v>11546</v>
      </c>
      <c r="AZ889" s="4" t="s">
        <v>11547</v>
      </c>
      <c r="BA889" s="4" t="s">
        <v>11548</v>
      </c>
      <c r="BB889" s="4" t="s">
        <v>11547</v>
      </c>
      <c r="BC889" s="4" t="s">
        <v>11549</v>
      </c>
      <c r="BD889" s="4" t="s">
        <v>11527</v>
      </c>
    </row>
    <row r="890" spans="51:56" x14ac:dyDescent="0.25">
      <c r="AY890" t="s">
        <v>11550</v>
      </c>
      <c r="AZ890" s="4" t="s">
        <v>11551</v>
      </c>
      <c r="BA890" s="4" t="s">
        <v>11552</v>
      </c>
      <c r="BB890" s="4" t="s">
        <v>11551</v>
      </c>
      <c r="BC890" s="4" t="s">
        <v>12915</v>
      </c>
      <c r="BD890" s="4" t="s">
        <v>11527</v>
      </c>
    </row>
    <row r="891" spans="51:56" x14ac:dyDescent="0.25">
      <c r="AY891" t="s">
        <v>11553</v>
      </c>
      <c r="AZ891" s="4" t="s">
        <v>11554</v>
      </c>
      <c r="BA891" s="4" t="s">
        <v>11555</v>
      </c>
      <c r="BB891" s="4" t="s">
        <v>11554</v>
      </c>
      <c r="BC891" s="4" t="s">
        <v>11556</v>
      </c>
      <c r="BD891" s="4" t="s">
        <v>11527</v>
      </c>
    </row>
    <row r="892" spans="51:56" x14ac:dyDescent="0.25">
      <c r="AY892" t="s">
        <v>11557</v>
      </c>
      <c r="AZ892" s="4" t="s">
        <v>11558</v>
      </c>
      <c r="BA892" s="4" t="s">
        <v>11559</v>
      </c>
      <c r="BB892" s="4" t="s">
        <v>11558</v>
      </c>
      <c r="BC892" s="4" t="s">
        <v>11560</v>
      </c>
      <c r="BD892" s="4" t="s">
        <v>11527</v>
      </c>
    </row>
    <row r="893" spans="51:56" x14ac:dyDescent="0.25">
      <c r="AY893" t="s">
        <v>11561</v>
      </c>
      <c r="AZ893" s="4" t="s">
        <v>11562</v>
      </c>
      <c r="BA893" s="4" t="s">
        <v>11563</v>
      </c>
      <c r="BB893" s="4" t="s">
        <v>11562</v>
      </c>
      <c r="BC893" s="4" t="s">
        <v>11563</v>
      </c>
      <c r="BD893" s="4" t="s">
        <v>11564</v>
      </c>
    </row>
    <row r="894" spans="51:56" x14ac:dyDescent="0.25">
      <c r="AY894" t="s">
        <v>11565</v>
      </c>
      <c r="AZ894" s="4" t="s">
        <v>11566</v>
      </c>
      <c r="BA894" s="4" t="s">
        <v>11567</v>
      </c>
      <c r="BB894" s="4" t="s">
        <v>11566</v>
      </c>
      <c r="BC894" s="4" t="s">
        <v>11567</v>
      </c>
      <c r="BD894" s="4" t="s">
        <v>11564</v>
      </c>
    </row>
    <row r="895" spans="51:56" x14ac:dyDescent="0.25">
      <c r="AY895" t="s">
        <v>11568</v>
      </c>
      <c r="AZ895" s="4" t="s">
        <v>11569</v>
      </c>
      <c r="BA895" s="4" t="s">
        <v>11570</v>
      </c>
      <c r="BB895" s="4" t="s">
        <v>11569</v>
      </c>
      <c r="BC895" s="4" t="s">
        <v>11570</v>
      </c>
      <c r="BD895" s="4" t="s">
        <v>11564</v>
      </c>
    </row>
    <row r="896" spans="51:56" x14ac:dyDescent="0.25">
      <c r="AY896" t="s">
        <v>11571</v>
      </c>
      <c r="AZ896" s="4" t="s">
        <v>11572</v>
      </c>
      <c r="BA896" s="4" t="s">
        <v>11573</v>
      </c>
      <c r="BB896" s="4" t="s">
        <v>11572</v>
      </c>
      <c r="BC896" s="4" t="s">
        <v>11573</v>
      </c>
      <c r="BD896" s="4" t="s">
        <v>11564</v>
      </c>
    </row>
    <row r="897" spans="51:56" x14ac:dyDescent="0.25">
      <c r="AY897" t="s">
        <v>11574</v>
      </c>
      <c r="AZ897" s="4" t="s">
        <v>11575</v>
      </c>
      <c r="BA897" s="4" t="s">
        <v>11576</v>
      </c>
      <c r="BB897" s="4" t="s">
        <v>11575</v>
      </c>
      <c r="BC897" s="4" t="s">
        <v>11576</v>
      </c>
      <c r="BD897" s="4" t="s">
        <v>11564</v>
      </c>
    </row>
    <row r="898" spans="51:56" x14ac:dyDescent="0.25">
      <c r="AY898" t="s">
        <v>11577</v>
      </c>
      <c r="AZ898" s="4" t="s">
        <v>11578</v>
      </c>
      <c r="BA898" s="4" t="s">
        <v>11579</v>
      </c>
      <c r="BB898" s="4" t="s">
        <v>11578</v>
      </c>
      <c r="BC898" s="4" t="s">
        <v>11579</v>
      </c>
      <c r="BD898" s="4" t="s">
        <v>11564</v>
      </c>
    </row>
    <row r="899" spans="51:56" x14ac:dyDescent="0.25">
      <c r="AY899" t="s">
        <v>11580</v>
      </c>
      <c r="AZ899" s="4" t="s">
        <v>11581</v>
      </c>
      <c r="BA899" s="4" t="s">
        <v>11582</v>
      </c>
      <c r="BB899" s="4" t="s">
        <v>11581</v>
      </c>
      <c r="BC899" s="4" t="s">
        <v>11582</v>
      </c>
      <c r="BD899" s="4" t="s">
        <v>11564</v>
      </c>
    </row>
    <row r="900" spans="51:56" x14ac:dyDescent="0.25">
      <c r="AY900" t="s">
        <v>11583</v>
      </c>
      <c r="AZ900" s="4" t="s">
        <v>11584</v>
      </c>
      <c r="BA900" s="4" t="s">
        <v>11585</v>
      </c>
      <c r="BB900" s="4" t="s">
        <v>11584</v>
      </c>
      <c r="BC900" s="4" t="s">
        <v>11585</v>
      </c>
      <c r="BD900" s="4" t="s">
        <v>11564</v>
      </c>
    </row>
    <row r="901" spans="51:56" x14ac:dyDescent="0.25">
      <c r="AY901" t="s">
        <v>11586</v>
      </c>
      <c r="AZ901" s="4" t="s">
        <v>11587</v>
      </c>
      <c r="BA901" s="4" t="s">
        <v>11588</v>
      </c>
      <c r="BB901" s="4" t="s">
        <v>11587</v>
      </c>
      <c r="BC901" s="4" t="s">
        <v>11588</v>
      </c>
      <c r="BD901" s="4" t="s">
        <v>11564</v>
      </c>
    </row>
    <row r="902" spans="51:56" x14ac:dyDescent="0.25">
      <c r="AY902" t="s">
        <v>11589</v>
      </c>
      <c r="AZ902" s="4" t="s">
        <v>11590</v>
      </c>
      <c r="BA902" s="4" t="s">
        <v>11591</v>
      </c>
      <c r="BB902" s="4" t="s">
        <v>11590</v>
      </c>
      <c r="BC902" s="4" t="s">
        <v>11591</v>
      </c>
      <c r="BD902" s="4" t="s">
        <v>11564</v>
      </c>
    </row>
    <row r="903" spans="51:56" x14ac:dyDescent="0.25">
      <c r="AY903" t="s">
        <v>11592</v>
      </c>
      <c r="AZ903" s="4" t="s">
        <v>11593</v>
      </c>
      <c r="BA903" s="4" t="s">
        <v>11594</v>
      </c>
      <c r="BB903" s="4" t="s">
        <v>11593</v>
      </c>
      <c r="BC903" s="4" t="s">
        <v>11594</v>
      </c>
      <c r="BD903" s="4" t="s">
        <v>11564</v>
      </c>
    </row>
    <row r="904" spans="51:56" x14ac:dyDescent="0.25">
      <c r="AY904" t="s">
        <v>11595</v>
      </c>
      <c r="AZ904" s="4" t="s">
        <v>11596</v>
      </c>
      <c r="BA904" s="4" t="s">
        <v>11597</v>
      </c>
      <c r="BB904" s="4" t="s">
        <v>11596</v>
      </c>
      <c r="BC904" s="4" t="s">
        <v>11597</v>
      </c>
      <c r="BD904" s="4" t="s">
        <v>11564</v>
      </c>
    </row>
    <row r="905" spans="51:56" x14ac:dyDescent="0.25">
      <c r="AY905" t="s">
        <v>11598</v>
      </c>
      <c r="AZ905" s="4" t="s">
        <v>11599</v>
      </c>
      <c r="BA905" s="4" t="s">
        <v>11600</v>
      </c>
      <c r="BB905" s="4" t="s">
        <v>11599</v>
      </c>
      <c r="BC905" s="4" t="s">
        <v>11600</v>
      </c>
      <c r="BD905" s="4" t="s">
        <v>11564</v>
      </c>
    </row>
    <row r="906" spans="51:56" x14ac:dyDescent="0.25">
      <c r="AY906" t="s">
        <v>11601</v>
      </c>
      <c r="AZ906" s="4" t="s">
        <v>11602</v>
      </c>
      <c r="BA906" s="4" t="s">
        <v>11603</v>
      </c>
      <c r="BB906" s="4" t="s">
        <v>11602</v>
      </c>
      <c r="BC906" s="4" t="s">
        <v>11603</v>
      </c>
      <c r="BD906" s="4" t="s">
        <v>11564</v>
      </c>
    </row>
    <row r="907" spans="51:56" x14ac:dyDescent="0.25">
      <c r="AY907" t="s">
        <v>11604</v>
      </c>
      <c r="AZ907" s="4" t="s">
        <v>11605</v>
      </c>
      <c r="BA907" s="4" t="s">
        <v>11606</v>
      </c>
      <c r="BB907" s="4" t="s">
        <v>11605</v>
      </c>
      <c r="BC907" s="4" t="s">
        <v>11606</v>
      </c>
      <c r="BD907" s="4" t="s">
        <v>11564</v>
      </c>
    </row>
    <row r="908" spans="51:56" x14ac:dyDescent="0.25">
      <c r="AY908" t="s">
        <v>11607</v>
      </c>
      <c r="AZ908" s="4" t="s">
        <v>11608</v>
      </c>
      <c r="BA908" s="4" t="s">
        <v>11609</v>
      </c>
      <c r="BB908" s="4" t="s">
        <v>11608</v>
      </c>
      <c r="BC908" s="4" t="s">
        <v>11609</v>
      </c>
      <c r="BD908" s="4" t="s">
        <v>11564</v>
      </c>
    </row>
    <row r="909" spans="51:56" x14ac:dyDescent="0.25">
      <c r="AY909" t="s">
        <v>11610</v>
      </c>
      <c r="AZ909" s="4" t="s">
        <v>11611</v>
      </c>
      <c r="BA909" s="4" t="s">
        <v>11612</v>
      </c>
      <c r="BB909" s="4" t="s">
        <v>11611</v>
      </c>
      <c r="BC909" s="4" t="s">
        <v>11612</v>
      </c>
      <c r="BD909" s="4" t="s">
        <v>11564</v>
      </c>
    </row>
    <row r="910" spans="51:56" x14ac:dyDescent="0.25">
      <c r="AY910" t="s">
        <v>11613</v>
      </c>
      <c r="AZ910" s="4" t="s">
        <v>11614</v>
      </c>
      <c r="BA910" s="4" t="s">
        <v>11615</v>
      </c>
      <c r="BB910" s="4" t="s">
        <v>11614</v>
      </c>
      <c r="BC910" s="4" t="s">
        <v>11615</v>
      </c>
      <c r="BD910" s="4" t="s">
        <v>11564</v>
      </c>
    </row>
    <row r="911" spans="51:56" x14ac:dyDescent="0.25">
      <c r="AY911" t="s">
        <v>11616</v>
      </c>
      <c r="AZ911" s="4" t="s">
        <v>11617</v>
      </c>
      <c r="BA911" s="4" t="s">
        <v>11618</v>
      </c>
      <c r="BB911" s="4" t="s">
        <v>11617</v>
      </c>
      <c r="BC911" s="4" t="s">
        <v>11618</v>
      </c>
      <c r="BD911" s="4" t="s">
        <v>11564</v>
      </c>
    </row>
    <row r="912" spans="51:56" x14ac:dyDescent="0.25">
      <c r="AY912" t="s">
        <v>11619</v>
      </c>
      <c r="AZ912" s="4" t="s">
        <v>11620</v>
      </c>
      <c r="BA912" s="4" t="s">
        <v>11621</v>
      </c>
      <c r="BB912" s="4" t="s">
        <v>11620</v>
      </c>
      <c r="BC912" s="4" t="s">
        <v>11621</v>
      </c>
      <c r="BD912" s="4" t="s">
        <v>11564</v>
      </c>
    </row>
    <row r="913" spans="51:56" x14ac:dyDescent="0.25">
      <c r="AY913" t="s">
        <v>11622</v>
      </c>
      <c r="AZ913" s="4" t="s">
        <v>11623</v>
      </c>
      <c r="BA913" s="4" t="s">
        <v>11624</v>
      </c>
      <c r="BB913" s="4" t="s">
        <v>11623</v>
      </c>
      <c r="BC913" s="4" t="s">
        <v>11624</v>
      </c>
      <c r="BD913" s="4" t="s">
        <v>11564</v>
      </c>
    </row>
    <row r="914" spans="51:56" x14ac:dyDescent="0.25">
      <c r="AY914" t="s">
        <v>11625</v>
      </c>
      <c r="AZ914" s="4" t="s">
        <v>11626</v>
      </c>
      <c r="BA914" s="4" t="s">
        <v>11627</v>
      </c>
      <c r="BB914" s="4" t="s">
        <v>11626</v>
      </c>
      <c r="BC914" s="4" t="s">
        <v>11627</v>
      </c>
      <c r="BD914" s="4" t="s">
        <v>11564</v>
      </c>
    </row>
    <row r="915" spans="51:56" x14ac:dyDescent="0.25">
      <c r="AY915" t="s">
        <v>11628</v>
      </c>
      <c r="AZ915" s="4" t="s">
        <v>11629</v>
      </c>
      <c r="BA915" s="4" t="s">
        <v>11630</v>
      </c>
      <c r="BB915" s="4" t="s">
        <v>11629</v>
      </c>
      <c r="BC915" s="4" t="s">
        <v>11630</v>
      </c>
      <c r="BD915" s="4" t="s">
        <v>11564</v>
      </c>
    </row>
    <row r="916" spans="51:56" x14ac:dyDescent="0.25">
      <c r="AY916" t="s">
        <v>11631</v>
      </c>
      <c r="AZ916" s="4" t="s">
        <v>11632</v>
      </c>
      <c r="BA916" s="4" t="s">
        <v>11633</v>
      </c>
      <c r="BB916" s="4" t="s">
        <v>11632</v>
      </c>
      <c r="BC916" s="4" t="s">
        <v>11633</v>
      </c>
      <c r="BD916" s="4" t="s">
        <v>11564</v>
      </c>
    </row>
    <row r="917" spans="51:56" x14ac:dyDescent="0.25">
      <c r="AY917" t="s">
        <v>11634</v>
      </c>
      <c r="AZ917" s="4" t="s">
        <v>11635</v>
      </c>
      <c r="BA917" s="4" t="s">
        <v>11636</v>
      </c>
      <c r="BB917" s="4" t="s">
        <v>11635</v>
      </c>
      <c r="BC917" s="4" t="s">
        <v>11636</v>
      </c>
      <c r="BD917" s="4" t="s">
        <v>11564</v>
      </c>
    </row>
    <row r="918" spans="51:56" x14ac:dyDescent="0.25">
      <c r="AY918" t="s">
        <v>11637</v>
      </c>
      <c r="AZ918" s="4" t="s">
        <v>11638</v>
      </c>
      <c r="BA918" s="4" t="s">
        <v>11639</v>
      </c>
      <c r="BB918" s="4" t="s">
        <v>11638</v>
      </c>
      <c r="BC918" s="4" t="s">
        <v>11639</v>
      </c>
      <c r="BD918" s="4" t="s">
        <v>11564</v>
      </c>
    </row>
    <row r="919" spans="51:56" x14ac:dyDescent="0.25">
      <c r="AY919" t="s">
        <v>11640</v>
      </c>
      <c r="AZ919" s="4" t="s">
        <v>11641</v>
      </c>
      <c r="BA919" s="4" t="s">
        <v>11642</v>
      </c>
      <c r="BB919" s="4" t="s">
        <v>11641</v>
      </c>
      <c r="BC919" s="4" t="s">
        <v>11642</v>
      </c>
      <c r="BD919" s="4" t="s">
        <v>11564</v>
      </c>
    </row>
    <row r="920" spans="51:56" x14ac:dyDescent="0.25">
      <c r="AY920" t="s">
        <v>11643</v>
      </c>
      <c r="AZ920" s="4" t="s">
        <v>11644</v>
      </c>
      <c r="BA920" s="4" t="s">
        <v>11645</v>
      </c>
      <c r="BB920" s="4" t="s">
        <v>11644</v>
      </c>
      <c r="BC920" s="4" t="s">
        <v>11645</v>
      </c>
      <c r="BD920" s="4" t="s">
        <v>11564</v>
      </c>
    </row>
    <row r="921" spans="51:56" x14ac:dyDescent="0.25">
      <c r="AY921" t="s">
        <v>11646</v>
      </c>
      <c r="AZ921" s="4" t="s">
        <v>11647</v>
      </c>
      <c r="BA921" s="4" t="s">
        <v>11648</v>
      </c>
      <c r="BB921" s="4" t="s">
        <v>11647</v>
      </c>
      <c r="BC921" s="4" t="s">
        <v>11648</v>
      </c>
      <c r="BD921" s="4" t="s">
        <v>11564</v>
      </c>
    </row>
    <row r="922" spans="51:56" x14ac:dyDescent="0.25">
      <c r="AY922" t="s">
        <v>11649</v>
      </c>
      <c r="AZ922" s="4" t="s">
        <v>11650</v>
      </c>
      <c r="BA922" s="4" t="s">
        <v>11651</v>
      </c>
      <c r="BB922" s="4" t="s">
        <v>11650</v>
      </c>
      <c r="BC922" s="4" t="s">
        <v>11651</v>
      </c>
      <c r="BD922" s="4" t="s">
        <v>11564</v>
      </c>
    </row>
    <row r="923" spans="51:56" x14ac:dyDescent="0.25">
      <c r="AY923" t="s">
        <v>11652</v>
      </c>
      <c r="AZ923" s="4" t="s">
        <v>11653</v>
      </c>
      <c r="BA923" s="4" t="s">
        <v>11654</v>
      </c>
      <c r="BB923" s="4" t="s">
        <v>11653</v>
      </c>
      <c r="BC923" s="4" t="s">
        <v>11654</v>
      </c>
      <c r="BD923" s="4" t="s">
        <v>11564</v>
      </c>
    </row>
    <row r="924" spans="51:56" x14ac:dyDescent="0.25">
      <c r="AY924" t="s">
        <v>11655</v>
      </c>
      <c r="AZ924" s="4" t="s">
        <v>11656</v>
      </c>
      <c r="BA924" s="4" t="s">
        <v>11657</v>
      </c>
      <c r="BB924" s="4" t="s">
        <v>11656</v>
      </c>
      <c r="BC924" s="4" t="s">
        <v>11657</v>
      </c>
      <c r="BD924" s="4" t="s">
        <v>11564</v>
      </c>
    </row>
    <row r="925" spans="51:56" x14ac:dyDescent="0.25">
      <c r="AY925" t="s">
        <v>11658</v>
      </c>
      <c r="AZ925" s="4" t="s">
        <v>11659</v>
      </c>
      <c r="BA925" s="4" t="s">
        <v>11660</v>
      </c>
      <c r="BB925" s="4" t="s">
        <v>11659</v>
      </c>
      <c r="BC925" s="4" t="s">
        <v>11660</v>
      </c>
      <c r="BD925" s="4" t="s">
        <v>11564</v>
      </c>
    </row>
    <row r="926" spans="51:56" x14ac:dyDescent="0.25">
      <c r="AY926" t="s">
        <v>11661</v>
      </c>
      <c r="AZ926" s="4" t="s">
        <v>11662</v>
      </c>
      <c r="BA926" s="4" t="s">
        <v>11663</v>
      </c>
      <c r="BB926" s="4" t="s">
        <v>11662</v>
      </c>
      <c r="BC926" s="4" t="s">
        <v>11663</v>
      </c>
      <c r="BD926" s="4" t="s">
        <v>11564</v>
      </c>
    </row>
    <row r="927" spans="51:56" x14ac:dyDescent="0.25">
      <c r="AY927" t="s">
        <v>11664</v>
      </c>
      <c r="AZ927" s="4" t="s">
        <v>11665</v>
      </c>
      <c r="BA927" s="4" t="s">
        <v>11666</v>
      </c>
      <c r="BB927" s="4" t="s">
        <v>11665</v>
      </c>
      <c r="BC927" s="4" t="s">
        <v>11666</v>
      </c>
      <c r="BD927" s="4" t="s">
        <v>11564</v>
      </c>
    </row>
    <row r="928" spans="51:56" x14ac:dyDescent="0.25">
      <c r="AY928" t="s">
        <v>11667</v>
      </c>
      <c r="AZ928" s="4" t="s">
        <v>11668</v>
      </c>
      <c r="BA928" s="4" t="s">
        <v>11669</v>
      </c>
      <c r="BB928" s="4" t="s">
        <v>11668</v>
      </c>
      <c r="BC928" s="4" t="s">
        <v>11669</v>
      </c>
      <c r="BD928" s="4" t="s">
        <v>11564</v>
      </c>
    </row>
    <row r="929" spans="51:56" x14ac:dyDescent="0.25">
      <c r="AY929" t="s">
        <v>11670</v>
      </c>
      <c r="AZ929" s="4" t="s">
        <v>11671</v>
      </c>
      <c r="BA929" s="4" t="s">
        <v>11672</v>
      </c>
      <c r="BB929" s="4" t="s">
        <v>11671</v>
      </c>
      <c r="BC929" s="4" t="s">
        <v>11672</v>
      </c>
      <c r="BD929" s="4" t="s">
        <v>11564</v>
      </c>
    </row>
    <row r="930" spans="51:56" x14ac:dyDescent="0.25">
      <c r="AY930" t="s">
        <v>11673</v>
      </c>
      <c r="AZ930" s="4" t="s">
        <v>11674</v>
      </c>
      <c r="BA930" s="4" t="s">
        <v>11675</v>
      </c>
      <c r="BB930" s="4" t="s">
        <v>11674</v>
      </c>
      <c r="BC930" s="4" t="s">
        <v>11675</v>
      </c>
      <c r="BD930" s="4" t="s">
        <v>11564</v>
      </c>
    </row>
    <row r="931" spans="51:56" x14ac:dyDescent="0.25">
      <c r="AY931" t="s">
        <v>11676</v>
      </c>
      <c r="AZ931" s="4" t="s">
        <v>11677</v>
      </c>
      <c r="BA931" s="4" t="s">
        <v>11678</v>
      </c>
      <c r="BB931" s="4" t="s">
        <v>11677</v>
      </c>
      <c r="BC931" s="4" t="s">
        <v>11678</v>
      </c>
      <c r="BD931" s="4" t="s">
        <v>11564</v>
      </c>
    </row>
    <row r="932" spans="51:56" x14ac:dyDescent="0.25">
      <c r="AY932" t="s">
        <v>11679</v>
      </c>
      <c r="AZ932" s="4" t="s">
        <v>11680</v>
      </c>
      <c r="BA932" s="4" t="s">
        <v>11681</v>
      </c>
      <c r="BB932" s="4" t="s">
        <v>11680</v>
      </c>
      <c r="BC932" s="4" t="s">
        <v>11681</v>
      </c>
      <c r="BD932" s="4" t="s">
        <v>11564</v>
      </c>
    </row>
    <row r="933" spans="51:56" x14ac:dyDescent="0.25">
      <c r="AY933" t="s">
        <v>11682</v>
      </c>
      <c r="AZ933" s="4" t="s">
        <v>11683</v>
      </c>
      <c r="BA933" s="4" t="s">
        <v>11684</v>
      </c>
      <c r="BB933" s="4" t="s">
        <v>11683</v>
      </c>
      <c r="BC933" s="4" t="s">
        <v>11684</v>
      </c>
      <c r="BD933" s="4" t="s">
        <v>11564</v>
      </c>
    </row>
    <row r="934" spans="51:56" x14ac:dyDescent="0.25">
      <c r="AY934" t="s">
        <v>11685</v>
      </c>
      <c r="AZ934" s="4" t="s">
        <v>11686</v>
      </c>
      <c r="BA934" s="4" t="s">
        <v>11687</v>
      </c>
      <c r="BB934" s="4" t="s">
        <v>11686</v>
      </c>
      <c r="BC934" s="4" t="s">
        <v>11687</v>
      </c>
      <c r="BD934" s="4" t="s">
        <v>11564</v>
      </c>
    </row>
    <row r="935" spans="51:56" x14ac:dyDescent="0.25">
      <c r="AY935" t="s">
        <v>11688</v>
      </c>
      <c r="AZ935" s="4" t="s">
        <v>11689</v>
      </c>
      <c r="BA935" s="4" t="s">
        <v>11690</v>
      </c>
      <c r="BB935" s="4" t="s">
        <v>11689</v>
      </c>
      <c r="BC935" s="4" t="s">
        <v>11690</v>
      </c>
      <c r="BD935" s="4" t="s">
        <v>11564</v>
      </c>
    </row>
    <row r="936" spans="51:56" x14ac:dyDescent="0.25">
      <c r="AY936" t="s">
        <v>11691</v>
      </c>
      <c r="AZ936" s="4" t="s">
        <v>11692</v>
      </c>
      <c r="BA936" s="4" t="s">
        <v>11693</v>
      </c>
      <c r="BB936" s="4" t="s">
        <v>11692</v>
      </c>
      <c r="BC936" s="4" t="s">
        <v>11693</v>
      </c>
      <c r="BD936" s="4" t="s">
        <v>11564</v>
      </c>
    </row>
    <row r="937" spans="51:56" x14ac:dyDescent="0.25">
      <c r="AY937" t="s">
        <v>11694</v>
      </c>
      <c r="AZ937" s="4" t="s">
        <v>11695</v>
      </c>
      <c r="BA937" s="4" t="s">
        <v>11696</v>
      </c>
      <c r="BB937" s="4" t="s">
        <v>11695</v>
      </c>
      <c r="BC937" s="4" t="s">
        <v>11696</v>
      </c>
      <c r="BD937" s="4" t="s">
        <v>11564</v>
      </c>
    </row>
    <row r="938" spans="51:56" x14ac:dyDescent="0.25">
      <c r="AY938" t="s">
        <v>11697</v>
      </c>
      <c r="AZ938" s="4" t="s">
        <v>11698</v>
      </c>
      <c r="BA938" s="4" t="s">
        <v>11699</v>
      </c>
      <c r="BB938" s="4" t="s">
        <v>11698</v>
      </c>
      <c r="BC938" s="4" t="s">
        <v>11699</v>
      </c>
      <c r="BD938" s="4" t="s">
        <v>11564</v>
      </c>
    </row>
    <row r="939" spans="51:56" x14ac:dyDescent="0.25">
      <c r="AY939" t="s">
        <v>11700</v>
      </c>
      <c r="AZ939" s="4" t="s">
        <v>11701</v>
      </c>
      <c r="BA939" s="4" t="s">
        <v>11702</v>
      </c>
      <c r="BB939" s="4" t="s">
        <v>11701</v>
      </c>
      <c r="BC939" s="4" t="s">
        <v>11702</v>
      </c>
      <c r="BD939" s="4" t="s">
        <v>11564</v>
      </c>
    </row>
    <row r="940" spans="51:56" x14ac:dyDescent="0.25">
      <c r="AY940" t="s">
        <v>11703</v>
      </c>
      <c r="AZ940" s="4" t="s">
        <v>11704</v>
      </c>
      <c r="BA940" s="4" t="s">
        <v>11705</v>
      </c>
      <c r="BB940" s="4" t="s">
        <v>11704</v>
      </c>
      <c r="BC940" s="4" t="s">
        <v>11705</v>
      </c>
      <c r="BD940" s="4" t="s">
        <v>11564</v>
      </c>
    </row>
    <row r="941" spans="51:56" x14ac:dyDescent="0.25">
      <c r="AY941" t="s">
        <v>11706</v>
      </c>
      <c r="AZ941" s="4" t="s">
        <v>11707</v>
      </c>
      <c r="BA941" s="4" t="s">
        <v>11708</v>
      </c>
      <c r="BB941" s="4" t="s">
        <v>11707</v>
      </c>
      <c r="BC941" s="4" t="s">
        <v>11708</v>
      </c>
      <c r="BD941" s="4" t="s">
        <v>11564</v>
      </c>
    </row>
    <row r="942" spans="51:56" x14ac:dyDescent="0.25">
      <c r="AY942" t="s">
        <v>11709</v>
      </c>
      <c r="AZ942" s="4" t="s">
        <v>11710</v>
      </c>
      <c r="BA942" s="4" t="s">
        <v>11711</v>
      </c>
      <c r="BB942" s="4" t="s">
        <v>11710</v>
      </c>
      <c r="BC942" s="4" t="s">
        <v>11711</v>
      </c>
      <c r="BD942" s="4" t="s">
        <v>11564</v>
      </c>
    </row>
    <row r="943" spans="51:56" x14ac:dyDescent="0.25">
      <c r="AY943" t="s">
        <v>11712</v>
      </c>
      <c r="AZ943" s="4" t="s">
        <v>11713</v>
      </c>
      <c r="BA943" s="4" t="s">
        <v>11714</v>
      </c>
      <c r="BB943" s="4" t="s">
        <v>11713</v>
      </c>
      <c r="BC943" s="4" t="s">
        <v>11714</v>
      </c>
      <c r="BD943" s="4" t="s">
        <v>11564</v>
      </c>
    </row>
    <row r="944" spans="51:56" x14ac:dyDescent="0.25">
      <c r="AY944" t="s">
        <v>11715</v>
      </c>
      <c r="AZ944" s="4" t="s">
        <v>11716</v>
      </c>
      <c r="BA944" s="4" t="s">
        <v>11717</v>
      </c>
      <c r="BB944" s="4" t="s">
        <v>11716</v>
      </c>
      <c r="BC944" s="4" t="s">
        <v>11717</v>
      </c>
      <c r="BD944" s="4" t="s">
        <v>11564</v>
      </c>
    </row>
    <row r="945" spans="51:56" x14ac:dyDescent="0.25">
      <c r="AY945" t="s">
        <v>11718</v>
      </c>
      <c r="AZ945" s="4" t="s">
        <v>11719</v>
      </c>
      <c r="BA945" s="4" t="s">
        <v>11720</v>
      </c>
      <c r="BB945" s="4" t="s">
        <v>11719</v>
      </c>
      <c r="BC945" s="4" t="s">
        <v>11720</v>
      </c>
      <c r="BD945" s="4" t="s">
        <v>11564</v>
      </c>
    </row>
    <row r="946" spans="51:56" x14ac:dyDescent="0.25">
      <c r="AY946" t="s">
        <v>11721</v>
      </c>
      <c r="AZ946" s="4" t="s">
        <v>11722</v>
      </c>
      <c r="BA946" s="4" t="s">
        <v>11723</v>
      </c>
      <c r="BB946" s="4" t="s">
        <v>11722</v>
      </c>
      <c r="BC946" s="4" t="s">
        <v>11723</v>
      </c>
      <c r="BD946" s="4" t="s">
        <v>11564</v>
      </c>
    </row>
    <row r="947" spans="51:56" x14ac:dyDescent="0.25">
      <c r="AY947" t="s">
        <v>11724</v>
      </c>
      <c r="AZ947" s="4" t="s">
        <v>11725</v>
      </c>
      <c r="BA947" s="4" t="s">
        <v>11726</v>
      </c>
      <c r="BB947" s="4" t="s">
        <v>11725</v>
      </c>
      <c r="BC947" s="4" t="s">
        <v>11726</v>
      </c>
      <c r="BD947" s="4" t="s">
        <v>11564</v>
      </c>
    </row>
    <row r="948" spans="51:56" x14ac:dyDescent="0.25">
      <c r="AY948" t="s">
        <v>11727</v>
      </c>
      <c r="AZ948" s="4" t="s">
        <v>11728</v>
      </c>
      <c r="BA948" s="4" t="s">
        <v>11729</v>
      </c>
      <c r="BB948" s="4" t="s">
        <v>11728</v>
      </c>
      <c r="BC948" s="4" t="s">
        <v>11729</v>
      </c>
      <c r="BD948" s="4" t="s">
        <v>11564</v>
      </c>
    </row>
    <row r="949" spans="51:56" x14ac:dyDescent="0.25">
      <c r="AY949" t="s">
        <v>11730</v>
      </c>
      <c r="AZ949" s="4" t="s">
        <v>11731</v>
      </c>
      <c r="BA949" s="4" t="s">
        <v>11732</v>
      </c>
      <c r="BB949" s="4" t="s">
        <v>11731</v>
      </c>
      <c r="BC949" s="4" t="s">
        <v>11732</v>
      </c>
      <c r="BD949" s="4" t="s">
        <v>11564</v>
      </c>
    </row>
    <row r="950" spans="51:56" x14ac:dyDescent="0.25">
      <c r="AY950" t="s">
        <v>11733</v>
      </c>
      <c r="AZ950" s="4" t="s">
        <v>11734</v>
      </c>
      <c r="BA950" s="4" t="s">
        <v>11735</v>
      </c>
      <c r="BB950" s="4" t="s">
        <v>11734</v>
      </c>
      <c r="BC950" s="4" t="s">
        <v>11735</v>
      </c>
      <c r="BD950" s="4" t="s">
        <v>11564</v>
      </c>
    </row>
    <row r="951" spans="51:56" x14ac:dyDescent="0.25">
      <c r="AY951" t="s">
        <v>11736</v>
      </c>
      <c r="AZ951" s="4" t="s">
        <v>11737</v>
      </c>
      <c r="BA951" s="4" t="s">
        <v>11738</v>
      </c>
      <c r="BB951" s="4" t="s">
        <v>11737</v>
      </c>
      <c r="BC951" s="4" t="s">
        <v>11738</v>
      </c>
      <c r="BD951" s="4" t="s">
        <v>11564</v>
      </c>
    </row>
    <row r="952" spans="51:56" x14ac:dyDescent="0.25">
      <c r="AY952" t="s">
        <v>11739</v>
      </c>
      <c r="AZ952" s="4" t="s">
        <v>11740</v>
      </c>
      <c r="BA952" s="4" t="s">
        <v>11741</v>
      </c>
      <c r="BB952" s="4" t="s">
        <v>11740</v>
      </c>
      <c r="BC952" s="4" t="s">
        <v>11741</v>
      </c>
      <c r="BD952" s="4" t="s">
        <v>11564</v>
      </c>
    </row>
    <row r="953" spans="51:56" x14ac:dyDescent="0.25">
      <c r="AY953" t="s">
        <v>11742</v>
      </c>
      <c r="AZ953" s="4" t="s">
        <v>11743</v>
      </c>
      <c r="BA953" s="4" t="s">
        <v>11744</v>
      </c>
      <c r="BB953" s="4" t="s">
        <v>11743</v>
      </c>
      <c r="BC953" s="4" t="s">
        <v>11744</v>
      </c>
      <c r="BD953" s="4" t="s">
        <v>11564</v>
      </c>
    </row>
    <row r="954" spans="51:56" x14ac:dyDescent="0.25">
      <c r="AY954" t="s">
        <v>11745</v>
      </c>
      <c r="AZ954" s="4" t="s">
        <v>11746</v>
      </c>
      <c r="BA954" s="4" t="s">
        <v>11747</v>
      </c>
      <c r="BB954" s="4" t="s">
        <v>11746</v>
      </c>
      <c r="BC954" s="4" t="s">
        <v>11747</v>
      </c>
      <c r="BD954" s="4" t="s">
        <v>11564</v>
      </c>
    </row>
    <row r="955" spans="51:56" x14ac:dyDescent="0.25">
      <c r="AY955" t="s">
        <v>11745</v>
      </c>
      <c r="AZ955" s="4" t="s">
        <v>11748</v>
      </c>
      <c r="BA955" s="4" t="s">
        <v>11747</v>
      </c>
      <c r="BB955" s="4" t="s">
        <v>11748</v>
      </c>
      <c r="BC955" s="4" t="s">
        <v>11747</v>
      </c>
      <c r="BD955" s="4" t="s">
        <v>11564</v>
      </c>
    </row>
    <row r="956" spans="51:56" x14ac:dyDescent="0.25">
      <c r="AY956" t="s">
        <v>11749</v>
      </c>
      <c r="AZ956" s="4" t="s">
        <v>11750</v>
      </c>
      <c r="BA956" s="4" t="s">
        <v>11751</v>
      </c>
      <c r="BB956" s="4" t="s">
        <v>11750</v>
      </c>
      <c r="BC956" s="4" t="s">
        <v>11751</v>
      </c>
      <c r="BD956" s="4" t="s">
        <v>11564</v>
      </c>
    </row>
    <row r="957" spans="51:56" x14ac:dyDescent="0.25">
      <c r="AY957" t="s">
        <v>11752</v>
      </c>
      <c r="AZ957" s="4" t="s">
        <v>11753</v>
      </c>
      <c r="BA957" s="4" t="s">
        <v>11754</v>
      </c>
      <c r="BB957" s="4" t="s">
        <v>11753</v>
      </c>
      <c r="BC957" s="4" t="s">
        <v>11754</v>
      </c>
      <c r="BD957" s="4" t="s">
        <v>11564</v>
      </c>
    </row>
    <row r="958" spans="51:56" x14ac:dyDescent="0.25">
      <c r="AY958" t="s">
        <v>11755</v>
      </c>
      <c r="AZ958" s="4" t="s">
        <v>11756</v>
      </c>
      <c r="BA958" s="4" t="s">
        <v>11757</v>
      </c>
      <c r="BB958" s="4" t="s">
        <v>11756</v>
      </c>
      <c r="BC958" s="4" t="s">
        <v>11757</v>
      </c>
      <c r="BD958" s="4" t="s">
        <v>11564</v>
      </c>
    </row>
    <row r="959" spans="51:56" x14ac:dyDescent="0.25">
      <c r="AY959" t="s">
        <v>11758</v>
      </c>
      <c r="AZ959" s="4" t="s">
        <v>11759</v>
      </c>
      <c r="BA959" s="4" t="s">
        <v>11760</v>
      </c>
      <c r="BB959" s="4" t="s">
        <v>11759</v>
      </c>
      <c r="BC959" s="4" t="s">
        <v>11760</v>
      </c>
      <c r="BD959" s="4" t="s">
        <v>11564</v>
      </c>
    </row>
    <row r="960" spans="51:56" x14ac:dyDescent="0.25">
      <c r="AY960" t="s">
        <v>11761</v>
      </c>
      <c r="AZ960" s="4" t="s">
        <v>11762</v>
      </c>
      <c r="BA960" s="4" t="s">
        <v>11763</v>
      </c>
      <c r="BB960" s="4" t="s">
        <v>11762</v>
      </c>
      <c r="BC960" s="4" t="s">
        <v>11763</v>
      </c>
      <c r="BD960" s="4" t="s">
        <v>11564</v>
      </c>
    </row>
    <row r="961" spans="51:56" x14ac:dyDescent="0.25">
      <c r="AY961" t="s">
        <v>11764</v>
      </c>
      <c r="AZ961" s="4" t="s">
        <v>11765</v>
      </c>
      <c r="BA961" s="4" t="s">
        <v>11766</v>
      </c>
      <c r="BB961" s="4" t="s">
        <v>11765</v>
      </c>
      <c r="BC961" s="4" t="s">
        <v>11766</v>
      </c>
      <c r="BD961" s="4" t="s">
        <v>11564</v>
      </c>
    </row>
    <row r="962" spans="51:56" x14ac:dyDescent="0.25">
      <c r="AY962" t="s">
        <v>11767</v>
      </c>
      <c r="AZ962" s="4" t="s">
        <v>11768</v>
      </c>
      <c r="BA962" s="4" t="s">
        <v>11769</v>
      </c>
      <c r="BB962" s="4" t="s">
        <v>11768</v>
      </c>
      <c r="BC962" s="4" t="s">
        <v>11769</v>
      </c>
      <c r="BD962" s="4" t="s">
        <v>11564</v>
      </c>
    </row>
    <row r="963" spans="51:56" x14ac:dyDescent="0.25">
      <c r="AY963" t="s">
        <v>11770</v>
      </c>
      <c r="AZ963" s="4" t="s">
        <v>11771</v>
      </c>
      <c r="BA963" s="4" t="s">
        <v>11772</v>
      </c>
      <c r="BB963" s="4" t="s">
        <v>11771</v>
      </c>
      <c r="BC963" s="4" t="s">
        <v>11772</v>
      </c>
      <c r="BD963" s="4" t="s">
        <v>11564</v>
      </c>
    </row>
    <row r="964" spans="51:56" x14ac:dyDescent="0.25">
      <c r="AY964" t="s">
        <v>11773</v>
      </c>
      <c r="AZ964" s="4" t="s">
        <v>11774</v>
      </c>
      <c r="BA964" s="4" t="s">
        <v>11775</v>
      </c>
      <c r="BB964" s="4" t="s">
        <v>11774</v>
      </c>
      <c r="BC964" s="4" t="s">
        <v>11775</v>
      </c>
      <c r="BD964" s="4" t="s">
        <v>11564</v>
      </c>
    </row>
    <row r="965" spans="51:56" x14ac:dyDescent="0.25">
      <c r="AY965" t="s">
        <v>11776</v>
      </c>
      <c r="AZ965" s="4" t="s">
        <v>11777</v>
      </c>
      <c r="BA965" s="4" t="s">
        <v>11778</v>
      </c>
      <c r="BB965" s="4" t="s">
        <v>11777</v>
      </c>
      <c r="BC965" s="4" t="s">
        <v>11778</v>
      </c>
      <c r="BD965" s="4" t="s">
        <v>11564</v>
      </c>
    </row>
    <row r="966" spans="51:56" x14ac:dyDescent="0.25">
      <c r="AY966" t="s">
        <v>11779</v>
      </c>
      <c r="AZ966" s="4" t="s">
        <v>11780</v>
      </c>
      <c r="BA966" s="4" t="s">
        <v>11781</v>
      </c>
      <c r="BB966" s="4" t="s">
        <v>11780</v>
      </c>
      <c r="BC966" s="4" t="s">
        <v>11781</v>
      </c>
      <c r="BD966" s="4" t="s">
        <v>11564</v>
      </c>
    </row>
    <row r="967" spans="51:56" x14ac:dyDescent="0.25">
      <c r="AY967" t="s">
        <v>11782</v>
      </c>
      <c r="AZ967" s="4" t="s">
        <v>11783</v>
      </c>
      <c r="BA967" s="4" t="s">
        <v>11784</v>
      </c>
      <c r="BB967" s="4" t="s">
        <v>11783</v>
      </c>
      <c r="BC967" s="4" t="s">
        <v>11784</v>
      </c>
      <c r="BD967" s="4" t="s">
        <v>11564</v>
      </c>
    </row>
    <row r="968" spans="51:56" x14ac:dyDescent="0.25">
      <c r="AY968" t="s">
        <v>11785</v>
      </c>
      <c r="AZ968" s="4" t="s">
        <v>11786</v>
      </c>
      <c r="BA968" s="4" t="s">
        <v>11787</v>
      </c>
      <c r="BB968" s="4" t="s">
        <v>11786</v>
      </c>
      <c r="BC968" s="4" t="s">
        <v>11787</v>
      </c>
      <c r="BD968" s="4" t="s">
        <v>11564</v>
      </c>
    </row>
    <row r="969" spans="51:56" x14ac:dyDescent="0.25">
      <c r="AY969" t="s">
        <v>11788</v>
      </c>
      <c r="AZ969" s="4" t="s">
        <v>11789</v>
      </c>
      <c r="BA969" s="4" t="s">
        <v>11790</v>
      </c>
      <c r="BB969" s="4" t="s">
        <v>11789</v>
      </c>
      <c r="BC969" s="4" t="s">
        <v>11790</v>
      </c>
      <c r="BD969" s="4" t="s">
        <v>11564</v>
      </c>
    </row>
    <row r="970" spans="51:56" x14ac:dyDescent="0.25">
      <c r="AY970" t="s">
        <v>11791</v>
      </c>
      <c r="AZ970" s="4" t="s">
        <v>11792</v>
      </c>
      <c r="BA970" s="4" t="s">
        <v>11793</v>
      </c>
      <c r="BB970" s="4" t="s">
        <v>11792</v>
      </c>
      <c r="BC970" s="4" t="s">
        <v>11793</v>
      </c>
      <c r="BD970" s="4" t="s">
        <v>11564</v>
      </c>
    </row>
    <row r="971" spans="51:56" x14ac:dyDescent="0.25">
      <c r="AY971" t="s">
        <v>11794</v>
      </c>
      <c r="AZ971" s="4" t="s">
        <v>11795</v>
      </c>
      <c r="BA971" s="4" t="s">
        <v>11796</v>
      </c>
      <c r="BB971" s="4" t="s">
        <v>11795</v>
      </c>
      <c r="BC971" s="4" t="s">
        <v>11796</v>
      </c>
      <c r="BD971" s="4" t="s">
        <v>11564</v>
      </c>
    </row>
    <row r="972" spans="51:56" x14ac:dyDescent="0.25">
      <c r="AY972" t="s">
        <v>11797</v>
      </c>
      <c r="AZ972" s="4" t="s">
        <v>11798</v>
      </c>
      <c r="BA972" s="4" t="s">
        <v>11799</v>
      </c>
      <c r="BB972" s="4" t="s">
        <v>11798</v>
      </c>
      <c r="BC972" s="4" t="s">
        <v>11799</v>
      </c>
      <c r="BD972" s="4" t="s">
        <v>11564</v>
      </c>
    </row>
    <row r="973" spans="51:56" x14ac:dyDescent="0.25">
      <c r="AY973" t="s">
        <v>11800</v>
      </c>
      <c r="AZ973" s="4" t="s">
        <v>11801</v>
      </c>
      <c r="BA973" s="4" t="s">
        <v>11802</v>
      </c>
      <c r="BB973" s="4" t="s">
        <v>11801</v>
      </c>
      <c r="BC973" s="4" t="s">
        <v>11802</v>
      </c>
      <c r="BD973" s="4" t="s">
        <v>11564</v>
      </c>
    </row>
    <row r="974" spans="51:56" x14ac:dyDescent="0.25">
      <c r="AY974" t="s">
        <v>11803</v>
      </c>
      <c r="AZ974" s="4" t="s">
        <v>11804</v>
      </c>
      <c r="BA974" s="4" t="s">
        <v>11805</v>
      </c>
      <c r="BB974" s="4" t="s">
        <v>11804</v>
      </c>
      <c r="BC974" s="4" t="s">
        <v>11805</v>
      </c>
      <c r="BD974" s="4" t="s">
        <v>11564</v>
      </c>
    </row>
    <row r="975" spans="51:56" x14ac:dyDescent="0.25">
      <c r="AY975" t="s">
        <v>11806</v>
      </c>
      <c r="AZ975" s="4" t="s">
        <v>11807</v>
      </c>
      <c r="BA975" s="4" t="s">
        <v>11808</v>
      </c>
      <c r="BB975" s="4" t="s">
        <v>11807</v>
      </c>
      <c r="BC975" s="4" t="s">
        <v>11808</v>
      </c>
      <c r="BD975" s="4" t="s">
        <v>11564</v>
      </c>
    </row>
    <row r="976" spans="51:56" x14ac:dyDescent="0.25">
      <c r="AY976" t="s">
        <v>11809</v>
      </c>
      <c r="AZ976" s="4" t="s">
        <v>11810</v>
      </c>
      <c r="BA976" s="4" t="s">
        <v>11811</v>
      </c>
      <c r="BB976" s="4" t="s">
        <v>11810</v>
      </c>
      <c r="BC976" s="4" t="s">
        <v>11811</v>
      </c>
      <c r="BD976" s="4" t="s">
        <v>11564</v>
      </c>
    </row>
    <row r="977" spans="51:56" x14ac:dyDescent="0.25">
      <c r="AY977" t="s">
        <v>11812</v>
      </c>
      <c r="AZ977" s="4" t="s">
        <v>11813</v>
      </c>
      <c r="BA977" s="4" t="s">
        <v>11814</v>
      </c>
      <c r="BB977" s="4" t="s">
        <v>11813</v>
      </c>
      <c r="BC977" s="4" t="s">
        <v>11814</v>
      </c>
      <c r="BD977" s="4" t="s">
        <v>11564</v>
      </c>
    </row>
    <row r="978" spans="51:56" x14ac:dyDescent="0.25">
      <c r="AY978" t="s">
        <v>11815</v>
      </c>
      <c r="AZ978" s="4" t="s">
        <v>11816</v>
      </c>
      <c r="BA978" s="4" t="s">
        <v>11817</v>
      </c>
      <c r="BB978" s="4" t="s">
        <v>11816</v>
      </c>
      <c r="BC978" s="4" t="s">
        <v>11817</v>
      </c>
      <c r="BD978" s="4" t="s">
        <v>11564</v>
      </c>
    </row>
    <row r="979" spans="51:56" x14ac:dyDescent="0.25">
      <c r="AY979" t="s">
        <v>11818</v>
      </c>
      <c r="AZ979" s="4" t="s">
        <v>11819</v>
      </c>
      <c r="BA979" s="4" t="s">
        <v>11820</v>
      </c>
      <c r="BB979" s="4" t="s">
        <v>11819</v>
      </c>
      <c r="BC979" s="4" t="s">
        <v>11820</v>
      </c>
      <c r="BD979" s="4" t="s">
        <v>11564</v>
      </c>
    </row>
    <row r="980" spans="51:56" x14ac:dyDescent="0.25">
      <c r="AY980" t="s">
        <v>11821</v>
      </c>
      <c r="AZ980" s="4" t="s">
        <v>11822</v>
      </c>
      <c r="BA980" s="4" t="s">
        <v>11823</v>
      </c>
      <c r="BB980" s="4" t="s">
        <v>11822</v>
      </c>
      <c r="BC980" s="4" t="s">
        <v>11823</v>
      </c>
      <c r="BD980" s="4" t="s">
        <v>11564</v>
      </c>
    </row>
    <row r="981" spans="51:56" x14ac:dyDescent="0.25">
      <c r="AY981" t="s">
        <v>11824</v>
      </c>
      <c r="AZ981" s="4" t="s">
        <v>11825</v>
      </c>
      <c r="BA981" s="4" t="s">
        <v>11826</v>
      </c>
      <c r="BB981" s="4" t="s">
        <v>11825</v>
      </c>
      <c r="BC981" s="4" t="s">
        <v>11826</v>
      </c>
      <c r="BD981" s="4" t="s">
        <v>11564</v>
      </c>
    </row>
    <row r="982" spans="51:56" x14ac:dyDescent="0.25">
      <c r="AY982" t="s">
        <v>11827</v>
      </c>
      <c r="AZ982" s="4" t="s">
        <v>11828</v>
      </c>
      <c r="BA982" s="4" t="s">
        <v>11829</v>
      </c>
      <c r="BB982" s="4" t="s">
        <v>11828</v>
      </c>
      <c r="BC982" s="4" t="s">
        <v>11829</v>
      </c>
      <c r="BD982" s="4" t="s">
        <v>11564</v>
      </c>
    </row>
    <row r="983" spans="51:56" x14ac:dyDescent="0.25">
      <c r="AY983" t="s">
        <v>11830</v>
      </c>
      <c r="AZ983" s="4" t="s">
        <v>11831</v>
      </c>
      <c r="BA983" s="4" t="s">
        <v>11832</v>
      </c>
      <c r="BB983" s="4" t="s">
        <v>11831</v>
      </c>
      <c r="BC983" s="4" t="s">
        <v>11832</v>
      </c>
      <c r="BD983" s="4" t="s">
        <v>11564</v>
      </c>
    </row>
    <row r="984" spans="51:56" x14ac:dyDescent="0.25">
      <c r="AY984" t="s">
        <v>11833</v>
      </c>
      <c r="AZ984" s="4" t="s">
        <v>11834</v>
      </c>
      <c r="BA984" s="4" t="s">
        <v>11835</v>
      </c>
      <c r="BB984" s="4" t="s">
        <v>11834</v>
      </c>
      <c r="BC984" s="4" t="s">
        <v>11835</v>
      </c>
      <c r="BD984" s="4" t="s">
        <v>11564</v>
      </c>
    </row>
    <row r="985" spans="51:56" x14ac:dyDescent="0.25">
      <c r="AY985" t="s">
        <v>11836</v>
      </c>
      <c r="AZ985" s="4" t="s">
        <v>11837</v>
      </c>
      <c r="BA985" s="4" t="s">
        <v>11838</v>
      </c>
      <c r="BB985" s="4" t="s">
        <v>11837</v>
      </c>
      <c r="BC985" s="4" t="s">
        <v>11838</v>
      </c>
      <c r="BD985" s="4" t="s">
        <v>11564</v>
      </c>
    </row>
    <row r="986" spans="51:56" x14ac:dyDescent="0.25">
      <c r="AY986" t="s">
        <v>11839</v>
      </c>
      <c r="AZ986" s="4" t="s">
        <v>11840</v>
      </c>
      <c r="BA986" s="4" t="s">
        <v>11841</v>
      </c>
      <c r="BB986" s="4" t="s">
        <v>11840</v>
      </c>
      <c r="BC986" s="4" t="s">
        <v>11841</v>
      </c>
      <c r="BD986" s="4" t="s">
        <v>11564</v>
      </c>
    </row>
    <row r="987" spans="51:56" x14ac:dyDescent="0.25">
      <c r="AY987" t="s">
        <v>11842</v>
      </c>
      <c r="AZ987" s="4" t="s">
        <v>11843</v>
      </c>
      <c r="BA987" s="4" t="s">
        <v>11844</v>
      </c>
      <c r="BB987" s="4" t="s">
        <v>11843</v>
      </c>
      <c r="BC987" s="4" t="s">
        <v>11844</v>
      </c>
      <c r="BD987" s="4" t="s">
        <v>11564</v>
      </c>
    </row>
    <row r="988" spans="51:56" x14ac:dyDescent="0.25">
      <c r="AY988" t="s">
        <v>11845</v>
      </c>
      <c r="AZ988" s="4" t="s">
        <v>11846</v>
      </c>
      <c r="BA988" s="4" t="s">
        <v>11847</v>
      </c>
      <c r="BB988" s="4" t="s">
        <v>11846</v>
      </c>
      <c r="BC988" s="4" t="s">
        <v>11847</v>
      </c>
      <c r="BD988" s="4" t="s">
        <v>11564</v>
      </c>
    </row>
    <row r="989" spans="51:56" x14ac:dyDescent="0.25">
      <c r="AY989" t="s">
        <v>11848</v>
      </c>
      <c r="AZ989" s="4" t="s">
        <v>11849</v>
      </c>
      <c r="BA989" s="4" t="s">
        <v>11850</v>
      </c>
      <c r="BB989" s="4" t="s">
        <v>11849</v>
      </c>
      <c r="BC989" s="4" t="s">
        <v>11850</v>
      </c>
      <c r="BD989" s="4" t="s">
        <v>11564</v>
      </c>
    </row>
    <row r="990" spans="51:56" x14ac:dyDescent="0.25">
      <c r="AY990" t="s">
        <v>11851</v>
      </c>
      <c r="AZ990" s="4" t="s">
        <v>11852</v>
      </c>
      <c r="BA990" s="4" t="s">
        <v>11853</v>
      </c>
      <c r="BB990" s="4" t="s">
        <v>11852</v>
      </c>
      <c r="BC990" s="4" t="s">
        <v>11853</v>
      </c>
      <c r="BD990" s="4" t="s">
        <v>11564</v>
      </c>
    </row>
    <row r="991" spans="51:56" x14ac:dyDescent="0.25">
      <c r="AY991" t="s">
        <v>11854</v>
      </c>
      <c r="AZ991" s="4" t="s">
        <v>11855</v>
      </c>
      <c r="BA991" s="4" t="s">
        <v>11856</v>
      </c>
      <c r="BB991" s="4" t="s">
        <v>11855</v>
      </c>
      <c r="BC991" s="4" t="s">
        <v>11856</v>
      </c>
      <c r="BD991" s="4" t="s">
        <v>11564</v>
      </c>
    </row>
    <row r="992" spans="51:56" x14ac:dyDescent="0.25">
      <c r="AY992" t="s">
        <v>11857</v>
      </c>
      <c r="AZ992" s="4" t="s">
        <v>11858</v>
      </c>
      <c r="BA992" s="4" t="s">
        <v>11859</v>
      </c>
      <c r="BB992" s="4" t="s">
        <v>11858</v>
      </c>
      <c r="BC992" s="4" t="s">
        <v>11859</v>
      </c>
      <c r="BD992" s="4" t="s">
        <v>11564</v>
      </c>
    </row>
    <row r="993" spans="51:56" x14ac:dyDescent="0.25">
      <c r="AY993" t="s">
        <v>11860</v>
      </c>
      <c r="AZ993" s="4" t="s">
        <v>11861</v>
      </c>
      <c r="BA993" s="4" t="s">
        <v>11862</v>
      </c>
      <c r="BB993" s="4" t="s">
        <v>11861</v>
      </c>
      <c r="BC993" s="4" t="s">
        <v>11862</v>
      </c>
      <c r="BD993" s="4" t="s">
        <v>11564</v>
      </c>
    </row>
    <row r="994" spans="51:56" x14ac:dyDescent="0.25">
      <c r="AY994" t="s">
        <v>11863</v>
      </c>
      <c r="AZ994" s="4" t="s">
        <v>11864</v>
      </c>
      <c r="BA994" s="4" t="s">
        <v>11865</v>
      </c>
      <c r="BB994" s="4" t="s">
        <v>11864</v>
      </c>
      <c r="BC994" s="4" t="s">
        <v>11865</v>
      </c>
      <c r="BD994" s="4" t="s">
        <v>11564</v>
      </c>
    </row>
    <row r="995" spans="51:56" x14ac:dyDescent="0.25">
      <c r="AY995" t="s">
        <v>11866</v>
      </c>
      <c r="AZ995" s="4" t="s">
        <v>11867</v>
      </c>
      <c r="BA995" s="4" t="s">
        <v>11868</v>
      </c>
      <c r="BB995" s="4" t="s">
        <v>11867</v>
      </c>
      <c r="BC995" s="4" t="s">
        <v>11869</v>
      </c>
      <c r="BD995" s="4" t="s">
        <v>11870</v>
      </c>
    </row>
    <row r="996" spans="51:56" x14ac:dyDescent="0.25">
      <c r="AY996" t="s">
        <v>11871</v>
      </c>
      <c r="AZ996" s="4" t="s">
        <v>11872</v>
      </c>
      <c r="BA996" s="4" t="s">
        <v>11873</v>
      </c>
      <c r="BB996" s="4" t="s">
        <v>11872</v>
      </c>
      <c r="BC996" s="4" t="s">
        <v>11874</v>
      </c>
      <c r="BD996" s="4" t="s">
        <v>11870</v>
      </c>
    </row>
    <row r="997" spans="51:56" x14ac:dyDescent="0.25">
      <c r="AY997" t="s">
        <v>11875</v>
      </c>
      <c r="AZ997" s="4" t="s">
        <v>11876</v>
      </c>
      <c r="BA997" s="4" t="s">
        <v>11877</v>
      </c>
      <c r="BB997" s="4" t="s">
        <v>11876</v>
      </c>
      <c r="BC997" s="4" t="s">
        <v>14528</v>
      </c>
      <c r="BD997" s="4" t="s">
        <v>11870</v>
      </c>
    </row>
    <row r="998" spans="51:56" x14ac:dyDescent="0.25">
      <c r="AY998" t="s">
        <v>11878</v>
      </c>
      <c r="AZ998" s="4" t="s">
        <v>11879</v>
      </c>
      <c r="BA998" s="4" t="s">
        <v>11880</v>
      </c>
      <c r="BB998" s="4" t="s">
        <v>11879</v>
      </c>
      <c r="BC998" s="4" t="s">
        <v>11881</v>
      </c>
      <c r="BD998" s="4" t="s">
        <v>11870</v>
      </c>
    </row>
    <row r="999" spans="51:56" x14ac:dyDescent="0.25">
      <c r="AY999" t="s">
        <v>11882</v>
      </c>
      <c r="AZ999" s="4" t="s">
        <v>11883</v>
      </c>
      <c r="BA999" s="4" t="s">
        <v>11884</v>
      </c>
      <c r="BB999" s="4" t="s">
        <v>11883</v>
      </c>
      <c r="BC999" s="4" t="s">
        <v>14543</v>
      </c>
      <c r="BD999" s="4" t="s">
        <v>11870</v>
      </c>
    </row>
    <row r="1000" spans="51:56" x14ac:dyDescent="0.25">
      <c r="AY1000" t="s">
        <v>11885</v>
      </c>
      <c r="AZ1000" s="4" t="s">
        <v>11886</v>
      </c>
      <c r="BA1000" s="4" t="s">
        <v>11887</v>
      </c>
      <c r="BB1000" s="4" t="s">
        <v>11886</v>
      </c>
      <c r="BC1000" s="4" t="s">
        <v>11888</v>
      </c>
      <c r="BD1000" s="4" t="s">
        <v>11889</v>
      </c>
    </row>
    <row r="1001" spans="51:56" x14ac:dyDescent="0.25">
      <c r="AY1001" t="s">
        <v>11890</v>
      </c>
      <c r="AZ1001" s="4" t="s">
        <v>11891</v>
      </c>
      <c r="BA1001" s="4" t="s">
        <v>11892</v>
      </c>
      <c r="BB1001" s="4" t="s">
        <v>11891</v>
      </c>
      <c r="BC1001" s="4" t="s">
        <v>11582</v>
      </c>
      <c r="BD1001" s="4" t="s">
        <v>11889</v>
      </c>
    </row>
    <row r="1002" spans="51:56" x14ac:dyDescent="0.25">
      <c r="AY1002" t="s">
        <v>11893</v>
      </c>
      <c r="AZ1002" s="4" t="s">
        <v>11894</v>
      </c>
      <c r="BA1002" s="4" t="s">
        <v>11895</v>
      </c>
      <c r="BB1002" s="4" t="s">
        <v>11894</v>
      </c>
      <c r="BC1002" s="4" t="s">
        <v>11895</v>
      </c>
      <c r="BD1002" s="4" t="s">
        <v>11889</v>
      </c>
    </row>
    <row r="1003" spans="51:56" x14ac:dyDescent="0.25">
      <c r="AY1003" t="s">
        <v>11896</v>
      </c>
      <c r="AZ1003" s="4" t="s">
        <v>11897</v>
      </c>
      <c r="BA1003" s="4" t="s">
        <v>11898</v>
      </c>
      <c r="BB1003" s="4" t="s">
        <v>11897</v>
      </c>
      <c r="BC1003" s="4" t="s">
        <v>11899</v>
      </c>
      <c r="BD1003" s="4" t="s">
        <v>11889</v>
      </c>
    </row>
    <row r="1004" spans="51:56" x14ac:dyDescent="0.25">
      <c r="AY1004" t="s">
        <v>11900</v>
      </c>
      <c r="AZ1004" s="4" t="s">
        <v>11901</v>
      </c>
      <c r="BA1004" s="4" t="s">
        <v>11902</v>
      </c>
      <c r="BB1004" s="4" t="s">
        <v>11901</v>
      </c>
      <c r="BC1004" s="4" t="s">
        <v>11903</v>
      </c>
      <c r="BD1004" s="4" t="s">
        <v>11889</v>
      </c>
    </row>
    <row r="1005" spans="51:56" x14ac:dyDescent="0.25">
      <c r="AY1005" t="s">
        <v>11904</v>
      </c>
      <c r="AZ1005" s="4" t="s">
        <v>11905</v>
      </c>
      <c r="BA1005" s="4" t="s">
        <v>11906</v>
      </c>
      <c r="BB1005" s="4" t="s">
        <v>11905</v>
      </c>
      <c r="BC1005" s="4" t="s">
        <v>11907</v>
      </c>
      <c r="BD1005" s="4" t="s">
        <v>11889</v>
      </c>
    </row>
    <row r="1006" spans="51:56" x14ac:dyDescent="0.25">
      <c r="AY1006" t="s">
        <v>11908</v>
      </c>
      <c r="AZ1006" s="4" t="s">
        <v>11909</v>
      </c>
      <c r="BA1006" s="4" t="s">
        <v>11910</v>
      </c>
      <c r="BB1006" s="4" t="s">
        <v>11909</v>
      </c>
      <c r="BC1006" s="4" t="s">
        <v>13065</v>
      </c>
      <c r="BD1006" s="4" t="s">
        <v>11889</v>
      </c>
    </row>
    <row r="1007" spans="51:56" x14ac:dyDescent="0.25">
      <c r="AY1007" t="s">
        <v>11911</v>
      </c>
      <c r="AZ1007" s="4" t="s">
        <v>11912</v>
      </c>
      <c r="BA1007" s="4" t="s">
        <v>11913</v>
      </c>
      <c r="BB1007" s="4" t="s">
        <v>11912</v>
      </c>
      <c r="BC1007" s="4" t="s">
        <v>13868</v>
      </c>
      <c r="BD1007" s="4" t="s">
        <v>11889</v>
      </c>
    </row>
    <row r="1008" spans="51:56" x14ac:dyDescent="0.25">
      <c r="AY1008" t="s">
        <v>11914</v>
      </c>
      <c r="AZ1008" s="4" t="s">
        <v>11915</v>
      </c>
      <c r="BA1008" s="4" t="s">
        <v>11916</v>
      </c>
      <c r="BB1008" s="4" t="s">
        <v>11915</v>
      </c>
      <c r="BC1008" s="4" t="s">
        <v>11917</v>
      </c>
      <c r="BD1008" s="4" t="s">
        <v>11889</v>
      </c>
    </row>
    <row r="1009" spans="51:56" x14ac:dyDescent="0.25">
      <c r="AY1009" t="s">
        <v>11918</v>
      </c>
      <c r="AZ1009" s="4" t="s">
        <v>11919</v>
      </c>
      <c r="BA1009" s="4" t="s">
        <v>11920</v>
      </c>
      <c r="BB1009" s="4" t="s">
        <v>11919</v>
      </c>
      <c r="BC1009" s="4" t="s">
        <v>11921</v>
      </c>
      <c r="BD1009" s="4" t="s">
        <v>11889</v>
      </c>
    </row>
    <row r="1010" spans="51:56" x14ac:dyDescent="0.25">
      <c r="AY1010" t="s">
        <v>11922</v>
      </c>
      <c r="AZ1010" s="4" t="s">
        <v>11923</v>
      </c>
      <c r="BA1010" s="4" t="s">
        <v>11924</v>
      </c>
      <c r="BB1010" s="4" t="s">
        <v>11923</v>
      </c>
      <c r="BC1010" s="4" t="s">
        <v>14468</v>
      </c>
      <c r="BD1010" s="4" t="s">
        <v>11925</v>
      </c>
    </row>
    <row r="1011" spans="51:56" x14ac:dyDescent="0.25">
      <c r="AY1011" t="s">
        <v>11926</v>
      </c>
      <c r="AZ1011" s="4" t="s">
        <v>11927</v>
      </c>
      <c r="BA1011" s="4" t="s">
        <v>11928</v>
      </c>
      <c r="BB1011" s="4" t="s">
        <v>11927</v>
      </c>
      <c r="BC1011" s="4" t="s">
        <v>11929</v>
      </c>
      <c r="BD1011" s="4" t="s">
        <v>11925</v>
      </c>
    </row>
    <row r="1012" spans="51:56" x14ac:dyDescent="0.25">
      <c r="AY1012" t="s">
        <v>11930</v>
      </c>
      <c r="AZ1012" s="4" t="s">
        <v>11931</v>
      </c>
      <c r="BA1012" s="4" t="s">
        <v>11932</v>
      </c>
      <c r="BB1012" s="4" t="s">
        <v>11931</v>
      </c>
      <c r="BC1012" s="4" t="s">
        <v>14531</v>
      </c>
      <c r="BD1012" s="4" t="s">
        <v>11925</v>
      </c>
    </row>
    <row r="1013" spans="51:56" x14ac:dyDescent="0.25">
      <c r="AY1013" t="s">
        <v>11933</v>
      </c>
      <c r="AZ1013" s="4" t="s">
        <v>11934</v>
      </c>
      <c r="BA1013" s="4" t="s">
        <v>11935</v>
      </c>
      <c r="BB1013" s="4" t="s">
        <v>11934</v>
      </c>
      <c r="BC1013" s="4" t="s">
        <v>11936</v>
      </c>
      <c r="BD1013" s="4" t="s">
        <v>11925</v>
      </c>
    </row>
    <row r="1014" spans="51:56" x14ac:dyDescent="0.25">
      <c r="AY1014" t="s">
        <v>11937</v>
      </c>
      <c r="AZ1014" s="4" t="s">
        <v>11938</v>
      </c>
      <c r="BA1014" s="4" t="s">
        <v>11939</v>
      </c>
      <c r="BB1014" s="4" t="s">
        <v>11938</v>
      </c>
      <c r="BC1014" s="4" t="s">
        <v>11940</v>
      </c>
      <c r="BD1014" s="4" t="s">
        <v>11925</v>
      </c>
    </row>
    <row r="1015" spans="51:56" x14ac:dyDescent="0.25">
      <c r="AY1015" t="s">
        <v>11941</v>
      </c>
      <c r="AZ1015" s="4" t="s">
        <v>11942</v>
      </c>
      <c r="BA1015" s="4" t="s">
        <v>11943</v>
      </c>
      <c r="BB1015" s="4" t="s">
        <v>11942</v>
      </c>
      <c r="BC1015" s="4" t="s">
        <v>14851</v>
      </c>
      <c r="BD1015" s="4" t="s">
        <v>11925</v>
      </c>
    </row>
    <row r="1016" spans="51:56" x14ac:dyDescent="0.25">
      <c r="AY1016" t="s">
        <v>11944</v>
      </c>
      <c r="AZ1016" s="4" t="s">
        <v>11945</v>
      </c>
      <c r="BA1016" s="4" t="s">
        <v>11946</v>
      </c>
      <c r="BB1016" s="4" t="s">
        <v>11945</v>
      </c>
      <c r="BC1016" s="4" t="s">
        <v>14851</v>
      </c>
      <c r="BD1016" s="4" t="s">
        <v>11925</v>
      </c>
    </row>
    <row r="1017" spans="51:56" x14ac:dyDescent="0.25">
      <c r="AY1017" t="s">
        <v>11947</v>
      </c>
      <c r="AZ1017" s="4" t="s">
        <v>11948</v>
      </c>
      <c r="BA1017" s="4" t="s">
        <v>11949</v>
      </c>
      <c r="BB1017" s="4" t="s">
        <v>11948</v>
      </c>
      <c r="BC1017" s="4" t="s">
        <v>11950</v>
      </c>
      <c r="BD1017" s="4" t="s">
        <v>11951</v>
      </c>
    </row>
    <row r="1018" spans="51:56" x14ac:dyDescent="0.25">
      <c r="AY1018" t="s">
        <v>11952</v>
      </c>
      <c r="AZ1018" s="4" t="s">
        <v>11953</v>
      </c>
      <c r="BA1018" s="4" t="s">
        <v>11954</v>
      </c>
      <c r="BB1018" s="4" t="s">
        <v>11953</v>
      </c>
      <c r="BC1018" s="4" t="s">
        <v>11955</v>
      </c>
      <c r="BD1018" s="4" t="s">
        <v>11951</v>
      </c>
    </row>
    <row r="1019" spans="51:56" x14ac:dyDescent="0.25">
      <c r="AY1019" t="s">
        <v>11956</v>
      </c>
      <c r="AZ1019" s="4" t="s">
        <v>11957</v>
      </c>
      <c r="BA1019" s="4" t="s">
        <v>11958</v>
      </c>
      <c r="BB1019" s="4" t="s">
        <v>11957</v>
      </c>
      <c r="BC1019" s="4" t="s">
        <v>11959</v>
      </c>
      <c r="BD1019" s="4" t="s">
        <v>11951</v>
      </c>
    </row>
    <row r="1020" spans="51:56" x14ac:dyDescent="0.25">
      <c r="AY1020" t="s">
        <v>11960</v>
      </c>
      <c r="AZ1020" s="4" t="s">
        <v>11961</v>
      </c>
      <c r="BA1020" s="4" t="s">
        <v>11962</v>
      </c>
      <c r="BB1020" s="4" t="s">
        <v>11961</v>
      </c>
      <c r="BC1020" s="4" t="s">
        <v>11963</v>
      </c>
      <c r="BD1020" s="4" t="s">
        <v>11951</v>
      </c>
    </row>
    <row r="1021" spans="51:56" x14ac:dyDescent="0.25">
      <c r="AY1021" t="s">
        <v>11964</v>
      </c>
      <c r="AZ1021" s="4" t="s">
        <v>11965</v>
      </c>
      <c r="BA1021" s="4" t="s">
        <v>11966</v>
      </c>
      <c r="BB1021" s="4" t="s">
        <v>11965</v>
      </c>
      <c r="BC1021" s="4" t="s">
        <v>11967</v>
      </c>
      <c r="BD1021" s="4" t="s">
        <v>11951</v>
      </c>
    </row>
    <row r="1022" spans="51:56" x14ac:dyDescent="0.25">
      <c r="AY1022" t="s">
        <v>11968</v>
      </c>
      <c r="AZ1022" s="4" t="s">
        <v>11969</v>
      </c>
      <c r="BA1022" s="4" t="s">
        <v>11970</v>
      </c>
      <c r="BB1022" s="4" t="s">
        <v>11969</v>
      </c>
      <c r="BC1022" s="4" t="s">
        <v>11971</v>
      </c>
      <c r="BD1022" s="4" t="s">
        <v>11951</v>
      </c>
    </row>
    <row r="1023" spans="51:56" x14ac:dyDescent="0.25">
      <c r="AY1023" t="s">
        <v>11972</v>
      </c>
      <c r="AZ1023" s="4" t="s">
        <v>11973</v>
      </c>
      <c r="BA1023" s="4" t="s">
        <v>11974</v>
      </c>
      <c r="BB1023" s="4" t="s">
        <v>11973</v>
      </c>
      <c r="BC1023" s="4" t="s">
        <v>11975</v>
      </c>
      <c r="BD1023" s="4" t="s">
        <v>11951</v>
      </c>
    </row>
    <row r="1024" spans="51:56" x14ac:dyDescent="0.25">
      <c r="AY1024" t="s">
        <v>11976</v>
      </c>
      <c r="AZ1024" s="4" t="s">
        <v>11977</v>
      </c>
      <c r="BA1024" s="4" t="s">
        <v>11978</v>
      </c>
      <c r="BB1024" s="4" t="s">
        <v>11977</v>
      </c>
      <c r="BC1024" s="4" t="s">
        <v>13160</v>
      </c>
      <c r="BD1024" s="4" t="s">
        <v>11951</v>
      </c>
    </row>
    <row r="1025" spans="51:56" x14ac:dyDescent="0.25">
      <c r="AY1025" t="s">
        <v>11979</v>
      </c>
      <c r="AZ1025" s="4" t="s">
        <v>11980</v>
      </c>
      <c r="BA1025" s="4" t="s">
        <v>11981</v>
      </c>
      <c r="BB1025" s="4" t="s">
        <v>11980</v>
      </c>
      <c r="BC1025" s="4" t="s">
        <v>11982</v>
      </c>
      <c r="BD1025" s="4" t="s">
        <v>11951</v>
      </c>
    </row>
    <row r="1026" spans="51:56" x14ac:dyDescent="0.25">
      <c r="AY1026" t="s">
        <v>11983</v>
      </c>
      <c r="AZ1026" s="4" t="s">
        <v>11984</v>
      </c>
      <c r="BA1026" s="4" t="s">
        <v>11985</v>
      </c>
      <c r="BB1026" s="4" t="s">
        <v>11984</v>
      </c>
      <c r="BC1026" s="4" t="s">
        <v>11986</v>
      </c>
      <c r="BD1026" s="4" t="s">
        <v>11951</v>
      </c>
    </row>
    <row r="1027" spans="51:56" x14ac:dyDescent="0.25">
      <c r="AY1027" t="s">
        <v>11987</v>
      </c>
      <c r="AZ1027" s="4" t="s">
        <v>11988</v>
      </c>
      <c r="BA1027" s="4" t="s">
        <v>11989</v>
      </c>
      <c r="BB1027" s="4" t="s">
        <v>11988</v>
      </c>
      <c r="BC1027" s="4" t="s">
        <v>13168</v>
      </c>
      <c r="BD1027" s="4" t="s">
        <v>11951</v>
      </c>
    </row>
    <row r="1028" spans="51:56" x14ac:dyDescent="0.25">
      <c r="AY1028" t="s">
        <v>11990</v>
      </c>
      <c r="AZ1028" s="4" t="s">
        <v>11991</v>
      </c>
      <c r="BA1028" s="4" t="s">
        <v>11992</v>
      </c>
      <c r="BB1028" s="4" t="s">
        <v>11991</v>
      </c>
      <c r="BC1028" s="4" t="s">
        <v>11993</v>
      </c>
      <c r="BD1028" s="4" t="s">
        <v>11951</v>
      </c>
    </row>
    <row r="1029" spans="51:56" x14ac:dyDescent="0.25">
      <c r="AY1029" t="s">
        <v>11994</v>
      </c>
      <c r="AZ1029" s="4" t="s">
        <v>11995</v>
      </c>
      <c r="BA1029" s="4" t="s">
        <v>11996</v>
      </c>
      <c r="BB1029" s="4" t="s">
        <v>11995</v>
      </c>
      <c r="BC1029" s="4" t="s">
        <v>11997</v>
      </c>
      <c r="BD1029" s="4" t="s">
        <v>11951</v>
      </c>
    </row>
    <row r="1030" spans="51:56" x14ac:dyDescent="0.25">
      <c r="AY1030" t="s">
        <v>11998</v>
      </c>
      <c r="AZ1030" s="4" t="s">
        <v>11999</v>
      </c>
      <c r="BA1030" s="4" t="s">
        <v>12000</v>
      </c>
      <c r="BB1030" s="4" t="s">
        <v>11999</v>
      </c>
      <c r="BC1030" s="4" t="s">
        <v>12001</v>
      </c>
      <c r="BD1030" s="4" t="s">
        <v>11951</v>
      </c>
    </row>
    <row r="1031" spans="51:56" x14ac:dyDescent="0.25">
      <c r="AY1031" t="s">
        <v>12002</v>
      </c>
      <c r="AZ1031" s="4" t="s">
        <v>12003</v>
      </c>
      <c r="BA1031" s="4" t="s">
        <v>12004</v>
      </c>
      <c r="BB1031" s="4" t="s">
        <v>12003</v>
      </c>
      <c r="BC1031" s="4" t="s">
        <v>12005</v>
      </c>
      <c r="BD1031" s="4" t="s">
        <v>11951</v>
      </c>
    </row>
    <row r="1032" spans="51:56" x14ac:dyDescent="0.25">
      <c r="AY1032" t="s">
        <v>12006</v>
      </c>
      <c r="AZ1032" s="4" t="s">
        <v>12007</v>
      </c>
      <c r="BA1032" s="4" t="s">
        <v>12008</v>
      </c>
      <c r="BB1032" s="4" t="s">
        <v>12007</v>
      </c>
      <c r="BC1032" s="4" t="s">
        <v>12009</v>
      </c>
      <c r="BD1032" s="4" t="s">
        <v>11951</v>
      </c>
    </row>
    <row r="1033" spans="51:56" x14ac:dyDescent="0.25">
      <c r="AY1033" t="s">
        <v>12010</v>
      </c>
      <c r="AZ1033" s="4" t="s">
        <v>12011</v>
      </c>
      <c r="BA1033" s="4" t="s">
        <v>12012</v>
      </c>
      <c r="BB1033" s="4" t="s">
        <v>12011</v>
      </c>
      <c r="BC1033" s="4" t="s">
        <v>12013</v>
      </c>
      <c r="BD1033" s="4" t="s">
        <v>11951</v>
      </c>
    </row>
    <row r="1034" spans="51:56" x14ac:dyDescent="0.25">
      <c r="AY1034" t="s">
        <v>12014</v>
      </c>
      <c r="AZ1034" s="4" t="s">
        <v>12015</v>
      </c>
      <c r="BA1034" s="4" t="s">
        <v>12016</v>
      </c>
      <c r="BB1034" s="4" t="s">
        <v>12015</v>
      </c>
      <c r="BC1034" s="4" t="s">
        <v>12017</v>
      </c>
      <c r="BD1034" s="4" t="s">
        <v>11951</v>
      </c>
    </row>
    <row r="1035" spans="51:56" x14ac:dyDescent="0.25">
      <c r="AY1035" t="s">
        <v>12018</v>
      </c>
      <c r="AZ1035" s="4" t="s">
        <v>12019</v>
      </c>
      <c r="BA1035" s="4" t="s">
        <v>12020</v>
      </c>
      <c r="BB1035" s="4" t="s">
        <v>12019</v>
      </c>
      <c r="BC1035" s="4" t="s">
        <v>12021</v>
      </c>
      <c r="BD1035" s="4" t="s">
        <v>11951</v>
      </c>
    </row>
    <row r="1036" spans="51:56" x14ac:dyDescent="0.25">
      <c r="AY1036" t="s">
        <v>12022</v>
      </c>
      <c r="AZ1036" s="4" t="s">
        <v>12023</v>
      </c>
      <c r="BA1036" s="4" t="s">
        <v>12024</v>
      </c>
      <c r="BB1036" s="4" t="s">
        <v>12023</v>
      </c>
      <c r="BC1036" s="4" t="s">
        <v>12025</v>
      </c>
      <c r="BD1036" s="4" t="s">
        <v>11951</v>
      </c>
    </row>
    <row r="1037" spans="51:56" x14ac:dyDescent="0.25">
      <c r="AY1037" t="s">
        <v>12026</v>
      </c>
      <c r="AZ1037" s="4" t="s">
        <v>12027</v>
      </c>
      <c r="BA1037" s="4" t="s">
        <v>12028</v>
      </c>
      <c r="BB1037" s="4" t="s">
        <v>12027</v>
      </c>
      <c r="BC1037" s="4" t="s">
        <v>12029</v>
      </c>
      <c r="BD1037" s="4" t="s">
        <v>11951</v>
      </c>
    </row>
    <row r="1038" spans="51:56" x14ac:dyDescent="0.25">
      <c r="AY1038" t="s">
        <v>12030</v>
      </c>
      <c r="AZ1038" s="4" t="s">
        <v>12031</v>
      </c>
      <c r="BA1038" s="4" t="s">
        <v>12032</v>
      </c>
      <c r="BB1038" s="4" t="s">
        <v>12031</v>
      </c>
      <c r="BC1038" s="4" t="s">
        <v>12033</v>
      </c>
      <c r="BD1038" s="4" t="s">
        <v>11951</v>
      </c>
    </row>
    <row r="1039" spans="51:56" x14ac:dyDescent="0.25">
      <c r="AY1039" t="s">
        <v>12034</v>
      </c>
      <c r="AZ1039" s="4" t="s">
        <v>12035</v>
      </c>
      <c r="BA1039" s="4" t="s">
        <v>12036</v>
      </c>
      <c r="BB1039" s="4" t="s">
        <v>12035</v>
      </c>
      <c r="BC1039" s="4" t="s">
        <v>12037</v>
      </c>
      <c r="BD1039" s="4" t="s">
        <v>11951</v>
      </c>
    </row>
    <row r="1040" spans="51:56" x14ac:dyDescent="0.25">
      <c r="AY1040" t="s">
        <v>12038</v>
      </c>
      <c r="AZ1040" s="4" t="s">
        <v>12039</v>
      </c>
      <c r="BA1040" s="4" t="s">
        <v>12040</v>
      </c>
      <c r="BB1040" s="4" t="s">
        <v>12039</v>
      </c>
      <c r="BC1040" s="4" t="s">
        <v>13192</v>
      </c>
      <c r="BD1040" s="4" t="s">
        <v>11951</v>
      </c>
    </row>
    <row r="1041" spans="51:56" x14ac:dyDescent="0.25">
      <c r="AY1041" t="s">
        <v>12041</v>
      </c>
      <c r="AZ1041" s="4" t="s">
        <v>12042</v>
      </c>
      <c r="BA1041" s="4" t="s">
        <v>12043</v>
      </c>
      <c r="BB1041" s="4" t="s">
        <v>12042</v>
      </c>
      <c r="BC1041" s="4" t="s">
        <v>12044</v>
      </c>
      <c r="BD1041" s="4" t="s">
        <v>11951</v>
      </c>
    </row>
    <row r="1042" spans="51:56" x14ac:dyDescent="0.25">
      <c r="AY1042" t="s">
        <v>12045</v>
      </c>
      <c r="AZ1042" s="4" t="s">
        <v>12046</v>
      </c>
      <c r="BA1042" s="4" t="s">
        <v>12047</v>
      </c>
      <c r="BB1042" s="4" t="s">
        <v>12046</v>
      </c>
      <c r="BC1042" s="4" t="s">
        <v>12048</v>
      </c>
      <c r="BD1042" s="4" t="s">
        <v>11951</v>
      </c>
    </row>
    <row r="1043" spans="51:56" x14ac:dyDescent="0.25">
      <c r="AY1043" t="s">
        <v>12049</v>
      </c>
      <c r="AZ1043" s="4" t="s">
        <v>12050</v>
      </c>
      <c r="BA1043" s="4" t="s">
        <v>12051</v>
      </c>
      <c r="BB1043" s="4" t="s">
        <v>12050</v>
      </c>
      <c r="BC1043" s="4" t="s">
        <v>12052</v>
      </c>
      <c r="BD1043" s="4" t="s">
        <v>11951</v>
      </c>
    </row>
    <row r="1044" spans="51:56" x14ac:dyDescent="0.25">
      <c r="AY1044" t="s">
        <v>12053</v>
      </c>
      <c r="AZ1044" s="4" t="s">
        <v>12054</v>
      </c>
      <c r="BA1044" s="4" t="s">
        <v>12055</v>
      </c>
      <c r="BB1044" s="4" t="s">
        <v>12054</v>
      </c>
      <c r="BC1044" s="4" t="s">
        <v>12056</v>
      </c>
      <c r="BD1044" s="4" t="s">
        <v>12057</v>
      </c>
    </row>
    <row r="1045" spans="51:56" x14ac:dyDescent="0.25">
      <c r="AY1045" t="s">
        <v>12058</v>
      </c>
      <c r="AZ1045" s="4" t="s">
        <v>12059</v>
      </c>
      <c r="BA1045" s="4" t="s">
        <v>12060</v>
      </c>
      <c r="BB1045" s="4" t="s">
        <v>12059</v>
      </c>
      <c r="BC1045" s="4" t="s">
        <v>12061</v>
      </c>
      <c r="BD1045" s="4" t="s">
        <v>12057</v>
      </c>
    </row>
    <row r="1046" spans="51:56" x14ac:dyDescent="0.25">
      <c r="AY1046" t="s">
        <v>12062</v>
      </c>
      <c r="AZ1046" s="4" t="s">
        <v>12063</v>
      </c>
      <c r="BA1046" s="4" t="s">
        <v>12064</v>
      </c>
      <c r="BB1046" s="4" t="s">
        <v>12063</v>
      </c>
      <c r="BC1046" s="4" t="s">
        <v>12064</v>
      </c>
      <c r="BD1046" s="4" t="s">
        <v>12057</v>
      </c>
    </row>
    <row r="1047" spans="51:56" x14ac:dyDescent="0.25">
      <c r="AY1047" t="s">
        <v>12065</v>
      </c>
      <c r="AZ1047" s="4" t="s">
        <v>12066</v>
      </c>
      <c r="BA1047" s="4" t="s">
        <v>12067</v>
      </c>
      <c r="BB1047" s="4" t="s">
        <v>12066</v>
      </c>
      <c r="BC1047" s="4" t="s">
        <v>12068</v>
      </c>
      <c r="BD1047" s="4" t="s">
        <v>12057</v>
      </c>
    </row>
    <row r="1048" spans="51:56" x14ac:dyDescent="0.25">
      <c r="AY1048" t="s">
        <v>12069</v>
      </c>
      <c r="AZ1048" s="4" t="s">
        <v>12070</v>
      </c>
      <c r="BA1048" s="4" t="s">
        <v>12071</v>
      </c>
      <c r="BB1048" s="4" t="s">
        <v>12070</v>
      </c>
      <c r="BC1048" s="4" t="s">
        <v>14284</v>
      </c>
      <c r="BD1048" s="4" t="s">
        <v>12072</v>
      </c>
    </row>
    <row r="1049" spans="51:56" x14ac:dyDescent="0.25">
      <c r="AY1049" t="s">
        <v>12073</v>
      </c>
      <c r="AZ1049" s="4" t="s">
        <v>12074</v>
      </c>
      <c r="BA1049" s="4" t="s">
        <v>12075</v>
      </c>
      <c r="BB1049" s="4" t="s">
        <v>12074</v>
      </c>
      <c r="BC1049" s="4" t="s">
        <v>12075</v>
      </c>
      <c r="BD1049" s="4" t="s">
        <v>12072</v>
      </c>
    </row>
    <row r="1050" spans="51:56" x14ac:dyDescent="0.25">
      <c r="AY1050" t="s">
        <v>12076</v>
      </c>
      <c r="AZ1050" s="4" t="s">
        <v>12077</v>
      </c>
      <c r="BA1050" s="4" t="s">
        <v>12078</v>
      </c>
      <c r="BB1050" s="4" t="s">
        <v>12077</v>
      </c>
      <c r="BC1050" s="4" t="s">
        <v>12079</v>
      </c>
      <c r="BD1050" s="4" t="s">
        <v>12072</v>
      </c>
    </row>
    <row r="1051" spans="51:56" x14ac:dyDescent="0.25">
      <c r="AY1051" t="s">
        <v>12080</v>
      </c>
      <c r="AZ1051" s="4" t="s">
        <v>12081</v>
      </c>
      <c r="BA1051" s="4" t="s">
        <v>12082</v>
      </c>
      <c r="BB1051" s="4" t="s">
        <v>12081</v>
      </c>
      <c r="BC1051" s="4" t="s">
        <v>12083</v>
      </c>
      <c r="BD1051" s="4" t="s">
        <v>12084</v>
      </c>
    </row>
    <row r="1052" spans="51:56" x14ac:dyDescent="0.25">
      <c r="AY1052" t="s">
        <v>12085</v>
      </c>
      <c r="AZ1052" s="4" t="s">
        <v>12086</v>
      </c>
      <c r="BA1052" s="4" t="s">
        <v>12087</v>
      </c>
      <c r="BB1052" s="4" t="s">
        <v>12086</v>
      </c>
      <c r="BC1052" s="4" t="s">
        <v>12088</v>
      </c>
      <c r="BD1052" s="4" t="s">
        <v>12084</v>
      </c>
    </row>
    <row r="1053" spans="51:56" x14ac:dyDescent="0.25">
      <c r="AY1053" t="s">
        <v>12089</v>
      </c>
      <c r="AZ1053" s="4" t="s">
        <v>12090</v>
      </c>
      <c r="BA1053" s="4" t="s">
        <v>12091</v>
      </c>
      <c r="BB1053" s="4" t="s">
        <v>12090</v>
      </c>
      <c r="BC1053" s="4" t="s">
        <v>12092</v>
      </c>
      <c r="BD1053" s="4" t="s">
        <v>12093</v>
      </c>
    </row>
    <row r="1054" spans="51:56" x14ac:dyDescent="0.25">
      <c r="AY1054" t="s">
        <v>12094</v>
      </c>
      <c r="AZ1054" s="4" t="s">
        <v>12095</v>
      </c>
      <c r="BA1054" s="4" t="s">
        <v>12096</v>
      </c>
      <c r="BB1054" s="4" t="s">
        <v>12095</v>
      </c>
      <c r="BC1054" s="4" t="s">
        <v>12097</v>
      </c>
      <c r="BD1054" s="4" t="s">
        <v>12093</v>
      </c>
    </row>
    <row r="1055" spans="51:56" x14ac:dyDescent="0.25">
      <c r="AY1055" t="s">
        <v>12098</v>
      </c>
      <c r="AZ1055" s="4" t="s">
        <v>12099</v>
      </c>
      <c r="BA1055" s="4" t="s">
        <v>12100</v>
      </c>
      <c r="BB1055" s="4" t="s">
        <v>12099</v>
      </c>
      <c r="BC1055" s="4" t="s">
        <v>12101</v>
      </c>
      <c r="BD1055" s="4" t="s">
        <v>12093</v>
      </c>
    </row>
    <row r="1056" spans="51:56" x14ac:dyDescent="0.25">
      <c r="AY1056" t="s">
        <v>12102</v>
      </c>
      <c r="AZ1056" s="4" t="s">
        <v>12103</v>
      </c>
      <c r="BA1056" s="4" t="s">
        <v>12104</v>
      </c>
      <c r="BB1056" s="4" t="s">
        <v>12103</v>
      </c>
      <c r="BC1056" s="4" t="s">
        <v>12105</v>
      </c>
      <c r="BD1056" s="4" t="s">
        <v>12093</v>
      </c>
    </row>
    <row r="1057" spans="51:56" x14ac:dyDescent="0.25">
      <c r="AY1057" t="s">
        <v>12106</v>
      </c>
      <c r="AZ1057" s="4" t="s">
        <v>12107</v>
      </c>
      <c r="BA1057" s="4" t="s">
        <v>12108</v>
      </c>
      <c r="BB1057" s="4" t="s">
        <v>12107</v>
      </c>
      <c r="BC1057" s="4" t="s">
        <v>12109</v>
      </c>
      <c r="BD1057" s="4" t="s">
        <v>12093</v>
      </c>
    </row>
    <row r="1058" spans="51:56" x14ac:dyDescent="0.25">
      <c r="AY1058" t="s">
        <v>12110</v>
      </c>
      <c r="AZ1058" s="4" t="s">
        <v>12111</v>
      </c>
      <c r="BA1058" s="4" t="s">
        <v>12112</v>
      </c>
      <c r="BB1058" s="4" t="s">
        <v>12111</v>
      </c>
      <c r="BC1058" s="4" t="s">
        <v>12112</v>
      </c>
      <c r="BD1058" s="4" t="s">
        <v>12113</v>
      </c>
    </row>
    <row r="1059" spans="51:56" x14ac:dyDescent="0.25">
      <c r="AY1059" t="s">
        <v>12114</v>
      </c>
      <c r="AZ1059" s="4" t="s">
        <v>12115</v>
      </c>
      <c r="BA1059" s="4" t="s">
        <v>12116</v>
      </c>
      <c r="BB1059" s="4" t="s">
        <v>12115</v>
      </c>
      <c r="BC1059" s="4" t="s">
        <v>12116</v>
      </c>
      <c r="BD1059" s="4" t="s">
        <v>12113</v>
      </c>
    </row>
    <row r="1060" spans="51:56" x14ac:dyDescent="0.25">
      <c r="AY1060" t="s">
        <v>12117</v>
      </c>
      <c r="AZ1060" s="4" t="s">
        <v>12118</v>
      </c>
      <c r="BA1060" s="4" t="s">
        <v>12119</v>
      </c>
      <c r="BB1060" s="4" t="s">
        <v>12118</v>
      </c>
      <c r="BC1060" s="4" t="s">
        <v>12119</v>
      </c>
      <c r="BD1060" s="4" t="s">
        <v>12113</v>
      </c>
    </row>
    <row r="1061" spans="51:56" x14ac:dyDescent="0.25">
      <c r="AY1061" t="s">
        <v>12120</v>
      </c>
      <c r="AZ1061" s="4" t="s">
        <v>12121</v>
      </c>
      <c r="BA1061" s="4" t="s">
        <v>12122</v>
      </c>
      <c r="BB1061" s="4" t="s">
        <v>12121</v>
      </c>
      <c r="BC1061" s="4" t="s">
        <v>12122</v>
      </c>
      <c r="BD1061" s="4" t="s">
        <v>12113</v>
      </c>
    </row>
    <row r="1062" spans="51:56" x14ac:dyDescent="0.25">
      <c r="AY1062" t="s">
        <v>12123</v>
      </c>
      <c r="AZ1062" s="4" t="s">
        <v>12124</v>
      </c>
      <c r="BA1062" s="4" t="s">
        <v>12125</v>
      </c>
      <c r="BB1062" s="4" t="s">
        <v>12124</v>
      </c>
      <c r="BC1062" s="4" t="s">
        <v>12125</v>
      </c>
      <c r="BD1062" s="4" t="s">
        <v>12113</v>
      </c>
    </row>
    <row r="1063" spans="51:56" x14ac:dyDescent="0.25">
      <c r="AY1063" t="s">
        <v>12126</v>
      </c>
      <c r="AZ1063" s="4" t="s">
        <v>12127</v>
      </c>
      <c r="BA1063" s="4" t="s">
        <v>12128</v>
      </c>
      <c r="BB1063" s="4" t="s">
        <v>12127</v>
      </c>
      <c r="BC1063" s="4" t="s">
        <v>12128</v>
      </c>
      <c r="BD1063" s="4" t="s">
        <v>12113</v>
      </c>
    </row>
    <row r="1064" spans="51:56" x14ac:dyDescent="0.25">
      <c r="AY1064" t="s">
        <v>12129</v>
      </c>
      <c r="AZ1064" s="4" t="s">
        <v>12130</v>
      </c>
      <c r="BA1064" s="4" t="s">
        <v>12131</v>
      </c>
      <c r="BB1064" s="4" t="s">
        <v>12130</v>
      </c>
      <c r="BC1064" s="4" t="s">
        <v>12131</v>
      </c>
      <c r="BD1064" s="4" t="s">
        <v>12113</v>
      </c>
    </row>
    <row r="1065" spans="51:56" x14ac:dyDescent="0.25">
      <c r="AY1065" t="s">
        <v>12132</v>
      </c>
      <c r="AZ1065" s="4" t="s">
        <v>12133</v>
      </c>
      <c r="BA1065" s="4" t="s">
        <v>12134</v>
      </c>
      <c r="BB1065" s="4" t="s">
        <v>12133</v>
      </c>
      <c r="BC1065" s="4" t="s">
        <v>12134</v>
      </c>
      <c r="BD1065" s="4" t="s">
        <v>12113</v>
      </c>
    </row>
    <row r="1066" spans="51:56" x14ac:dyDescent="0.25">
      <c r="AY1066" t="s">
        <v>12135</v>
      </c>
      <c r="AZ1066" s="4" t="s">
        <v>12136</v>
      </c>
      <c r="BA1066" s="4" t="s">
        <v>12137</v>
      </c>
      <c r="BB1066" s="4" t="s">
        <v>12136</v>
      </c>
      <c r="BC1066" s="4" t="s">
        <v>12137</v>
      </c>
      <c r="BD1066" s="4" t="s">
        <v>12113</v>
      </c>
    </row>
    <row r="1067" spans="51:56" x14ac:dyDescent="0.25">
      <c r="AY1067" t="s">
        <v>12138</v>
      </c>
      <c r="AZ1067" s="4" t="s">
        <v>12139</v>
      </c>
      <c r="BA1067" s="4" t="s">
        <v>12140</v>
      </c>
      <c r="BB1067" s="4" t="s">
        <v>12139</v>
      </c>
      <c r="BC1067" s="4" t="s">
        <v>12140</v>
      </c>
      <c r="BD1067" s="4" t="s">
        <v>12113</v>
      </c>
    </row>
    <row r="1068" spans="51:56" x14ac:dyDescent="0.25">
      <c r="AY1068" t="s">
        <v>12141</v>
      </c>
      <c r="AZ1068" s="4" t="s">
        <v>12142</v>
      </c>
      <c r="BA1068" s="4" t="s">
        <v>12143</v>
      </c>
      <c r="BB1068" s="4" t="s">
        <v>12142</v>
      </c>
      <c r="BC1068" s="4" t="s">
        <v>12143</v>
      </c>
      <c r="BD1068" s="4" t="s">
        <v>12113</v>
      </c>
    </row>
    <row r="1069" spans="51:56" x14ac:dyDescent="0.25">
      <c r="AY1069" t="s">
        <v>12144</v>
      </c>
      <c r="AZ1069" s="4" t="s">
        <v>12145</v>
      </c>
      <c r="BA1069" s="4" t="s">
        <v>15199</v>
      </c>
      <c r="BB1069" s="4" t="s">
        <v>12145</v>
      </c>
      <c r="BC1069" s="4" t="s">
        <v>15199</v>
      </c>
      <c r="BD1069" s="4" t="s">
        <v>12113</v>
      </c>
    </row>
    <row r="1070" spans="51:56" x14ac:dyDescent="0.25">
      <c r="AY1070" t="s">
        <v>12146</v>
      </c>
      <c r="AZ1070" s="4" t="s">
        <v>12147</v>
      </c>
      <c r="BA1070" s="4" t="s">
        <v>12148</v>
      </c>
      <c r="BB1070" s="4" t="s">
        <v>12147</v>
      </c>
      <c r="BC1070" s="4" t="s">
        <v>12148</v>
      </c>
      <c r="BD1070" s="4" t="s">
        <v>12113</v>
      </c>
    </row>
    <row r="1071" spans="51:56" x14ac:dyDescent="0.25">
      <c r="AY1071" t="s">
        <v>12149</v>
      </c>
      <c r="AZ1071" s="4" t="s">
        <v>12150</v>
      </c>
      <c r="BA1071" s="4" t="s">
        <v>12151</v>
      </c>
      <c r="BB1071" s="4" t="s">
        <v>12150</v>
      </c>
      <c r="BC1071" s="4" t="s">
        <v>12151</v>
      </c>
      <c r="BD1071" s="4" t="s">
        <v>12113</v>
      </c>
    </row>
    <row r="1072" spans="51:56" x14ac:dyDescent="0.25">
      <c r="AY1072" t="s">
        <v>12152</v>
      </c>
      <c r="AZ1072" s="4" t="s">
        <v>12153</v>
      </c>
      <c r="BA1072" s="4" t="s">
        <v>12154</v>
      </c>
      <c r="BB1072" s="4" t="s">
        <v>12153</v>
      </c>
      <c r="BC1072" s="4" t="s">
        <v>12154</v>
      </c>
      <c r="BD1072" s="4" t="s">
        <v>12113</v>
      </c>
    </row>
    <row r="1073" spans="51:56" x14ac:dyDescent="0.25">
      <c r="AY1073" t="s">
        <v>12155</v>
      </c>
      <c r="AZ1073" s="4" t="s">
        <v>12156</v>
      </c>
      <c r="BA1073" s="4" t="s">
        <v>12157</v>
      </c>
      <c r="BB1073" s="4" t="s">
        <v>12156</v>
      </c>
      <c r="BC1073" s="4" t="s">
        <v>12157</v>
      </c>
      <c r="BD1073" s="4" t="s">
        <v>12113</v>
      </c>
    </row>
    <row r="1074" spans="51:56" x14ac:dyDescent="0.25">
      <c r="AY1074" t="s">
        <v>12158</v>
      </c>
      <c r="AZ1074" s="4" t="s">
        <v>12159</v>
      </c>
      <c r="BA1074" s="4" t="s">
        <v>12160</v>
      </c>
      <c r="BB1074" s="4" t="s">
        <v>12159</v>
      </c>
      <c r="BC1074" s="4" t="s">
        <v>12160</v>
      </c>
      <c r="BD1074" s="4" t="s">
        <v>12113</v>
      </c>
    </row>
    <row r="1075" spans="51:56" x14ac:dyDescent="0.25">
      <c r="AY1075" t="s">
        <v>12161</v>
      </c>
      <c r="AZ1075" s="4" t="s">
        <v>12162</v>
      </c>
      <c r="BA1075" s="4" t="s">
        <v>12163</v>
      </c>
      <c r="BB1075" s="4" t="s">
        <v>12162</v>
      </c>
      <c r="BC1075" s="4" t="s">
        <v>12163</v>
      </c>
      <c r="BD1075" s="4" t="s">
        <v>12113</v>
      </c>
    </row>
    <row r="1076" spans="51:56" x14ac:dyDescent="0.25">
      <c r="AY1076" t="s">
        <v>12164</v>
      </c>
      <c r="AZ1076" s="4" t="s">
        <v>12165</v>
      </c>
      <c r="BA1076" s="4" t="s">
        <v>12166</v>
      </c>
      <c r="BB1076" s="4" t="s">
        <v>12165</v>
      </c>
      <c r="BC1076" s="4" t="s">
        <v>12166</v>
      </c>
      <c r="BD1076" s="4" t="s">
        <v>12113</v>
      </c>
    </row>
    <row r="1077" spans="51:56" x14ac:dyDescent="0.25">
      <c r="AY1077" t="s">
        <v>12167</v>
      </c>
      <c r="AZ1077" s="4" t="s">
        <v>12168</v>
      </c>
      <c r="BA1077" s="4" t="s">
        <v>12169</v>
      </c>
      <c r="BB1077" s="4" t="s">
        <v>12168</v>
      </c>
      <c r="BC1077" s="4" t="s">
        <v>12169</v>
      </c>
      <c r="BD1077" s="4" t="s">
        <v>12113</v>
      </c>
    </row>
    <row r="1078" spans="51:56" x14ac:dyDescent="0.25">
      <c r="AY1078" t="s">
        <v>12170</v>
      </c>
      <c r="AZ1078" s="4" t="s">
        <v>12171</v>
      </c>
      <c r="BA1078" s="4" t="s">
        <v>12172</v>
      </c>
      <c r="BB1078" s="4" t="s">
        <v>12171</v>
      </c>
      <c r="BC1078" s="4" t="s">
        <v>12172</v>
      </c>
      <c r="BD1078" s="4" t="s">
        <v>12113</v>
      </c>
    </row>
    <row r="1079" spans="51:56" x14ac:dyDescent="0.25">
      <c r="AY1079" t="s">
        <v>12173</v>
      </c>
      <c r="AZ1079" s="4" t="s">
        <v>12174</v>
      </c>
      <c r="BA1079" s="4" t="s">
        <v>12175</v>
      </c>
      <c r="BB1079" s="4" t="s">
        <v>12174</v>
      </c>
      <c r="BC1079" s="4" t="s">
        <v>12175</v>
      </c>
      <c r="BD1079" s="4" t="s">
        <v>12113</v>
      </c>
    </row>
    <row r="1080" spans="51:56" x14ac:dyDescent="0.25">
      <c r="AY1080" t="s">
        <v>12176</v>
      </c>
      <c r="AZ1080" s="4" t="s">
        <v>12177</v>
      </c>
      <c r="BA1080" s="4" t="s">
        <v>12178</v>
      </c>
      <c r="BB1080" s="4" t="s">
        <v>12177</v>
      </c>
      <c r="BC1080" s="4" t="s">
        <v>12178</v>
      </c>
      <c r="BD1080" s="4" t="s">
        <v>12113</v>
      </c>
    </row>
    <row r="1081" spans="51:56" x14ac:dyDescent="0.25">
      <c r="AY1081" t="s">
        <v>12179</v>
      </c>
      <c r="AZ1081" s="4" t="s">
        <v>12180</v>
      </c>
      <c r="BA1081" s="4" t="s">
        <v>12181</v>
      </c>
      <c r="BB1081" s="4" t="s">
        <v>12180</v>
      </c>
      <c r="BC1081" s="4" t="s">
        <v>12181</v>
      </c>
      <c r="BD1081" s="4" t="s">
        <v>12113</v>
      </c>
    </row>
    <row r="1082" spans="51:56" x14ac:dyDescent="0.25">
      <c r="AY1082" t="s">
        <v>12182</v>
      </c>
      <c r="AZ1082" s="4" t="s">
        <v>12183</v>
      </c>
      <c r="BA1082" s="4" t="s">
        <v>12184</v>
      </c>
      <c r="BB1082" s="4" t="s">
        <v>12183</v>
      </c>
      <c r="BC1082" s="4" t="s">
        <v>12184</v>
      </c>
      <c r="BD1082" s="4" t="s">
        <v>12113</v>
      </c>
    </row>
    <row r="1083" spans="51:56" x14ac:dyDescent="0.25">
      <c r="AY1083" t="s">
        <v>12185</v>
      </c>
      <c r="AZ1083" s="4" t="s">
        <v>12186</v>
      </c>
      <c r="BA1083" s="4" t="s">
        <v>12187</v>
      </c>
      <c r="BB1083" s="4" t="s">
        <v>12186</v>
      </c>
      <c r="BC1083" s="4" t="s">
        <v>12187</v>
      </c>
      <c r="BD1083" s="4" t="s">
        <v>12113</v>
      </c>
    </row>
    <row r="1084" spans="51:56" x14ac:dyDescent="0.25">
      <c r="AY1084" t="s">
        <v>12188</v>
      </c>
      <c r="AZ1084" s="4" t="s">
        <v>12189</v>
      </c>
      <c r="BA1084" s="4" t="s">
        <v>12190</v>
      </c>
      <c r="BB1084" s="4" t="s">
        <v>12189</v>
      </c>
      <c r="BC1084" s="4" t="s">
        <v>12190</v>
      </c>
      <c r="BD1084" s="4" t="s">
        <v>12113</v>
      </c>
    </row>
    <row r="1085" spans="51:56" x14ac:dyDescent="0.25">
      <c r="AY1085" t="s">
        <v>12191</v>
      </c>
      <c r="AZ1085" s="4" t="s">
        <v>12192</v>
      </c>
      <c r="BA1085" s="4" t="s">
        <v>12193</v>
      </c>
      <c r="BB1085" s="4" t="s">
        <v>12192</v>
      </c>
      <c r="BC1085" s="4" t="s">
        <v>12193</v>
      </c>
      <c r="BD1085" s="4" t="s">
        <v>12113</v>
      </c>
    </row>
    <row r="1086" spans="51:56" x14ac:dyDescent="0.25">
      <c r="AY1086" t="s">
        <v>12194</v>
      </c>
      <c r="AZ1086" s="4" t="s">
        <v>12195</v>
      </c>
      <c r="BA1086" s="4" t="s">
        <v>12196</v>
      </c>
      <c r="BB1086" s="4" t="s">
        <v>12195</v>
      </c>
      <c r="BC1086" s="4" t="s">
        <v>12196</v>
      </c>
      <c r="BD1086" s="4" t="s">
        <v>12113</v>
      </c>
    </row>
    <row r="1087" spans="51:56" x14ac:dyDescent="0.25">
      <c r="AY1087" t="s">
        <v>12197</v>
      </c>
      <c r="AZ1087" s="4" t="s">
        <v>12198</v>
      </c>
      <c r="BA1087" s="4" t="s">
        <v>12199</v>
      </c>
      <c r="BB1087" s="4" t="s">
        <v>12198</v>
      </c>
      <c r="BC1087" s="4" t="s">
        <v>12199</v>
      </c>
      <c r="BD1087" s="4" t="s">
        <v>12113</v>
      </c>
    </row>
    <row r="1088" spans="51:56" x14ac:dyDescent="0.25">
      <c r="AY1088" t="s">
        <v>12200</v>
      </c>
      <c r="AZ1088" s="4" t="s">
        <v>12201</v>
      </c>
      <c r="BA1088" s="4" t="s">
        <v>12202</v>
      </c>
      <c r="BB1088" s="4" t="s">
        <v>12201</v>
      </c>
      <c r="BC1088" s="4" t="s">
        <v>12202</v>
      </c>
      <c r="BD1088" s="4" t="s">
        <v>12113</v>
      </c>
    </row>
    <row r="1089" spans="51:56" x14ac:dyDescent="0.25">
      <c r="AY1089" t="s">
        <v>12203</v>
      </c>
      <c r="AZ1089" s="4" t="s">
        <v>12204</v>
      </c>
      <c r="BA1089" s="4" t="s">
        <v>12205</v>
      </c>
      <c r="BB1089" s="4" t="s">
        <v>12204</v>
      </c>
      <c r="BC1089" s="4" t="s">
        <v>12205</v>
      </c>
      <c r="BD1089" s="4" t="s">
        <v>12113</v>
      </c>
    </row>
    <row r="1090" spans="51:56" x14ac:dyDescent="0.25">
      <c r="AY1090" t="s">
        <v>12206</v>
      </c>
      <c r="AZ1090" s="4" t="s">
        <v>12207</v>
      </c>
      <c r="BA1090" s="4" t="s">
        <v>12208</v>
      </c>
      <c r="BB1090" s="4" t="s">
        <v>12207</v>
      </c>
      <c r="BC1090" s="4" t="s">
        <v>12208</v>
      </c>
      <c r="BD1090" s="4" t="s">
        <v>12113</v>
      </c>
    </row>
    <row r="1091" spans="51:56" x14ac:dyDescent="0.25">
      <c r="AY1091" t="s">
        <v>12209</v>
      </c>
      <c r="AZ1091" s="4" t="s">
        <v>12210</v>
      </c>
      <c r="BA1091" s="4" t="s">
        <v>12211</v>
      </c>
      <c r="BB1091" s="4" t="s">
        <v>12210</v>
      </c>
      <c r="BC1091" s="4" t="s">
        <v>12211</v>
      </c>
      <c r="BD1091" s="4" t="s">
        <v>12113</v>
      </c>
    </row>
    <row r="1092" spans="51:56" x14ac:dyDescent="0.25">
      <c r="AY1092" t="s">
        <v>12212</v>
      </c>
      <c r="AZ1092" s="4" t="s">
        <v>12213</v>
      </c>
      <c r="BA1092" s="4" t="s">
        <v>12214</v>
      </c>
      <c r="BB1092" s="4" t="s">
        <v>12213</v>
      </c>
      <c r="BC1092" s="4" t="s">
        <v>12214</v>
      </c>
      <c r="BD1092" s="4" t="s">
        <v>12113</v>
      </c>
    </row>
    <row r="1093" spans="51:56" x14ac:dyDescent="0.25">
      <c r="AY1093" t="s">
        <v>12215</v>
      </c>
      <c r="AZ1093" s="4" t="s">
        <v>12216</v>
      </c>
      <c r="BA1093" s="4" t="s">
        <v>12217</v>
      </c>
      <c r="BB1093" s="4" t="s">
        <v>12216</v>
      </c>
      <c r="BC1093" s="4" t="s">
        <v>12217</v>
      </c>
      <c r="BD1093" s="4" t="s">
        <v>12113</v>
      </c>
    </row>
    <row r="1094" spans="51:56" x14ac:dyDescent="0.25">
      <c r="AY1094" t="s">
        <v>12218</v>
      </c>
      <c r="AZ1094" s="4" t="s">
        <v>12219</v>
      </c>
      <c r="BA1094" s="4" t="s">
        <v>13784</v>
      </c>
      <c r="BB1094" s="4" t="s">
        <v>12219</v>
      </c>
      <c r="BC1094" s="4" t="s">
        <v>13784</v>
      </c>
      <c r="BD1094" s="4" t="s">
        <v>12113</v>
      </c>
    </row>
    <row r="1095" spans="51:56" x14ac:dyDescent="0.25">
      <c r="AY1095" t="s">
        <v>12220</v>
      </c>
      <c r="AZ1095" s="4" t="s">
        <v>12221</v>
      </c>
      <c r="BA1095" s="4" t="s">
        <v>12222</v>
      </c>
      <c r="BB1095" s="4" t="s">
        <v>12221</v>
      </c>
      <c r="BC1095" s="4" t="s">
        <v>12222</v>
      </c>
      <c r="BD1095" s="4" t="s">
        <v>12113</v>
      </c>
    </row>
    <row r="1096" spans="51:56" x14ac:dyDescent="0.25">
      <c r="AY1096" t="s">
        <v>12223</v>
      </c>
      <c r="AZ1096" s="4" t="s">
        <v>12224</v>
      </c>
      <c r="BA1096" s="4" t="s">
        <v>12225</v>
      </c>
      <c r="BB1096" s="4" t="s">
        <v>12224</v>
      </c>
      <c r="BC1096" s="4" t="s">
        <v>12225</v>
      </c>
      <c r="BD1096" s="4" t="s">
        <v>12113</v>
      </c>
    </row>
    <row r="1097" spans="51:56" x14ac:dyDescent="0.25">
      <c r="AY1097" t="s">
        <v>12226</v>
      </c>
      <c r="AZ1097" s="4" t="s">
        <v>12227</v>
      </c>
      <c r="BA1097" s="4" t="s">
        <v>14851</v>
      </c>
      <c r="BB1097" s="4" t="s">
        <v>12227</v>
      </c>
      <c r="BC1097" s="4" t="s">
        <v>14851</v>
      </c>
      <c r="BD1097" s="4" t="s">
        <v>12113</v>
      </c>
    </row>
    <row r="1098" spans="51:56" x14ac:dyDescent="0.25">
      <c r="AY1098" t="s">
        <v>12228</v>
      </c>
      <c r="AZ1098" s="4" t="s">
        <v>12229</v>
      </c>
      <c r="BA1098" s="4" t="s">
        <v>12230</v>
      </c>
      <c r="BB1098" s="4" t="s">
        <v>12229</v>
      </c>
      <c r="BC1098" s="4" t="s">
        <v>12230</v>
      </c>
      <c r="BD1098" s="4" t="s">
        <v>12113</v>
      </c>
    </row>
    <row r="1099" spans="51:56" x14ac:dyDescent="0.25">
      <c r="AY1099" t="s">
        <v>12231</v>
      </c>
      <c r="AZ1099" s="4" t="s">
        <v>12232</v>
      </c>
      <c r="BA1099" s="4" t="s">
        <v>13792</v>
      </c>
      <c r="BB1099" s="4" t="s">
        <v>12232</v>
      </c>
      <c r="BC1099" s="4" t="s">
        <v>13792</v>
      </c>
      <c r="BD1099" s="4" t="s">
        <v>12113</v>
      </c>
    </row>
    <row r="1100" spans="51:56" x14ac:dyDescent="0.25">
      <c r="AY1100" t="s">
        <v>12233</v>
      </c>
      <c r="AZ1100" s="4" t="s">
        <v>12234</v>
      </c>
      <c r="BA1100" s="4" t="s">
        <v>12235</v>
      </c>
      <c r="BB1100" s="4" t="s">
        <v>12234</v>
      </c>
      <c r="BC1100" s="4" t="s">
        <v>12235</v>
      </c>
      <c r="BD1100" s="4" t="s">
        <v>12113</v>
      </c>
    </row>
    <row r="1101" spans="51:56" x14ac:dyDescent="0.25">
      <c r="AY1101" t="s">
        <v>12236</v>
      </c>
      <c r="AZ1101" s="4" t="s">
        <v>12237</v>
      </c>
      <c r="BA1101" s="4" t="s">
        <v>12238</v>
      </c>
      <c r="BB1101" s="4" t="s">
        <v>12237</v>
      </c>
      <c r="BC1101" s="4" t="s">
        <v>12238</v>
      </c>
      <c r="BD1101" s="4" t="s">
        <v>12113</v>
      </c>
    </row>
    <row r="1102" spans="51:56" x14ac:dyDescent="0.25">
      <c r="AY1102" t="s">
        <v>12239</v>
      </c>
      <c r="AZ1102" s="4" t="s">
        <v>12240</v>
      </c>
      <c r="BA1102" s="4" t="s">
        <v>12241</v>
      </c>
      <c r="BB1102" s="4" t="s">
        <v>12240</v>
      </c>
      <c r="BC1102" s="4" t="s">
        <v>12241</v>
      </c>
      <c r="BD1102" s="4" t="s">
        <v>12113</v>
      </c>
    </row>
    <row r="1103" spans="51:56" x14ac:dyDescent="0.25">
      <c r="AY1103" t="s">
        <v>12242</v>
      </c>
      <c r="AZ1103" s="4" t="s">
        <v>12243</v>
      </c>
      <c r="BA1103" s="4" t="s">
        <v>12244</v>
      </c>
      <c r="BB1103" s="4" t="s">
        <v>12243</v>
      </c>
      <c r="BC1103" s="4" t="s">
        <v>12244</v>
      </c>
      <c r="BD1103" s="4" t="s">
        <v>12113</v>
      </c>
    </row>
    <row r="1104" spans="51:56" x14ac:dyDescent="0.25">
      <c r="AY1104" t="s">
        <v>12245</v>
      </c>
      <c r="AZ1104" s="4" t="s">
        <v>12246</v>
      </c>
      <c r="BA1104" s="4" t="s">
        <v>12247</v>
      </c>
      <c r="BB1104" s="4" t="s">
        <v>12246</v>
      </c>
      <c r="BC1104" s="4" t="s">
        <v>12247</v>
      </c>
      <c r="BD1104" s="4" t="s">
        <v>12113</v>
      </c>
    </row>
    <row r="1105" spans="51:56" x14ac:dyDescent="0.25">
      <c r="AY1105" t="s">
        <v>12248</v>
      </c>
      <c r="AZ1105" s="4" t="s">
        <v>12249</v>
      </c>
      <c r="BA1105" s="4" t="s">
        <v>12250</v>
      </c>
      <c r="BB1105" s="4" t="s">
        <v>12249</v>
      </c>
      <c r="BC1105" s="4" t="s">
        <v>12250</v>
      </c>
      <c r="BD1105" s="4" t="s">
        <v>12113</v>
      </c>
    </row>
    <row r="1106" spans="51:56" x14ac:dyDescent="0.25">
      <c r="AY1106" t="s">
        <v>12251</v>
      </c>
      <c r="AZ1106" s="4" t="s">
        <v>12252</v>
      </c>
      <c r="BA1106" s="4" t="s">
        <v>12253</v>
      </c>
      <c r="BB1106" s="4" t="s">
        <v>12252</v>
      </c>
      <c r="BC1106" s="4" t="s">
        <v>12253</v>
      </c>
      <c r="BD1106" s="4" t="s">
        <v>12113</v>
      </c>
    </row>
    <row r="1107" spans="51:56" x14ac:dyDescent="0.25">
      <c r="AY1107" t="s">
        <v>12254</v>
      </c>
      <c r="AZ1107" s="4" t="s">
        <v>12255</v>
      </c>
      <c r="BA1107" s="4" t="s">
        <v>12256</v>
      </c>
      <c r="BB1107" s="4" t="s">
        <v>12255</v>
      </c>
      <c r="BC1107" s="4" t="s">
        <v>12256</v>
      </c>
      <c r="BD1107" s="4" t="s">
        <v>12113</v>
      </c>
    </row>
    <row r="1108" spans="51:56" x14ac:dyDescent="0.25">
      <c r="AY1108" t="s">
        <v>12257</v>
      </c>
      <c r="AZ1108" s="4" t="s">
        <v>12258</v>
      </c>
      <c r="BA1108" s="4" t="s">
        <v>12259</v>
      </c>
      <c r="BB1108" s="4" t="s">
        <v>12258</v>
      </c>
      <c r="BC1108" s="4" t="s">
        <v>12259</v>
      </c>
      <c r="BD1108" s="4" t="s">
        <v>12113</v>
      </c>
    </row>
    <row r="1109" spans="51:56" x14ac:dyDescent="0.25">
      <c r="AY1109" t="s">
        <v>12260</v>
      </c>
      <c r="AZ1109" s="4" t="s">
        <v>12261</v>
      </c>
      <c r="BA1109" s="4" t="s">
        <v>13796</v>
      </c>
      <c r="BB1109" s="4" t="s">
        <v>12261</v>
      </c>
      <c r="BC1109" s="4" t="s">
        <v>13796</v>
      </c>
      <c r="BD1109" s="4" t="s">
        <v>12113</v>
      </c>
    </row>
    <row r="1110" spans="51:56" x14ac:dyDescent="0.25">
      <c r="AY1110" t="s">
        <v>12262</v>
      </c>
      <c r="AZ1110" s="4" t="s">
        <v>12263</v>
      </c>
      <c r="BA1110" s="4" t="s">
        <v>12264</v>
      </c>
      <c r="BB1110" s="4" t="s">
        <v>12263</v>
      </c>
      <c r="BC1110" s="4" t="s">
        <v>12265</v>
      </c>
      <c r="BD1110" s="4" t="s">
        <v>12266</v>
      </c>
    </row>
    <row r="1111" spans="51:56" x14ac:dyDescent="0.25">
      <c r="AY1111" t="s">
        <v>12267</v>
      </c>
      <c r="AZ1111" s="4" t="s">
        <v>12268</v>
      </c>
      <c r="BA1111" s="4" t="s">
        <v>12269</v>
      </c>
      <c r="BB1111" s="4" t="s">
        <v>12268</v>
      </c>
      <c r="BC1111" s="4" t="s">
        <v>12270</v>
      </c>
      <c r="BD1111" s="4" t="s">
        <v>12266</v>
      </c>
    </row>
    <row r="1112" spans="51:56" x14ac:dyDescent="0.25">
      <c r="AY1112" t="s">
        <v>12271</v>
      </c>
      <c r="AZ1112" s="4" t="s">
        <v>12272</v>
      </c>
      <c r="BA1112" s="4" t="s">
        <v>12273</v>
      </c>
      <c r="BB1112" s="4" t="s">
        <v>12272</v>
      </c>
      <c r="BC1112" s="4" t="s">
        <v>12274</v>
      </c>
      <c r="BD1112" s="4" t="s">
        <v>12266</v>
      </c>
    </row>
    <row r="1113" spans="51:56" x14ac:dyDescent="0.25">
      <c r="AY1113" t="s">
        <v>12275</v>
      </c>
      <c r="AZ1113" s="4" t="s">
        <v>12276</v>
      </c>
      <c r="BA1113" s="4" t="s">
        <v>12277</v>
      </c>
      <c r="BB1113" s="4" t="s">
        <v>12276</v>
      </c>
      <c r="BC1113" s="4" t="s">
        <v>12278</v>
      </c>
      <c r="BD1113" s="4" t="s">
        <v>12266</v>
      </c>
    </row>
    <row r="1114" spans="51:56" x14ac:dyDescent="0.25">
      <c r="AY1114" t="s">
        <v>12279</v>
      </c>
      <c r="AZ1114" s="4" t="s">
        <v>12280</v>
      </c>
      <c r="BA1114" s="4" t="s">
        <v>12281</v>
      </c>
      <c r="BB1114" s="4" t="s">
        <v>12280</v>
      </c>
      <c r="BC1114" s="4" t="s">
        <v>14790</v>
      </c>
      <c r="BD1114" s="4" t="s">
        <v>12282</v>
      </c>
    </row>
    <row r="1115" spans="51:56" x14ac:dyDescent="0.25">
      <c r="AY1115" t="s">
        <v>12283</v>
      </c>
      <c r="AZ1115" s="4" t="s">
        <v>12284</v>
      </c>
      <c r="BA1115" s="4" t="s">
        <v>12285</v>
      </c>
      <c r="BB1115" s="4" t="s">
        <v>12284</v>
      </c>
      <c r="BC1115" s="4" t="s">
        <v>12285</v>
      </c>
      <c r="BD1115" s="4" t="s">
        <v>12282</v>
      </c>
    </row>
    <row r="1116" spans="51:56" x14ac:dyDescent="0.25">
      <c r="AY1116" t="s">
        <v>12286</v>
      </c>
      <c r="AZ1116" s="4" t="s">
        <v>12287</v>
      </c>
      <c r="BA1116" s="4" t="s">
        <v>12288</v>
      </c>
      <c r="BB1116" s="4" t="s">
        <v>12287</v>
      </c>
      <c r="BC1116" s="4" t="s">
        <v>12289</v>
      </c>
      <c r="BD1116" s="4" t="s">
        <v>12282</v>
      </c>
    </row>
    <row r="1117" spans="51:56" x14ac:dyDescent="0.25">
      <c r="AY1117" t="s">
        <v>12290</v>
      </c>
      <c r="AZ1117" s="4" t="s">
        <v>12291</v>
      </c>
      <c r="BA1117" s="4" t="s">
        <v>12292</v>
      </c>
      <c r="BB1117" s="4" t="s">
        <v>12291</v>
      </c>
      <c r="BC1117" s="4" t="s">
        <v>12293</v>
      </c>
      <c r="BD1117" s="4" t="s">
        <v>12294</v>
      </c>
    </row>
    <row r="1118" spans="51:56" x14ac:dyDescent="0.25">
      <c r="AY1118" t="s">
        <v>12295</v>
      </c>
      <c r="AZ1118" s="4" t="s">
        <v>12296</v>
      </c>
      <c r="BA1118" s="4" t="s">
        <v>12297</v>
      </c>
      <c r="BB1118" s="4" t="s">
        <v>12296</v>
      </c>
      <c r="BC1118" s="4" t="s">
        <v>12298</v>
      </c>
      <c r="BD1118" s="4" t="s">
        <v>12294</v>
      </c>
    </row>
    <row r="1119" spans="51:56" x14ac:dyDescent="0.25">
      <c r="AY1119" t="s">
        <v>12299</v>
      </c>
      <c r="AZ1119" s="4" t="s">
        <v>12300</v>
      </c>
      <c r="BA1119" s="4" t="s">
        <v>12301</v>
      </c>
      <c r="BB1119" s="4" t="s">
        <v>12300</v>
      </c>
      <c r="BC1119" s="4" t="s">
        <v>12302</v>
      </c>
      <c r="BD1119" s="4" t="s">
        <v>12294</v>
      </c>
    </row>
    <row r="1120" spans="51:56" x14ac:dyDescent="0.25">
      <c r="AY1120" t="s">
        <v>12303</v>
      </c>
      <c r="AZ1120" s="4" t="s">
        <v>12304</v>
      </c>
      <c r="BA1120" s="4" t="s">
        <v>12305</v>
      </c>
      <c r="BB1120" s="4" t="s">
        <v>12304</v>
      </c>
      <c r="BC1120" s="4" t="s">
        <v>12306</v>
      </c>
      <c r="BD1120" s="4" t="s">
        <v>12294</v>
      </c>
    </row>
    <row r="1121" spans="51:56" x14ac:dyDescent="0.25">
      <c r="AY1121" t="s">
        <v>12307</v>
      </c>
      <c r="AZ1121" s="4" t="s">
        <v>12308</v>
      </c>
      <c r="BA1121" s="4" t="s">
        <v>12309</v>
      </c>
      <c r="BB1121" s="4" t="s">
        <v>12308</v>
      </c>
      <c r="BC1121" s="4" t="s">
        <v>12310</v>
      </c>
      <c r="BD1121" s="4" t="s">
        <v>12311</v>
      </c>
    </row>
    <row r="1122" spans="51:56" x14ac:dyDescent="0.25">
      <c r="AY1122" t="s">
        <v>12312</v>
      </c>
      <c r="AZ1122" s="4" t="s">
        <v>12313</v>
      </c>
      <c r="BA1122" s="4" t="s">
        <v>12314</v>
      </c>
      <c r="BB1122" s="4" t="s">
        <v>12313</v>
      </c>
      <c r="BC1122" s="4" t="s">
        <v>12314</v>
      </c>
      <c r="BD1122" s="4" t="s">
        <v>12311</v>
      </c>
    </row>
    <row r="1123" spans="51:56" x14ac:dyDescent="0.25">
      <c r="AY1123" t="s">
        <v>12315</v>
      </c>
      <c r="AZ1123" s="4" t="s">
        <v>12316</v>
      </c>
      <c r="BA1123" s="4" t="s">
        <v>12317</v>
      </c>
      <c r="BB1123" s="4" t="s">
        <v>12316</v>
      </c>
      <c r="BC1123" s="4" t="s">
        <v>12317</v>
      </c>
      <c r="BD1123" s="4" t="s">
        <v>12311</v>
      </c>
    </row>
    <row r="1124" spans="51:56" x14ac:dyDescent="0.25">
      <c r="AY1124" t="s">
        <v>12318</v>
      </c>
      <c r="AZ1124" s="4" t="s">
        <v>12319</v>
      </c>
      <c r="BA1124" s="4" t="s">
        <v>12320</v>
      </c>
      <c r="BB1124" s="4" t="s">
        <v>12319</v>
      </c>
      <c r="BC1124" s="4" t="s">
        <v>12321</v>
      </c>
      <c r="BD1124" s="4" t="s">
        <v>12322</v>
      </c>
    </row>
    <row r="1125" spans="51:56" x14ac:dyDescent="0.25">
      <c r="AY1125" t="s">
        <v>12323</v>
      </c>
      <c r="AZ1125" s="4" t="s">
        <v>12324</v>
      </c>
      <c r="BA1125" s="4" t="s">
        <v>12325</v>
      </c>
      <c r="BB1125" s="4" t="s">
        <v>12324</v>
      </c>
      <c r="BC1125" s="4" t="s">
        <v>12326</v>
      </c>
      <c r="BD1125" s="4" t="s">
        <v>12322</v>
      </c>
    </row>
    <row r="1126" spans="51:56" x14ac:dyDescent="0.25">
      <c r="AY1126" t="s">
        <v>12327</v>
      </c>
      <c r="AZ1126" s="4" t="s">
        <v>12328</v>
      </c>
      <c r="BA1126" s="4" t="s">
        <v>12329</v>
      </c>
      <c r="BB1126" s="4" t="s">
        <v>12328</v>
      </c>
      <c r="BC1126" s="4" t="s">
        <v>12330</v>
      </c>
      <c r="BD1126" s="4" t="s">
        <v>12322</v>
      </c>
    </row>
    <row r="1127" spans="51:56" x14ac:dyDescent="0.25">
      <c r="AY1127" t="s">
        <v>12331</v>
      </c>
      <c r="AZ1127" s="4" t="s">
        <v>12332</v>
      </c>
      <c r="BA1127" s="4" t="s">
        <v>12333</v>
      </c>
      <c r="BB1127" s="4" t="s">
        <v>12332</v>
      </c>
      <c r="BC1127" s="4" t="s">
        <v>12334</v>
      </c>
      <c r="BD1127" s="4" t="s">
        <v>12322</v>
      </c>
    </row>
    <row r="1128" spans="51:56" x14ac:dyDescent="0.25">
      <c r="AY1128" t="s">
        <v>12335</v>
      </c>
      <c r="AZ1128" s="4" t="s">
        <v>12336</v>
      </c>
      <c r="BA1128" s="4" t="s">
        <v>12337</v>
      </c>
      <c r="BB1128" s="4" t="s">
        <v>12336</v>
      </c>
      <c r="BC1128" s="4" t="s">
        <v>12338</v>
      </c>
      <c r="BD1128" s="4" t="s">
        <v>12339</v>
      </c>
    </row>
    <row r="1129" spans="51:56" x14ac:dyDescent="0.25">
      <c r="AY1129" t="s">
        <v>12340</v>
      </c>
      <c r="AZ1129" s="4" t="s">
        <v>12341</v>
      </c>
      <c r="BA1129" s="4" t="s">
        <v>12342</v>
      </c>
      <c r="BB1129" s="4" t="s">
        <v>12341</v>
      </c>
      <c r="BC1129" s="4" t="s">
        <v>12343</v>
      </c>
      <c r="BD1129" s="4" t="s">
        <v>12339</v>
      </c>
    </row>
    <row r="1130" spans="51:56" x14ac:dyDescent="0.25">
      <c r="AY1130" t="s">
        <v>12344</v>
      </c>
      <c r="AZ1130" s="4" t="s">
        <v>12345</v>
      </c>
      <c r="BA1130" s="4" t="s">
        <v>12346</v>
      </c>
      <c r="BB1130" s="4" t="s">
        <v>12345</v>
      </c>
      <c r="BC1130" s="4" t="s">
        <v>12347</v>
      </c>
      <c r="BD1130" s="4" t="s">
        <v>12339</v>
      </c>
    </row>
    <row r="1131" spans="51:56" x14ac:dyDescent="0.25">
      <c r="AY1131" t="s">
        <v>12348</v>
      </c>
      <c r="AZ1131" s="4" t="s">
        <v>12349</v>
      </c>
      <c r="BA1131" s="4" t="s">
        <v>12350</v>
      </c>
      <c r="BB1131" s="4" t="s">
        <v>12349</v>
      </c>
      <c r="BC1131" s="4" t="s">
        <v>12351</v>
      </c>
      <c r="BD1131" s="4" t="s">
        <v>12339</v>
      </c>
    </row>
    <row r="1132" spans="51:56" x14ac:dyDescent="0.25">
      <c r="AY1132" t="s">
        <v>12352</v>
      </c>
      <c r="AZ1132" s="4" t="s">
        <v>12353</v>
      </c>
      <c r="BA1132" s="4" t="s">
        <v>12354</v>
      </c>
      <c r="BB1132" s="4" t="s">
        <v>12353</v>
      </c>
      <c r="BC1132" s="4" t="s">
        <v>12355</v>
      </c>
      <c r="BD1132" s="4" t="s">
        <v>12339</v>
      </c>
    </row>
    <row r="1133" spans="51:56" x14ac:dyDescent="0.25">
      <c r="AY1133" t="s">
        <v>12356</v>
      </c>
      <c r="AZ1133" s="4" t="s">
        <v>12357</v>
      </c>
      <c r="BA1133" s="4" t="s">
        <v>12358</v>
      </c>
      <c r="BB1133" s="4" t="s">
        <v>12357</v>
      </c>
      <c r="BC1133" s="4" t="s">
        <v>12358</v>
      </c>
      <c r="BD1133" s="4" t="s">
        <v>12339</v>
      </c>
    </row>
    <row r="1134" spans="51:56" x14ac:dyDescent="0.25">
      <c r="AY1134" t="s">
        <v>12359</v>
      </c>
      <c r="AZ1134" s="4" t="s">
        <v>12360</v>
      </c>
      <c r="BA1134" s="4" t="s">
        <v>12361</v>
      </c>
      <c r="BB1134" s="4" t="s">
        <v>12360</v>
      </c>
      <c r="BC1134" s="4" t="s">
        <v>12362</v>
      </c>
      <c r="BD1134" s="4" t="s">
        <v>12363</v>
      </c>
    </row>
    <row r="1135" spans="51:56" x14ac:dyDescent="0.25">
      <c r="AY1135" t="s">
        <v>12364</v>
      </c>
      <c r="AZ1135" s="4" t="s">
        <v>12365</v>
      </c>
      <c r="BA1135" s="4" t="s">
        <v>12366</v>
      </c>
      <c r="BB1135" s="4" t="s">
        <v>12365</v>
      </c>
      <c r="BC1135" s="4" t="s">
        <v>12367</v>
      </c>
      <c r="BD1135" s="4" t="s">
        <v>12363</v>
      </c>
    </row>
    <row r="1136" spans="51:56" x14ac:dyDescent="0.25">
      <c r="AY1136" t="s">
        <v>12368</v>
      </c>
      <c r="AZ1136" s="4" t="s">
        <v>12369</v>
      </c>
      <c r="BA1136" s="4" t="s">
        <v>12370</v>
      </c>
      <c r="BB1136" s="4" t="s">
        <v>12369</v>
      </c>
      <c r="BC1136" s="4" t="s">
        <v>12370</v>
      </c>
      <c r="BD1136" s="4" t="s">
        <v>12371</v>
      </c>
    </row>
    <row r="1137" spans="51:56" x14ac:dyDescent="0.25">
      <c r="AY1137" t="s">
        <v>12372</v>
      </c>
      <c r="AZ1137" s="4" t="s">
        <v>12373</v>
      </c>
      <c r="BA1137" s="4" t="s">
        <v>12374</v>
      </c>
      <c r="BB1137" s="4" t="s">
        <v>12373</v>
      </c>
      <c r="BC1137" s="4" t="s">
        <v>12374</v>
      </c>
      <c r="BD1137" s="4" t="s">
        <v>12371</v>
      </c>
    </row>
    <row r="1138" spans="51:56" x14ac:dyDescent="0.25">
      <c r="AY1138" t="s">
        <v>12375</v>
      </c>
      <c r="AZ1138" s="4" t="s">
        <v>12376</v>
      </c>
      <c r="BA1138" s="4" t="s">
        <v>12377</v>
      </c>
      <c r="BB1138" s="4" t="s">
        <v>12376</v>
      </c>
      <c r="BC1138" s="4" t="s">
        <v>12377</v>
      </c>
      <c r="BD1138" s="4" t="s">
        <v>12371</v>
      </c>
    </row>
    <row r="1139" spans="51:56" x14ac:dyDescent="0.25">
      <c r="AY1139" t="s">
        <v>12378</v>
      </c>
      <c r="AZ1139" s="4" t="s">
        <v>12379</v>
      </c>
      <c r="BA1139" s="4" t="s">
        <v>12380</v>
      </c>
      <c r="BB1139" s="4" t="s">
        <v>12379</v>
      </c>
      <c r="BC1139" s="4" t="s">
        <v>12380</v>
      </c>
      <c r="BD1139" s="4" t="s">
        <v>12371</v>
      </c>
    </row>
    <row r="1140" spans="51:56" x14ac:dyDescent="0.25">
      <c r="AY1140" t="s">
        <v>12381</v>
      </c>
      <c r="AZ1140" s="4" t="s">
        <v>12382</v>
      </c>
      <c r="BA1140" s="4" t="s">
        <v>12383</v>
      </c>
      <c r="BB1140" s="4" t="s">
        <v>12382</v>
      </c>
      <c r="BC1140" s="4" t="s">
        <v>12383</v>
      </c>
      <c r="BD1140" s="4" t="s">
        <v>12371</v>
      </c>
    </row>
    <row r="1141" spans="51:56" x14ac:dyDescent="0.25">
      <c r="AY1141" t="s">
        <v>12384</v>
      </c>
      <c r="AZ1141" s="4" t="s">
        <v>12385</v>
      </c>
      <c r="BA1141" s="4" t="s">
        <v>12386</v>
      </c>
      <c r="BB1141" s="4" t="s">
        <v>12385</v>
      </c>
      <c r="BC1141" s="4" t="s">
        <v>12386</v>
      </c>
      <c r="BD1141" s="4" t="s">
        <v>12371</v>
      </c>
    </row>
    <row r="1142" spans="51:56" x14ac:dyDescent="0.25">
      <c r="AY1142" t="s">
        <v>12387</v>
      </c>
      <c r="AZ1142" s="4" t="s">
        <v>12388</v>
      </c>
      <c r="BA1142" s="4" t="s">
        <v>12389</v>
      </c>
      <c r="BB1142" s="4" t="s">
        <v>12388</v>
      </c>
      <c r="BC1142" s="4" t="s">
        <v>12389</v>
      </c>
      <c r="BD1142" s="4" t="s">
        <v>12371</v>
      </c>
    </row>
    <row r="1143" spans="51:56" x14ac:dyDescent="0.25">
      <c r="AY1143" t="s">
        <v>12390</v>
      </c>
      <c r="AZ1143" s="4" t="s">
        <v>12391</v>
      </c>
      <c r="BA1143" s="4" t="s">
        <v>12392</v>
      </c>
      <c r="BB1143" s="4" t="s">
        <v>12391</v>
      </c>
      <c r="BC1143" s="4" t="s">
        <v>12392</v>
      </c>
      <c r="BD1143" s="4" t="s">
        <v>12371</v>
      </c>
    </row>
    <row r="1144" spans="51:56" x14ac:dyDescent="0.25">
      <c r="AY1144" t="s">
        <v>12393</v>
      </c>
      <c r="AZ1144" s="4" t="s">
        <v>12394</v>
      </c>
      <c r="BA1144" s="4" t="s">
        <v>12395</v>
      </c>
      <c r="BB1144" s="4" t="s">
        <v>12394</v>
      </c>
      <c r="BC1144" s="4" t="s">
        <v>12395</v>
      </c>
      <c r="BD1144" s="4" t="s">
        <v>12371</v>
      </c>
    </row>
    <row r="1145" spans="51:56" x14ac:dyDescent="0.25">
      <c r="AY1145" t="s">
        <v>12396</v>
      </c>
      <c r="AZ1145" s="4" t="s">
        <v>12397</v>
      </c>
      <c r="BA1145" s="4" t="s">
        <v>12398</v>
      </c>
      <c r="BB1145" s="4" t="s">
        <v>12397</v>
      </c>
      <c r="BC1145" s="4" t="s">
        <v>12398</v>
      </c>
      <c r="BD1145" s="4" t="s">
        <v>12399</v>
      </c>
    </row>
    <row r="1146" spans="51:56" x14ac:dyDescent="0.25">
      <c r="AY1146" t="s">
        <v>12400</v>
      </c>
      <c r="AZ1146" s="4" t="s">
        <v>12401</v>
      </c>
      <c r="BA1146" s="4" t="s">
        <v>12402</v>
      </c>
      <c r="BB1146" s="4" t="s">
        <v>12401</v>
      </c>
      <c r="BC1146" s="4" t="s">
        <v>12403</v>
      </c>
      <c r="BD1146" s="4" t="s">
        <v>12399</v>
      </c>
    </row>
    <row r="1147" spans="51:56" x14ac:dyDescent="0.25">
      <c r="AY1147" t="s">
        <v>12404</v>
      </c>
      <c r="AZ1147" s="4" t="s">
        <v>12405</v>
      </c>
      <c r="BA1147" s="4" t="s">
        <v>12406</v>
      </c>
      <c r="BB1147" s="4" t="s">
        <v>12405</v>
      </c>
      <c r="BC1147" s="4" t="s">
        <v>12064</v>
      </c>
      <c r="BD1147" s="4" t="s">
        <v>12399</v>
      </c>
    </row>
    <row r="1148" spans="51:56" x14ac:dyDescent="0.25">
      <c r="AY1148" t="s">
        <v>12407</v>
      </c>
      <c r="AZ1148" s="4" t="s">
        <v>12408</v>
      </c>
      <c r="BA1148" s="4" t="s">
        <v>12409</v>
      </c>
      <c r="BB1148" s="4" t="s">
        <v>12408</v>
      </c>
      <c r="BC1148" s="4" t="s">
        <v>12410</v>
      </c>
      <c r="BD1148" s="4" t="s">
        <v>12399</v>
      </c>
    </row>
    <row r="1149" spans="51:56" x14ac:dyDescent="0.25">
      <c r="AY1149" t="s">
        <v>12411</v>
      </c>
      <c r="AZ1149" s="4" t="s">
        <v>12412</v>
      </c>
      <c r="BA1149" s="4" t="s">
        <v>12413</v>
      </c>
      <c r="BB1149" s="4" t="s">
        <v>12412</v>
      </c>
      <c r="BC1149" s="4" t="s">
        <v>12413</v>
      </c>
      <c r="BD1149" s="4" t="s">
        <v>12399</v>
      </c>
    </row>
    <row r="1150" spans="51:56" x14ac:dyDescent="0.25">
      <c r="AY1150" t="s">
        <v>12414</v>
      </c>
      <c r="AZ1150" s="4" t="s">
        <v>12415</v>
      </c>
      <c r="BA1150" s="4" t="s">
        <v>12416</v>
      </c>
      <c r="BB1150" s="4" t="s">
        <v>12415</v>
      </c>
      <c r="BC1150" s="4" t="s">
        <v>12416</v>
      </c>
      <c r="BD1150" s="4" t="s">
        <v>12399</v>
      </c>
    </row>
    <row r="1151" spans="51:56" x14ac:dyDescent="0.25">
      <c r="AY1151" t="s">
        <v>12417</v>
      </c>
      <c r="AZ1151" s="4" t="s">
        <v>12418</v>
      </c>
      <c r="BA1151" s="4" t="s">
        <v>12419</v>
      </c>
      <c r="BB1151" s="4" t="s">
        <v>12418</v>
      </c>
      <c r="BC1151" s="4" t="s">
        <v>12420</v>
      </c>
      <c r="BD1151" s="4" t="s">
        <v>12399</v>
      </c>
    </row>
    <row r="1152" spans="51:56" x14ac:dyDescent="0.25">
      <c r="AY1152" t="s">
        <v>12421</v>
      </c>
      <c r="AZ1152" s="4" t="s">
        <v>12422</v>
      </c>
      <c r="BA1152" s="4" t="s">
        <v>12423</v>
      </c>
      <c r="BB1152" s="4" t="s">
        <v>12422</v>
      </c>
      <c r="BC1152" s="4" t="s">
        <v>11570</v>
      </c>
      <c r="BD1152" s="4" t="s">
        <v>12424</v>
      </c>
    </row>
    <row r="1153" spans="51:56" x14ac:dyDescent="0.25">
      <c r="AY1153" t="s">
        <v>12425</v>
      </c>
      <c r="AZ1153" s="4" t="s">
        <v>12426</v>
      </c>
      <c r="BA1153" s="4" t="s">
        <v>12427</v>
      </c>
      <c r="BB1153" s="4" t="s">
        <v>12426</v>
      </c>
      <c r="BC1153" s="4" t="s">
        <v>12428</v>
      </c>
      <c r="BD1153" s="4" t="s">
        <v>12424</v>
      </c>
    </row>
    <row r="1154" spans="51:56" x14ac:dyDescent="0.25">
      <c r="AY1154" t="s">
        <v>12429</v>
      </c>
      <c r="AZ1154" s="4" t="s">
        <v>12430</v>
      </c>
      <c r="BA1154" s="4" t="s">
        <v>12431</v>
      </c>
      <c r="BB1154" s="4" t="s">
        <v>12430</v>
      </c>
      <c r="BC1154" s="4" t="s">
        <v>11663</v>
      </c>
      <c r="BD1154" s="4" t="s">
        <v>12424</v>
      </c>
    </row>
    <row r="1155" spans="51:56" x14ac:dyDescent="0.25">
      <c r="AY1155" t="s">
        <v>12432</v>
      </c>
      <c r="AZ1155" s="4" t="s">
        <v>12433</v>
      </c>
      <c r="BA1155" s="4" t="s">
        <v>12434</v>
      </c>
      <c r="BB1155" s="4" t="s">
        <v>12433</v>
      </c>
      <c r="BC1155" s="4" t="s">
        <v>11681</v>
      </c>
      <c r="BD1155" s="4" t="s">
        <v>12424</v>
      </c>
    </row>
    <row r="1156" spans="51:56" x14ac:dyDescent="0.25">
      <c r="AY1156" t="s">
        <v>12435</v>
      </c>
      <c r="AZ1156" s="4" t="s">
        <v>12436</v>
      </c>
      <c r="BA1156" s="4" t="s">
        <v>12437</v>
      </c>
      <c r="BB1156" s="4" t="s">
        <v>12436</v>
      </c>
      <c r="BC1156" s="4" t="s">
        <v>12438</v>
      </c>
      <c r="BD1156" s="4" t="s">
        <v>12439</v>
      </c>
    </row>
    <row r="1157" spans="51:56" x14ac:dyDescent="0.25">
      <c r="AY1157" t="s">
        <v>12440</v>
      </c>
      <c r="AZ1157" s="4" t="s">
        <v>12441</v>
      </c>
      <c r="BA1157" s="4" t="s">
        <v>12442</v>
      </c>
      <c r="BB1157" s="4" t="s">
        <v>12441</v>
      </c>
      <c r="BC1157" s="4" t="s">
        <v>12443</v>
      </c>
      <c r="BD1157" s="4" t="s">
        <v>12439</v>
      </c>
    </row>
    <row r="1158" spans="51:56" x14ac:dyDescent="0.25">
      <c r="AY1158" t="s">
        <v>12444</v>
      </c>
      <c r="AZ1158" s="4" t="s">
        <v>12445</v>
      </c>
      <c r="BA1158" s="4" t="s">
        <v>12446</v>
      </c>
      <c r="BB1158" s="4" t="s">
        <v>12445</v>
      </c>
      <c r="BC1158" s="4" t="s">
        <v>12447</v>
      </c>
      <c r="BD1158" s="4" t="s">
        <v>12439</v>
      </c>
    </row>
    <row r="1159" spans="51:56" x14ac:dyDescent="0.25">
      <c r="AY1159" t="s">
        <v>12448</v>
      </c>
      <c r="AZ1159" s="4" t="s">
        <v>12449</v>
      </c>
      <c r="BA1159" s="4" t="s">
        <v>12450</v>
      </c>
      <c r="BB1159" s="4" t="s">
        <v>12449</v>
      </c>
      <c r="BC1159" s="4" t="s">
        <v>11549</v>
      </c>
      <c r="BD1159" s="4" t="s">
        <v>12439</v>
      </c>
    </row>
    <row r="1160" spans="51:56" x14ac:dyDescent="0.25">
      <c r="AY1160" t="s">
        <v>12451</v>
      </c>
      <c r="AZ1160" s="4" t="s">
        <v>12452</v>
      </c>
      <c r="BA1160" s="4" t="s">
        <v>12453</v>
      </c>
      <c r="BB1160" s="4" t="s">
        <v>12452</v>
      </c>
      <c r="BC1160" s="4" t="s">
        <v>12454</v>
      </c>
      <c r="BD1160" s="4" t="s">
        <v>12439</v>
      </c>
    </row>
    <row r="1161" spans="51:56" x14ac:dyDescent="0.25">
      <c r="AY1161" t="s">
        <v>12455</v>
      </c>
      <c r="AZ1161" s="4" t="s">
        <v>12456</v>
      </c>
      <c r="BA1161" s="4" t="s">
        <v>12457</v>
      </c>
      <c r="BB1161" s="4" t="s">
        <v>12456</v>
      </c>
      <c r="BC1161" s="4" t="s">
        <v>12458</v>
      </c>
      <c r="BD1161" s="4" t="s">
        <v>12459</v>
      </c>
    </row>
    <row r="1162" spans="51:56" x14ac:dyDescent="0.25">
      <c r="AY1162" t="s">
        <v>12460</v>
      </c>
      <c r="AZ1162" s="4" t="s">
        <v>12461</v>
      </c>
      <c r="BA1162" s="4" t="s">
        <v>12462</v>
      </c>
      <c r="BB1162" s="4" t="s">
        <v>12461</v>
      </c>
      <c r="BC1162" s="4" t="s">
        <v>12463</v>
      </c>
      <c r="BD1162" s="4" t="s">
        <v>12459</v>
      </c>
    </row>
    <row r="1163" spans="51:56" x14ac:dyDescent="0.25">
      <c r="AY1163" t="s">
        <v>12464</v>
      </c>
      <c r="AZ1163" s="4" t="s">
        <v>12465</v>
      </c>
      <c r="BA1163" s="4" t="s">
        <v>12466</v>
      </c>
      <c r="BB1163" s="4" t="s">
        <v>12465</v>
      </c>
      <c r="BC1163" s="4" t="s">
        <v>12467</v>
      </c>
      <c r="BD1163" s="4" t="s">
        <v>12459</v>
      </c>
    </row>
    <row r="1164" spans="51:56" x14ac:dyDescent="0.25">
      <c r="AY1164" t="s">
        <v>12468</v>
      </c>
      <c r="AZ1164" s="4" t="s">
        <v>12469</v>
      </c>
      <c r="BA1164" s="4" t="s">
        <v>12470</v>
      </c>
      <c r="BB1164" s="4" t="s">
        <v>12469</v>
      </c>
      <c r="BC1164" s="4" t="s">
        <v>12278</v>
      </c>
      <c r="BD1164" s="4" t="s">
        <v>12459</v>
      </c>
    </row>
    <row r="1165" spans="51:56" x14ac:dyDescent="0.25">
      <c r="AY1165" t="s">
        <v>12471</v>
      </c>
      <c r="AZ1165" s="4" t="s">
        <v>12472</v>
      </c>
      <c r="BA1165" s="4" t="s">
        <v>12473</v>
      </c>
      <c r="BB1165" s="4" t="s">
        <v>12472</v>
      </c>
      <c r="BC1165" s="4" t="s">
        <v>12474</v>
      </c>
      <c r="BD1165" s="4" t="s">
        <v>12475</v>
      </c>
    </row>
    <row r="1166" spans="51:56" x14ac:dyDescent="0.25">
      <c r="AY1166" t="s">
        <v>12476</v>
      </c>
      <c r="AZ1166" s="4" t="s">
        <v>12477</v>
      </c>
      <c r="BA1166" s="4" t="s">
        <v>12478</v>
      </c>
      <c r="BB1166" s="4" t="s">
        <v>12477</v>
      </c>
      <c r="BC1166" s="4" t="s">
        <v>12478</v>
      </c>
      <c r="BD1166" s="4" t="s">
        <v>12475</v>
      </c>
    </row>
    <row r="1167" spans="51:56" x14ac:dyDescent="0.25">
      <c r="AY1167" t="s">
        <v>12479</v>
      </c>
      <c r="AZ1167" s="4" t="s">
        <v>12480</v>
      </c>
      <c r="BA1167" s="4" t="s">
        <v>12481</v>
      </c>
      <c r="BB1167" s="4" t="s">
        <v>12480</v>
      </c>
      <c r="BC1167" s="4" t="s">
        <v>12481</v>
      </c>
      <c r="BD1167" s="4" t="s">
        <v>12482</v>
      </c>
    </row>
    <row r="1168" spans="51:56" x14ac:dyDescent="0.25">
      <c r="AY1168" t="s">
        <v>12483</v>
      </c>
      <c r="AZ1168" s="4" t="s">
        <v>12484</v>
      </c>
      <c r="BA1168" s="4" t="s">
        <v>12485</v>
      </c>
      <c r="BB1168" s="4" t="s">
        <v>12484</v>
      </c>
      <c r="BC1168" s="4" t="s">
        <v>12485</v>
      </c>
      <c r="BD1168" s="4" t="s">
        <v>12482</v>
      </c>
    </row>
    <row r="1169" spans="51:56" x14ac:dyDescent="0.25">
      <c r="AY1169" t="s">
        <v>12486</v>
      </c>
      <c r="AZ1169" s="4" t="s">
        <v>12487</v>
      </c>
      <c r="BA1169" s="4" t="s">
        <v>12488</v>
      </c>
      <c r="BB1169" s="4" t="s">
        <v>12487</v>
      </c>
      <c r="BC1169" s="4" t="s">
        <v>12488</v>
      </c>
      <c r="BD1169" s="4" t="s">
        <v>12482</v>
      </c>
    </row>
    <row r="1170" spans="51:56" x14ac:dyDescent="0.25">
      <c r="AY1170" t="s">
        <v>12489</v>
      </c>
      <c r="AZ1170" s="4" t="s">
        <v>12490</v>
      </c>
      <c r="BA1170" s="4" t="s">
        <v>12491</v>
      </c>
      <c r="BB1170" s="4" t="s">
        <v>12490</v>
      </c>
      <c r="BC1170" s="4" t="s">
        <v>12491</v>
      </c>
      <c r="BD1170" s="4" t="s">
        <v>12482</v>
      </c>
    </row>
    <row r="1171" spans="51:56" x14ac:dyDescent="0.25">
      <c r="AY1171" t="s">
        <v>12492</v>
      </c>
      <c r="AZ1171" s="4" t="s">
        <v>12493</v>
      </c>
      <c r="BA1171" s="4" t="s">
        <v>12494</v>
      </c>
      <c r="BB1171" s="4" t="s">
        <v>12493</v>
      </c>
      <c r="BC1171" s="4" t="s">
        <v>12494</v>
      </c>
      <c r="BD1171" s="4" t="s">
        <v>12482</v>
      </c>
    </row>
    <row r="1172" spans="51:56" x14ac:dyDescent="0.25">
      <c r="AY1172" t="s">
        <v>12495</v>
      </c>
      <c r="AZ1172" s="4" t="s">
        <v>12496</v>
      </c>
      <c r="BA1172" s="4" t="s">
        <v>12497</v>
      </c>
      <c r="BB1172" s="4" t="s">
        <v>12496</v>
      </c>
      <c r="BC1172" s="4" t="s">
        <v>12497</v>
      </c>
      <c r="BD1172" s="4" t="s">
        <v>12482</v>
      </c>
    </row>
    <row r="1173" spans="51:56" x14ac:dyDescent="0.25">
      <c r="AY1173" t="s">
        <v>12498</v>
      </c>
      <c r="AZ1173" s="4" t="s">
        <v>12499</v>
      </c>
      <c r="BA1173" s="4" t="s">
        <v>12500</v>
      </c>
      <c r="BB1173" s="4" t="s">
        <v>12499</v>
      </c>
      <c r="BC1173" s="4" t="s">
        <v>12500</v>
      </c>
      <c r="BD1173" s="4" t="s">
        <v>12482</v>
      </c>
    </row>
    <row r="1174" spans="51:56" x14ac:dyDescent="0.25">
      <c r="AY1174" t="s">
        <v>12501</v>
      </c>
      <c r="AZ1174" s="4" t="s">
        <v>12502</v>
      </c>
      <c r="BA1174" s="4" t="s">
        <v>12503</v>
      </c>
      <c r="BB1174" s="4" t="s">
        <v>12502</v>
      </c>
      <c r="BC1174" s="4" t="s">
        <v>12503</v>
      </c>
      <c r="BD1174" s="4" t="s">
        <v>12482</v>
      </c>
    </row>
    <row r="1175" spans="51:56" x14ac:dyDescent="0.25">
      <c r="AY1175" t="s">
        <v>12504</v>
      </c>
      <c r="AZ1175" s="4" t="s">
        <v>12505</v>
      </c>
      <c r="BA1175" s="4" t="s">
        <v>12506</v>
      </c>
      <c r="BB1175" s="4" t="s">
        <v>12505</v>
      </c>
      <c r="BC1175" s="4" t="s">
        <v>12506</v>
      </c>
      <c r="BD1175" s="4" t="s">
        <v>12482</v>
      </c>
    </row>
    <row r="1176" spans="51:56" x14ac:dyDescent="0.25">
      <c r="AY1176" t="s">
        <v>12507</v>
      </c>
      <c r="AZ1176" s="4" t="s">
        <v>12508</v>
      </c>
      <c r="BA1176" s="4" t="s">
        <v>12509</v>
      </c>
      <c r="BB1176" s="4" t="s">
        <v>12508</v>
      </c>
      <c r="BC1176" s="4" t="s">
        <v>12509</v>
      </c>
      <c r="BD1176" s="4" t="s">
        <v>12482</v>
      </c>
    </row>
    <row r="1177" spans="51:56" x14ac:dyDescent="0.25">
      <c r="AY1177" t="s">
        <v>12510</v>
      </c>
      <c r="AZ1177" s="4" t="s">
        <v>12511</v>
      </c>
      <c r="BA1177" s="4" t="s">
        <v>12512</v>
      </c>
      <c r="BB1177" s="4" t="s">
        <v>12511</v>
      </c>
      <c r="BC1177" s="4" t="s">
        <v>12512</v>
      </c>
      <c r="BD1177" s="4" t="s">
        <v>12482</v>
      </c>
    </row>
    <row r="1178" spans="51:56" x14ac:dyDescent="0.25">
      <c r="AY1178" t="s">
        <v>12513</v>
      </c>
      <c r="AZ1178" s="4" t="s">
        <v>12514</v>
      </c>
      <c r="BA1178" s="4" t="s">
        <v>12515</v>
      </c>
      <c r="BB1178" s="4" t="s">
        <v>12514</v>
      </c>
      <c r="BC1178" s="4" t="s">
        <v>12515</v>
      </c>
      <c r="BD1178" s="4" t="s">
        <v>12482</v>
      </c>
    </row>
    <row r="1179" spans="51:56" x14ac:dyDescent="0.25">
      <c r="AY1179" t="s">
        <v>12516</v>
      </c>
      <c r="AZ1179" s="4" t="s">
        <v>12517</v>
      </c>
      <c r="BA1179" s="4" t="s">
        <v>12518</v>
      </c>
      <c r="BB1179" s="4" t="s">
        <v>12517</v>
      </c>
      <c r="BC1179" s="4" t="s">
        <v>12518</v>
      </c>
      <c r="BD1179" s="4" t="s">
        <v>12482</v>
      </c>
    </row>
    <row r="1180" spans="51:56" x14ac:dyDescent="0.25">
      <c r="AY1180" t="s">
        <v>12519</v>
      </c>
      <c r="AZ1180" s="4" t="s">
        <v>12520</v>
      </c>
      <c r="BA1180" s="4" t="s">
        <v>12521</v>
      </c>
      <c r="BB1180" s="4" t="s">
        <v>12520</v>
      </c>
      <c r="BC1180" s="4" t="s">
        <v>12521</v>
      </c>
      <c r="BD1180" s="4" t="s">
        <v>12482</v>
      </c>
    </row>
    <row r="1181" spans="51:56" x14ac:dyDescent="0.25">
      <c r="AY1181" t="s">
        <v>12522</v>
      </c>
      <c r="AZ1181" s="4" t="s">
        <v>12523</v>
      </c>
      <c r="BA1181" s="4" t="s">
        <v>12524</v>
      </c>
      <c r="BB1181" s="4" t="s">
        <v>12523</v>
      </c>
      <c r="BC1181" s="4" t="s">
        <v>12524</v>
      </c>
      <c r="BD1181" s="4" t="s">
        <v>12482</v>
      </c>
    </row>
    <row r="1182" spans="51:56" x14ac:dyDescent="0.25">
      <c r="AY1182" t="s">
        <v>12525</v>
      </c>
      <c r="AZ1182" s="4" t="s">
        <v>12526</v>
      </c>
      <c r="BA1182" s="4" t="s">
        <v>12527</v>
      </c>
      <c r="BB1182" s="4" t="s">
        <v>12526</v>
      </c>
      <c r="BC1182" s="4" t="s">
        <v>12527</v>
      </c>
      <c r="BD1182" s="4" t="s">
        <v>12482</v>
      </c>
    </row>
    <row r="1183" spans="51:56" x14ac:dyDescent="0.25">
      <c r="AY1183" t="s">
        <v>12528</v>
      </c>
      <c r="AZ1183" s="4" t="s">
        <v>12529</v>
      </c>
      <c r="BA1183" s="4" t="s">
        <v>12530</v>
      </c>
      <c r="BB1183" s="4" t="s">
        <v>12529</v>
      </c>
      <c r="BC1183" s="4" t="s">
        <v>12530</v>
      </c>
      <c r="BD1183" s="4" t="s">
        <v>12482</v>
      </c>
    </row>
    <row r="1184" spans="51:56" x14ac:dyDescent="0.25">
      <c r="AY1184" t="s">
        <v>12531</v>
      </c>
      <c r="AZ1184" s="4" t="s">
        <v>12532</v>
      </c>
      <c r="BA1184" s="4" t="s">
        <v>12533</v>
      </c>
      <c r="BB1184" s="4" t="s">
        <v>12532</v>
      </c>
      <c r="BC1184" s="4" t="s">
        <v>12533</v>
      </c>
      <c r="BD1184" s="4" t="s">
        <v>12482</v>
      </c>
    </row>
    <row r="1185" spans="51:56" x14ac:dyDescent="0.25">
      <c r="AY1185" t="s">
        <v>12534</v>
      </c>
      <c r="AZ1185" s="4" t="s">
        <v>12535</v>
      </c>
      <c r="BA1185" s="4" t="s">
        <v>12536</v>
      </c>
      <c r="BB1185" s="4" t="s">
        <v>12535</v>
      </c>
      <c r="BC1185" s="4" t="s">
        <v>12536</v>
      </c>
      <c r="BD1185" s="4" t="s">
        <v>12482</v>
      </c>
    </row>
    <row r="1186" spans="51:56" x14ac:dyDescent="0.25">
      <c r="AY1186" t="s">
        <v>12537</v>
      </c>
      <c r="AZ1186" s="4" t="s">
        <v>12538</v>
      </c>
      <c r="BA1186" s="4" t="s">
        <v>12539</v>
      </c>
      <c r="BB1186" s="4" t="s">
        <v>12538</v>
      </c>
      <c r="BC1186" s="4" t="s">
        <v>12539</v>
      </c>
      <c r="BD1186" s="4" t="s">
        <v>12482</v>
      </c>
    </row>
    <row r="1187" spans="51:56" x14ac:dyDescent="0.25">
      <c r="AY1187" t="s">
        <v>12540</v>
      </c>
      <c r="AZ1187" s="4" t="s">
        <v>12541</v>
      </c>
      <c r="BA1187" s="4" t="s">
        <v>12542</v>
      </c>
      <c r="BB1187" s="4" t="s">
        <v>12541</v>
      </c>
      <c r="BC1187" s="4" t="s">
        <v>12542</v>
      </c>
      <c r="BD1187" s="4" t="s">
        <v>12482</v>
      </c>
    </row>
    <row r="1188" spans="51:56" x14ac:dyDescent="0.25">
      <c r="AY1188" t="s">
        <v>12543</v>
      </c>
      <c r="AZ1188" s="4" t="s">
        <v>12544</v>
      </c>
      <c r="BA1188" s="4" t="s">
        <v>12545</v>
      </c>
      <c r="BB1188" s="4" t="s">
        <v>12544</v>
      </c>
      <c r="BC1188" s="4" t="s">
        <v>12545</v>
      </c>
      <c r="BD1188" s="4" t="s">
        <v>12482</v>
      </c>
    </row>
    <row r="1189" spans="51:56" x14ac:dyDescent="0.25">
      <c r="AY1189" t="s">
        <v>12546</v>
      </c>
      <c r="AZ1189" s="4" t="s">
        <v>12547</v>
      </c>
      <c r="BA1189" s="4" t="s">
        <v>12548</v>
      </c>
      <c r="BB1189" s="4" t="s">
        <v>12547</v>
      </c>
      <c r="BC1189" s="4" t="s">
        <v>12548</v>
      </c>
      <c r="BD1189" s="4" t="s">
        <v>12482</v>
      </c>
    </row>
    <row r="1190" spans="51:56" x14ac:dyDescent="0.25">
      <c r="AY1190" t="s">
        <v>12549</v>
      </c>
      <c r="AZ1190" s="4" t="s">
        <v>12550</v>
      </c>
      <c r="BA1190" s="4" t="s">
        <v>12551</v>
      </c>
      <c r="BB1190" s="4" t="s">
        <v>12550</v>
      </c>
      <c r="BC1190" s="4" t="s">
        <v>12551</v>
      </c>
      <c r="BD1190" s="4" t="s">
        <v>12482</v>
      </c>
    </row>
    <row r="1191" spans="51:56" x14ac:dyDescent="0.25">
      <c r="AY1191" t="s">
        <v>12552</v>
      </c>
      <c r="AZ1191" s="4" t="s">
        <v>12553</v>
      </c>
      <c r="BA1191" s="4" t="s">
        <v>12554</v>
      </c>
      <c r="BB1191" s="4" t="s">
        <v>12553</v>
      </c>
      <c r="BC1191" s="4" t="s">
        <v>12554</v>
      </c>
      <c r="BD1191" s="4" t="s">
        <v>12482</v>
      </c>
    </row>
    <row r="1192" spans="51:56" x14ac:dyDescent="0.25">
      <c r="AY1192" t="s">
        <v>12555</v>
      </c>
      <c r="AZ1192" s="4" t="s">
        <v>12556</v>
      </c>
      <c r="BA1192" s="4" t="s">
        <v>12557</v>
      </c>
      <c r="BB1192" s="4" t="s">
        <v>12556</v>
      </c>
      <c r="BC1192" s="4" t="s">
        <v>12557</v>
      </c>
      <c r="BD1192" s="4" t="s">
        <v>12482</v>
      </c>
    </row>
    <row r="1193" spans="51:56" x14ac:dyDescent="0.25">
      <c r="AY1193" t="s">
        <v>12558</v>
      </c>
      <c r="AZ1193" s="4" t="s">
        <v>12559</v>
      </c>
      <c r="BA1193" s="4" t="s">
        <v>12560</v>
      </c>
      <c r="BB1193" s="4" t="s">
        <v>12559</v>
      </c>
      <c r="BC1193" s="4" t="s">
        <v>12560</v>
      </c>
      <c r="BD1193" s="4" t="s">
        <v>12482</v>
      </c>
    </row>
    <row r="1194" spans="51:56" x14ac:dyDescent="0.25">
      <c r="AY1194" t="s">
        <v>12561</v>
      </c>
      <c r="AZ1194" s="4" t="s">
        <v>12562</v>
      </c>
      <c r="BA1194" s="4" t="s">
        <v>12563</v>
      </c>
      <c r="BB1194" s="4" t="s">
        <v>12562</v>
      </c>
      <c r="BC1194" s="4" t="s">
        <v>12563</v>
      </c>
      <c r="BD1194" s="4" t="s">
        <v>12482</v>
      </c>
    </row>
    <row r="1195" spans="51:56" x14ac:dyDescent="0.25">
      <c r="AY1195" t="s">
        <v>12564</v>
      </c>
      <c r="AZ1195" s="4" t="s">
        <v>12565</v>
      </c>
      <c r="BA1195" s="4" t="s">
        <v>12566</v>
      </c>
      <c r="BB1195" s="4" t="s">
        <v>12565</v>
      </c>
      <c r="BC1195" s="4" t="s">
        <v>12566</v>
      </c>
      <c r="BD1195" s="4" t="s">
        <v>12482</v>
      </c>
    </row>
    <row r="1196" spans="51:56" x14ac:dyDescent="0.25">
      <c r="AY1196" t="s">
        <v>12567</v>
      </c>
      <c r="AZ1196" s="4" t="s">
        <v>12568</v>
      </c>
      <c r="BA1196" s="4" t="s">
        <v>12569</v>
      </c>
      <c r="BB1196" s="4" t="s">
        <v>12568</v>
      </c>
      <c r="BC1196" s="4" t="s">
        <v>12569</v>
      </c>
      <c r="BD1196" s="4" t="s">
        <v>12482</v>
      </c>
    </row>
    <row r="1197" spans="51:56" x14ac:dyDescent="0.25">
      <c r="AY1197" t="s">
        <v>12570</v>
      </c>
      <c r="AZ1197" s="4" t="s">
        <v>12571</v>
      </c>
      <c r="BA1197" s="4" t="s">
        <v>12572</v>
      </c>
      <c r="BB1197" s="4" t="s">
        <v>12571</v>
      </c>
      <c r="BC1197" s="4" t="s">
        <v>12572</v>
      </c>
      <c r="BD1197" s="4" t="s">
        <v>12482</v>
      </c>
    </row>
    <row r="1198" spans="51:56" x14ac:dyDescent="0.25">
      <c r="AY1198" t="s">
        <v>12573</v>
      </c>
      <c r="AZ1198" s="4" t="s">
        <v>12574</v>
      </c>
      <c r="BA1198" s="4" t="s">
        <v>12575</v>
      </c>
      <c r="BB1198" s="4" t="s">
        <v>12574</v>
      </c>
      <c r="BC1198" s="4" t="s">
        <v>12575</v>
      </c>
      <c r="BD1198" s="4" t="s">
        <v>12482</v>
      </c>
    </row>
    <row r="1199" spans="51:56" x14ac:dyDescent="0.25">
      <c r="AY1199" t="s">
        <v>12576</v>
      </c>
      <c r="AZ1199" s="4" t="s">
        <v>12577</v>
      </c>
      <c r="BA1199" s="4" t="s">
        <v>12578</v>
      </c>
      <c r="BB1199" s="4" t="s">
        <v>12577</v>
      </c>
      <c r="BC1199" s="4" t="s">
        <v>12578</v>
      </c>
      <c r="BD1199" s="4" t="s">
        <v>12482</v>
      </c>
    </row>
    <row r="1200" spans="51:56" x14ac:dyDescent="0.25">
      <c r="AY1200" t="s">
        <v>12579</v>
      </c>
      <c r="AZ1200" s="4" t="s">
        <v>12580</v>
      </c>
      <c r="BA1200" s="4" t="s">
        <v>12581</v>
      </c>
      <c r="BB1200" s="4" t="s">
        <v>12580</v>
      </c>
      <c r="BC1200" s="4" t="s">
        <v>12581</v>
      </c>
      <c r="BD1200" s="4" t="s">
        <v>12482</v>
      </c>
    </row>
    <row r="1201" spans="51:56" x14ac:dyDescent="0.25">
      <c r="AY1201" t="s">
        <v>12582</v>
      </c>
      <c r="AZ1201" s="4" t="s">
        <v>12583</v>
      </c>
      <c r="BA1201" s="4" t="s">
        <v>12584</v>
      </c>
      <c r="BB1201" s="4" t="s">
        <v>12583</v>
      </c>
      <c r="BC1201" s="4" t="s">
        <v>12584</v>
      </c>
      <c r="BD1201" s="4" t="s">
        <v>12482</v>
      </c>
    </row>
    <row r="1202" spans="51:56" x14ac:dyDescent="0.25">
      <c r="AY1202" t="s">
        <v>12585</v>
      </c>
      <c r="AZ1202" s="4" t="s">
        <v>12586</v>
      </c>
      <c r="BA1202" s="4" t="s">
        <v>12587</v>
      </c>
      <c r="BB1202" s="4" t="s">
        <v>12586</v>
      </c>
      <c r="BC1202" s="4" t="s">
        <v>12588</v>
      </c>
      <c r="BD1202" s="4" t="s">
        <v>12589</v>
      </c>
    </row>
    <row r="1203" spans="51:56" x14ac:dyDescent="0.25">
      <c r="AY1203" t="s">
        <v>12590</v>
      </c>
      <c r="AZ1203" s="4" t="s">
        <v>12591</v>
      </c>
      <c r="BA1203" s="4" t="s">
        <v>12592</v>
      </c>
      <c r="BB1203" s="4" t="s">
        <v>12591</v>
      </c>
      <c r="BC1203" s="4" t="s">
        <v>12593</v>
      </c>
      <c r="BD1203" s="4" t="s">
        <v>12594</v>
      </c>
    </row>
    <row r="1204" spans="51:56" x14ac:dyDescent="0.25">
      <c r="AY1204" t="s">
        <v>9810</v>
      </c>
      <c r="AZ1204" s="4" t="s">
        <v>9811</v>
      </c>
      <c r="BA1204" s="4" t="s">
        <v>9812</v>
      </c>
      <c r="BB1204" s="4" t="s">
        <v>9811</v>
      </c>
      <c r="BC1204" s="4" t="s">
        <v>9813</v>
      </c>
      <c r="BD1204" s="4" t="s">
        <v>12594</v>
      </c>
    </row>
    <row r="1205" spans="51:56" x14ac:dyDescent="0.25">
      <c r="AY1205" t="s">
        <v>9814</v>
      </c>
      <c r="AZ1205" s="4" t="s">
        <v>9815</v>
      </c>
      <c r="BA1205" s="4" t="s">
        <v>9816</v>
      </c>
      <c r="BB1205" s="4" t="s">
        <v>9815</v>
      </c>
      <c r="BC1205" s="4" t="s">
        <v>14242</v>
      </c>
      <c r="BD1205" s="4" t="s">
        <v>12594</v>
      </c>
    </row>
    <row r="1206" spans="51:56" x14ac:dyDescent="0.25">
      <c r="AY1206" t="s">
        <v>9817</v>
      </c>
      <c r="AZ1206" s="4" t="s">
        <v>9818</v>
      </c>
      <c r="BA1206" s="4" t="s">
        <v>9819</v>
      </c>
      <c r="BB1206" s="4" t="s">
        <v>9818</v>
      </c>
      <c r="BC1206" s="4" t="s">
        <v>9820</v>
      </c>
      <c r="BD1206" s="4" t="s">
        <v>12594</v>
      </c>
    </row>
    <row r="1207" spans="51:56" x14ac:dyDescent="0.25">
      <c r="AY1207" t="s">
        <v>9821</v>
      </c>
      <c r="AZ1207" s="4" t="s">
        <v>9822</v>
      </c>
      <c r="BA1207" s="4" t="s">
        <v>9823</v>
      </c>
      <c r="BB1207" s="4" t="s">
        <v>9822</v>
      </c>
      <c r="BC1207" s="4" t="s">
        <v>9824</v>
      </c>
      <c r="BD1207" s="4" t="s">
        <v>12594</v>
      </c>
    </row>
    <row r="1208" spans="51:56" x14ac:dyDescent="0.25">
      <c r="AY1208" t="s">
        <v>9825</v>
      </c>
      <c r="AZ1208" s="4" t="s">
        <v>9826</v>
      </c>
      <c r="BA1208" s="4" t="s">
        <v>9827</v>
      </c>
      <c r="BB1208" s="4" t="s">
        <v>9826</v>
      </c>
      <c r="BC1208" s="4" t="s">
        <v>9828</v>
      </c>
      <c r="BD1208" s="4" t="s">
        <v>12594</v>
      </c>
    </row>
    <row r="1209" spans="51:56" x14ac:dyDescent="0.25">
      <c r="AY1209" t="s">
        <v>9829</v>
      </c>
      <c r="AZ1209" s="4" t="s">
        <v>9830</v>
      </c>
      <c r="BA1209" s="4" t="s">
        <v>9831</v>
      </c>
      <c r="BB1209" s="4" t="s">
        <v>9830</v>
      </c>
      <c r="BC1209" s="4" t="s">
        <v>9832</v>
      </c>
      <c r="BD1209" s="4" t="s">
        <v>9833</v>
      </c>
    </row>
    <row r="1210" spans="51:56" x14ac:dyDescent="0.25">
      <c r="AY1210" t="s">
        <v>9834</v>
      </c>
      <c r="AZ1210" s="4" t="s">
        <v>9835</v>
      </c>
      <c r="BA1210" s="4" t="s">
        <v>13758</v>
      </c>
      <c r="BB1210" s="4" t="s">
        <v>9835</v>
      </c>
      <c r="BC1210" s="4" t="s">
        <v>13758</v>
      </c>
      <c r="BD1210" s="4" t="s">
        <v>9833</v>
      </c>
    </row>
    <row r="1211" spans="51:56" x14ac:dyDescent="0.25">
      <c r="AY1211" t="s">
        <v>9836</v>
      </c>
      <c r="AZ1211" s="4" t="s">
        <v>9837</v>
      </c>
      <c r="BA1211" s="4" t="s">
        <v>9838</v>
      </c>
      <c r="BB1211" s="4" t="s">
        <v>9837</v>
      </c>
      <c r="BC1211" s="4" t="s">
        <v>9839</v>
      </c>
      <c r="BD1211" s="4" t="s">
        <v>9833</v>
      </c>
    </row>
    <row r="1212" spans="51:56" x14ac:dyDescent="0.25">
      <c r="AY1212" t="s">
        <v>9840</v>
      </c>
      <c r="AZ1212" s="4" t="s">
        <v>9841</v>
      </c>
      <c r="BA1212" s="4" t="s">
        <v>9842</v>
      </c>
      <c r="BB1212" s="4" t="s">
        <v>9841</v>
      </c>
      <c r="BC1212" s="4" t="s">
        <v>9843</v>
      </c>
      <c r="BD1212" s="4" t="s">
        <v>9833</v>
      </c>
    </row>
    <row r="1213" spans="51:56" x14ac:dyDescent="0.25">
      <c r="AY1213" t="s">
        <v>9844</v>
      </c>
      <c r="AZ1213" s="4" t="s">
        <v>9845</v>
      </c>
      <c r="BA1213" s="4" t="s">
        <v>9846</v>
      </c>
      <c r="BB1213" s="4" t="s">
        <v>9845</v>
      </c>
      <c r="BC1213" s="4" t="s">
        <v>9846</v>
      </c>
      <c r="BD1213" s="4" t="s">
        <v>9833</v>
      </c>
    </row>
    <row r="1214" spans="51:56" x14ac:dyDescent="0.25">
      <c r="AY1214" t="s">
        <v>9847</v>
      </c>
      <c r="AZ1214" s="4" t="s">
        <v>9848</v>
      </c>
      <c r="BA1214" s="4" t="s">
        <v>9849</v>
      </c>
      <c r="BB1214" s="4" t="s">
        <v>9848</v>
      </c>
      <c r="BC1214" s="4" t="s">
        <v>9850</v>
      </c>
      <c r="BD1214" s="4" t="s">
        <v>9851</v>
      </c>
    </row>
    <row r="1215" spans="51:56" x14ac:dyDescent="0.25">
      <c r="AY1215" t="s">
        <v>9852</v>
      </c>
      <c r="AZ1215" s="4" t="s">
        <v>9853</v>
      </c>
      <c r="BA1215" s="4" t="s">
        <v>9854</v>
      </c>
      <c r="BB1215" s="4" t="s">
        <v>9853</v>
      </c>
      <c r="BC1215" s="4" t="s">
        <v>9855</v>
      </c>
      <c r="BD1215" s="4" t="s">
        <v>9856</v>
      </c>
    </row>
    <row r="1216" spans="51:56" x14ac:dyDescent="0.25">
      <c r="AY1216" t="s">
        <v>9857</v>
      </c>
      <c r="AZ1216" s="4" t="s">
        <v>9858</v>
      </c>
      <c r="BA1216" s="4" t="s">
        <v>9859</v>
      </c>
      <c r="BB1216" s="4" t="s">
        <v>9858</v>
      </c>
      <c r="BC1216" s="4" t="s">
        <v>9860</v>
      </c>
      <c r="BD1216" s="4" t="s">
        <v>9856</v>
      </c>
    </row>
    <row r="1217" spans="51:56" x14ac:dyDescent="0.25">
      <c r="AY1217" t="s">
        <v>9861</v>
      </c>
      <c r="AZ1217" s="4" t="s">
        <v>9862</v>
      </c>
      <c r="BA1217" s="4" t="s">
        <v>9863</v>
      </c>
      <c r="BB1217" s="4" t="s">
        <v>9862</v>
      </c>
      <c r="BC1217" s="4" t="s">
        <v>9864</v>
      </c>
      <c r="BD1217" s="4" t="s">
        <v>9856</v>
      </c>
    </row>
    <row r="1218" spans="51:56" x14ac:dyDescent="0.25">
      <c r="AY1218" t="s">
        <v>9865</v>
      </c>
      <c r="AZ1218" s="4" t="s">
        <v>9866</v>
      </c>
      <c r="BA1218" s="4" t="s">
        <v>9867</v>
      </c>
      <c r="BB1218" s="4" t="s">
        <v>9866</v>
      </c>
      <c r="BC1218" s="4" t="s">
        <v>9868</v>
      </c>
      <c r="BD1218" s="4" t="s">
        <v>9869</v>
      </c>
    </row>
    <row r="1219" spans="51:56" x14ac:dyDescent="0.25">
      <c r="AY1219" t="s">
        <v>9870</v>
      </c>
      <c r="AZ1219" s="4" t="s">
        <v>9871</v>
      </c>
      <c r="BA1219" s="4" t="s">
        <v>9872</v>
      </c>
      <c r="BB1219" s="4" t="s">
        <v>9871</v>
      </c>
      <c r="BC1219" s="4" t="s">
        <v>9872</v>
      </c>
      <c r="BD1219" s="4" t="s">
        <v>9873</v>
      </c>
    </row>
    <row r="1220" spans="51:56" x14ac:dyDescent="0.25">
      <c r="AY1220" t="s">
        <v>9874</v>
      </c>
      <c r="AZ1220" s="4" t="s">
        <v>9875</v>
      </c>
      <c r="BA1220" s="4" t="s">
        <v>14787</v>
      </c>
      <c r="BB1220" s="4" t="s">
        <v>9875</v>
      </c>
      <c r="BC1220" s="4" t="s">
        <v>14787</v>
      </c>
      <c r="BD1220" s="4" t="s">
        <v>9873</v>
      </c>
    </row>
    <row r="1221" spans="51:56" x14ac:dyDescent="0.25">
      <c r="AY1221" t="s">
        <v>9876</v>
      </c>
      <c r="AZ1221" s="4" t="s">
        <v>9877</v>
      </c>
      <c r="BA1221" s="4" t="s">
        <v>9878</v>
      </c>
      <c r="BB1221" s="4" t="s">
        <v>9877</v>
      </c>
      <c r="BC1221" s="4" t="s">
        <v>9878</v>
      </c>
      <c r="BD1221" s="4" t="s">
        <v>9873</v>
      </c>
    </row>
    <row r="1222" spans="51:56" x14ac:dyDescent="0.25">
      <c r="AY1222" t="s">
        <v>9879</v>
      </c>
      <c r="AZ1222" s="4" t="s">
        <v>9880</v>
      </c>
      <c r="BA1222" s="4" t="s">
        <v>9881</v>
      </c>
      <c r="BB1222" s="4" t="s">
        <v>9880</v>
      </c>
      <c r="BC1222" s="4" t="s">
        <v>9881</v>
      </c>
      <c r="BD1222" s="4" t="s">
        <v>9873</v>
      </c>
    </row>
    <row r="1223" spans="51:56" x14ac:dyDescent="0.25">
      <c r="AY1223" t="s">
        <v>9882</v>
      </c>
      <c r="AZ1223" s="4" t="s">
        <v>9883</v>
      </c>
      <c r="BA1223" s="4" t="s">
        <v>9884</v>
      </c>
      <c r="BB1223" s="4" t="s">
        <v>9883</v>
      </c>
      <c r="BC1223" s="4" t="s">
        <v>9884</v>
      </c>
      <c r="BD1223" s="4" t="s">
        <v>9873</v>
      </c>
    </row>
    <row r="1224" spans="51:56" x14ac:dyDescent="0.25">
      <c r="AY1224" t="s">
        <v>9885</v>
      </c>
      <c r="AZ1224" s="4" t="s">
        <v>9886</v>
      </c>
      <c r="BA1224" s="4" t="s">
        <v>9887</v>
      </c>
      <c r="BB1224" s="4" t="s">
        <v>9886</v>
      </c>
      <c r="BC1224" s="4" t="s">
        <v>9887</v>
      </c>
      <c r="BD1224" s="4" t="s">
        <v>9873</v>
      </c>
    </row>
    <row r="1225" spans="51:56" x14ac:dyDescent="0.25">
      <c r="AY1225" t="s">
        <v>9888</v>
      </c>
      <c r="AZ1225" s="4" t="s">
        <v>9889</v>
      </c>
      <c r="BA1225" s="4" t="s">
        <v>9890</v>
      </c>
      <c r="BB1225" s="4" t="s">
        <v>9889</v>
      </c>
      <c r="BC1225" s="4" t="s">
        <v>9890</v>
      </c>
      <c r="BD1225" s="4" t="s">
        <v>9873</v>
      </c>
    </row>
    <row r="1226" spans="51:56" x14ac:dyDescent="0.25">
      <c r="AY1226" t="s">
        <v>9891</v>
      </c>
      <c r="AZ1226" s="4" t="s">
        <v>9892</v>
      </c>
      <c r="BA1226" s="4" t="s">
        <v>9893</v>
      </c>
      <c r="BB1226" s="4" t="s">
        <v>9892</v>
      </c>
      <c r="BC1226" s="4" t="s">
        <v>9893</v>
      </c>
      <c r="BD1226" s="4" t="s">
        <v>9873</v>
      </c>
    </row>
    <row r="1227" spans="51:56" x14ac:dyDescent="0.25">
      <c r="AY1227" t="s">
        <v>9894</v>
      </c>
      <c r="AZ1227" s="4" t="s">
        <v>9895</v>
      </c>
      <c r="BA1227" s="4" t="s">
        <v>9896</v>
      </c>
      <c r="BB1227" s="4" t="s">
        <v>9895</v>
      </c>
      <c r="BC1227" s="4" t="s">
        <v>9896</v>
      </c>
      <c r="BD1227" s="4" t="s">
        <v>9873</v>
      </c>
    </row>
    <row r="1228" spans="51:56" x14ac:dyDescent="0.25">
      <c r="AY1228" t="s">
        <v>9897</v>
      </c>
      <c r="AZ1228" s="4" t="s">
        <v>9898</v>
      </c>
      <c r="BA1228" s="4" t="s">
        <v>9899</v>
      </c>
      <c r="BB1228" s="4" t="s">
        <v>9898</v>
      </c>
      <c r="BC1228" s="4" t="s">
        <v>9899</v>
      </c>
      <c r="BD1228" s="4" t="s">
        <v>9873</v>
      </c>
    </row>
    <row r="1229" spans="51:56" x14ac:dyDescent="0.25">
      <c r="AY1229" t="s">
        <v>9900</v>
      </c>
      <c r="AZ1229" s="4" t="s">
        <v>9901</v>
      </c>
      <c r="BA1229" s="4" t="s">
        <v>9902</v>
      </c>
      <c r="BB1229" s="4" t="s">
        <v>9901</v>
      </c>
      <c r="BC1229" s="4" t="s">
        <v>9902</v>
      </c>
      <c r="BD1229" s="4" t="s">
        <v>9873</v>
      </c>
    </row>
    <row r="1230" spans="51:56" x14ac:dyDescent="0.25">
      <c r="AY1230" t="s">
        <v>9903</v>
      </c>
      <c r="AZ1230" s="4" t="s">
        <v>9904</v>
      </c>
      <c r="BA1230" s="4" t="s">
        <v>9905</v>
      </c>
      <c r="BB1230" s="4" t="s">
        <v>9904</v>
      </c>
      <c r="BC1230" s="4" t="s">
        <v>9905</v>
      </c>
      <c r="BD1230" s="4" t="s">
        <v>9873</v>
      </c>
    </row>
    <row r="1231" spans="51:56" x14ac:dyDescent="0.25">
      <c r="AY1231" t="s">
        <v>9906</v>
      </c>
      <c r="AZ1231" s="4" t="s">
        <v>9907</v>
      </c>
      <c r="BA1231" s="4" t="s">
        <v>9908</v>
      </c>
      <c r="BB1231" s="4" t="s">
        <v>9907</v>
      </c>
      <c r="BC1231" s="4" t="s">
        <v>9908</v>
      </c>
      <c r="BD1231" s="4" t="s">
        <v>9873</v>
      </c>
    </row>
    <row r="1232" spans="51:56" x14ac:dyDescent="0.25">
      <c r="AY1232" t="s">
        <v>9909</v>
      </c>
      <c r="AZ1232" s="4" t="s">
        <v>9910</v>
      </c>
      <c r="BA1232" s="4" t="s">
        <v>9911</v>
      </c>
      <c r="BB1232" s="4" t="s">
        <v>9910</v>
      </c>
      <c r="BC1232" s="4" t="s">
        <v>9911</v>
      </c>
      <c r="BD1232" s="4" t="s">
        <v>9873</v>
      </c>
    </row>
    <row r="1233" spans="51:56" x14ac:dyDescent="0.25">
      <c r="AY1233" t="s">
        <v>9912</v>
      </c>
      <c r="AZ1233" s="4" t="s">
        <v>9913</v>
      </c>
      <c r="BA1233" s="4" t="s">
        <v>9914</v>
      </c>
      <c r="BB1233" s="4" t="s">
        <v>9913</v>
      </c>
      <c r="BC1233" s="4" t="s">
        <v>9914</v>
      </c>
      <c r="BD1233" s="4" t="s">
        <v>9873</v>
      </c>
    </row>
    <row r="1234" spans="51:56" x14ac:dyDescent="0.25">
      <c r="AY1234" t="s">
        <v>9915</v>
      </c>
      <c r="AZ1234" s="4" t="s">
        <v>9916</v>
      </c>
      <c r="BA1234" s="4" t="s">
        <v>9917</v>
      </c>
      <c r="BB1234" s="4" t="s">
        <v>9916</v>
      </c>
      <c r="BC1234" s="4" t="s">
        <v>9917</v>
      </c>
      <c r="BD1234" s="4" t="s">
        <v>9873</v>
      </c>
    </row>
    <row r="1235" spans="51:56" x14ac:dyDescent="0.25">
      <c r="AY1235" t="s">
        <v>9918</v>
      </c>
      <c r="AZ1235" s="4" t="s">
        <v>9919</v>
      </c>
      <c r="BA1235" s="4" t="s">
        <v>9920</v>
      </c>
      <c r="BB1235" s="4" t="s">
        <v>9919</v>
      </c>
      <c r="BC1235" s="4" t="s">
        <v>9920</v>
      </c>
      <c r="BD1235" s="4" t="s">
        <v>9873</v>
      </c>
    </row>
    <row r="1236" spans="51:56" x14ac:dyDescent="0.25">
      <c r="AY1236" t="s">
        <v>9921</v>
      </c>
      <c r="AZ1236" s="4" t="s">
        <v>9922</v>
      </c>
      <c r="BA1236" s="4" t="s">
        <v>9923</v>
      </c>
      <c r="BB1236" s="4" t="s">
        <v>9922</v>
      </c>
      <c r="BC1236" s="4" t="s">
        <v>9923</v>
      </c>
      <c r="BD1236" s="4" t="s">
        <v>9873</v>
      </c>
    </row>
    <row r="1237" spans="51:56" x14ac:dyDescent="0.25">
      <c r="AY1237" t="s">
        <v>9924</v>
      </c>
      <c r="AZ1237" s="4" t="s">
        <v>9925</v>
      </c>
      <c r="BA1237" s="4" t="s">
        <v>9926</v>
      </c>
      <c r="BB1237" s="4" t="s">
        <v>9925</v>
      </c>
      <c r="BC1237" s="4" t="s">
        <v>9926</v>
      </c>
      <c r="BD1237" s="4" t="s">
        <v>9873</v>
      </c>
    </row>
    <row r="1238" spans="51:56" x14ac:dyDescent="0.25">
      <c r="AY1238" t="s">
        <v>9927</v>
      </c>
      <c r="AZ1238" s="4" t="s">
        <v>9928</v>
      </c>
      <c r="BA1238" s="4" t="s">
        <v>9929</v>
      </c>
      <c r="BB1238" s="4" t="s">
        <v>9928</v>
      </c>
      <c r="BC1238" s="4" t="s">
        <v>9929</v>
      </c>
      <c r="BD1238" s="4" t="s">
        <v>9873</v>
      </c>
    </row>
    <row r="1239" spans="51:56" x14ac:dyDescent="0.25">
      <c r="AY1239" t="s">
        <v>9930</v>
      </c>
      <c r="AZ1239" s="4" t="s">
        <v>9931</v>
      </c>
      <c r="BA1239" s="4" t="s">
        <v>9932</v>
      </c>
      <c r="BB1239" s="4" t="s">
        <v>9931</v>
      </c>
      <c r="BC1239" s="4" t="s">
        <v>9932</v>
      </c>
      <c r="BD1239" s="4" t="s">
        <v>9873</v>
      </c>
    </row>
    <row r="1240" spans="51:56" x14ac:dyDescent="0.25">
      <c r="AY1240" t="s">
        <v>9933</v>
      </c>
      <c r="AZ1240" s="4" t="s">
        <v>9934</v>
      </c>
      <c r="BA1240" s="4" t="s">
        <v>9935</v>
      </c>
      <c r="BB1240" s="4" t="s">
        <v>9934</v>
      </c>
      <c r="BC1240" s="4" t="s">
        <v>9935</v>
      </c>
      <c r="BD1240" s="4" t="s">
        <v>9873</v>
      </c>
    </row>
    <row r="1241" spans="51:56" x14ac:dyDescent="0.25">
      <c r="AY1241" t="s">
        <v>9936</v>
      </c>
      <c r="AZ1241" s="4" t="s">
        <v>9937</v>
      </c>
      <c r="BA1241" s="4" t="s">
        <v>12306</v>
      </c>
      <c r="BB1241" s="4" t="s">
        <v>9937</v>
      </c>
      <c r="BC1241" s="4" t="s">
        <v>12306</v>
      </c>
      <c r="BD1241" s="4" t="s">
        <v>9873</v>
      </c>
    </row>
    <row r="1242" spans="51:56" x14ac:dyDescent="0.25">
      <c r="AY1242" t="s">
        <v>9938</v>
      </c>
      <c r="AZ1242" s="4" t="s">
        <v>9939</v>
      </c>
      <c r="BA1242" s="4" t="s">
        <v>9940</v>
      </c>
      <c r="BB1242" s="4" t="s">
        <v>9939</v>
      </c>
      <c r="BC1242" s="4" t="s">
        <v>9941</v>
      </c>
      <c r="BD1242" s="4" t="s">
        <v>9942</v>
      </c>
    </row>
    <row r="1243" spans="51:56" x14ac:dyDescent="0.25">
      <c r="AY1243" t="s">
        <v>9943</v>
      </c>
      <c r="AZ1243" s="4" t="s">
        <v>9944</v>
      </c>
      <c r="BA1243" s="4" t="s">
        <v>9945</v>
      </c>
      <c r="BB1243" s="4" t="s">
        <v>9944</v>
      </c>
      <c r="BC1243" s="4" t="s">
        <v>9946</v>
      </c>
      <c r="BD1243" s="4" t="s">
        <v>9942</v>
      </c>
    </row>
    <row r="1244" spans="51:56" x14ac:dyDescent="0.25">
      <c r="AY1244" t="s">
        <v>9947</v>
      </c>
      <c r="AZ1244" s="4" t="s">
        <v>9948</v>
      </c>
      <c r="BA1244" s="4" t="s">
        <v>9949</v>
      </c>
      <c r="BB1244" s="4" t="s">
        <v>9948</v>
      </c>
      <c r="BC1244" s="4" t="s">
        <v>9950</v>
      </c>
      <c r="BD1244" s="4" t="s">
        <v>9951</v>
      </c>
    </row>
    <row r="1245" spans="51:56" x14ac:dyDescent="0.25">
      <c r="AY1245" t="s">
        <v>9952</v>
      </c>
      <c r="AZ1245" s="4" t="s">
        <v>9953</v>
      </c>
      <c r="BA1245" s="4" t="s">
        <v>9954</v>
      </c>
      <c r="BB1245" s="4" t="s">
        <v>9953</v>
      </c>
      <c r="BC1245" s="4" t="s">
        <v>9955</v>
      </c>
      <c r="BD1245" s="4" t="s">
        <v>9956</v>
      </c>
    </row>
    <row r="1246" spans="51:56" x14ac:dyDescent="0.25">
      <c r="AY1246" t="s">
        <v>9957</v>
      </c>
      <c r="AZ1246" s="4" t="s">
        <v>9958</v>
      </c>
      <c r="BA1246" s="4" t="s">
        <v>9959</v>
      </c>
      <c r="BB1246" s="4" t="s">
        <v>9958</v>
      </c>
      <c r="BC1246" s="4" t="s">
        <v>9960</v>
      </c>
      <c r="BD1246" s="4" t="s">
        <v>9961</v>
      </c>
    </row>
    <row r="1247" spans="51:56" x14ac:dyDescent="0.25">
      <c r="AY1247" t="s">
        <v>9962</v>
      </c>
      <c r="AZ1247" s="4" t="s">
        <v>9963</v>
      </c>
      <c r="BA1247" s="4" t="s">
        <v>9964</v>
      </c>
      <c r="BB1247" s="4" t="s">
        <v>9963</v>
      </c>
      <c r="BC1247" s="4" t="s">
        <v>9965</v>
      </c>
      <c r="BD1247" s="4" t="s">
        <v>9966</v>
      </c>
    </row>
    <row r="1248" spans="51:56" x14ac:dyDescent="0.25">
      <c r="AY1248" t="s">
        <v>9967</v>
      </c>
      <c r="AZ1248" s="4" t="s">
        <v>9968</v>
      </c>
      <c r="BA1248" s="4" t="s">
        <v>9969</v>
      </c>
      <c r="BB1248" s="4" t="s">
        <v>9968</v>
      </c>
      <c r="BC1248" s="4" t="s">
        <v>9969</v>
      </c>
      <c r="BD1248" s="4" t="s">
        <v>9970</v>
      </c>
    </row>
    <row r="1249" spans="51:56" x14ac:dyDescent="0.25">
      <c r="AY1249" t="s">
        <v>9971</v>
      </c>
      <c r="AZ1249" s="4" t="s">
        <v>9972</v>
      </c>
      <c r="BA1249" s="4" t="s">
        <v>9973</v>
      </c>
      <c r="BB1249" s="4" t="s">
        <v>9972</v>
      </c>
      <c r="BC1249" s="4" t="s">
        <v>9973</v>
      </c>
      <c r="BD1249" s="4" t="s">
        <v>9970</v>
      </c>
    </row>
    <row r="1250" spans="51:56" x14ac:dyDescent="0.25">
      <c r="AY1250" t="s">
        <v>9974</v>
      </c>
      <c r="AZ1250" s="4" t="s">
        <v>9975</v>
      </c>
      <c r="BA1250" s="4" t="s">
        <v>11347</v>
      </c>
      <c r="BB1250" s="4" t="s">
        <v>9975</v>
      </c>
      <c r="BC1250" s="4" t="s">
        <v>11347</v>
      </c>
      <c r="BD1250" s="4" t="s">
        <v>9970</v>
      </c>
    </row>
    <row r="1251" spans="51:56" x14ac:dyDescent="0.25">
      <c r="AY1251" t="s">
        <v>9976</v>
      </c>
      <c r="AZ1251" s="4" t="s">
        <v>9977</v>
      </c>
      <c r="BA1251" s="4" t="s">
        <v>9978</v>
      </c>
      <c r="BB1251" s="4" t="s">
        <v>9977</v>
      </c>
      <c r="BC1251" s="4" t="s">
        <v>9978</v>
      </c>
      <c r="BD1251" s="4" t="s">
        <v>9970</v>
      </c>
    </row>
    <row r="1252" spans="51:56" x14ac:dyDescent="0.25">
      <c r="AY1252" t="s">
        <v>9979</v>
      </c>
      <c r="AZ1252" s="4" t="s">
        <v>9980</v>
      </c>
      <c r="BA1252" s="4" t="s">
        <v>9981</v>
      </c>
      <c r="BB1252" s="4" t="s">
        <v>9980</v>
      </c>
      <c r="BC1252" s="4" t="s">
        <v>9981</v>
      </c>
      <c r="BD1252" s="4" t="s">
        <v>9970</v>
      </c>
    </row>
    <row r="1253" spans="51:56" x14ac:dyDescent="0.25">
      <c r="AY1253" t="s">
        <v>9982</v>
      </c>
      <c r="AZ1253" s="4" t="s">
        <v>9983</v>
      </c>
      <c r="BA1253" s="4" t="s">
        <v>9984</v>
      </c>
      <c r="BB1253" s="4" t="s">
        <v>9983</v>
      </c>
      <c r="BC1253" s="4" t="s">
        <v>9984</v>
      </c>
      <c r="BD1253" s="4" t="s">
        <v>9970</v>
      </c>
    </row>
    <row r="1254" spans="51:56" x14ac:dyDescent="0.25">
      <c r="AY1254" t="s">
        <v>9985</v>
      </c>
      <c r="AZ1254" s="4" t="s">
        <v>9986</v>
      </c>
      <c r="BA1254" s="4" t="s">
        <v>9987</v>
      </c>
      <c r="BB1254" s="4" t="s">
        <v>9986</v>
      </c>
      <c r="BC1254" s="4" t="s">
        <v>9987</v>
      </c>
      <c r="BD1254" s="4" t="s">
        <v>9970</v>
      </c>
    </row>
    <row r="1255" spans="51:56" x14ac:dyDescent="0.25">
      <c r="AY1255" t="s">
        <v>9988</v>
      </c>
      <c r="AZ1255" s="4" t="s">
        <v>9989</v>
      </c>
      <c r="BA1255" s="4" t="s">
        <v>9941</v>
      </c>
      <c r="BB1255" s="4" t="s">
        <v>9989</v>
      </c>
      <c r="BC1255" s="4" t="s">
        <v>9941</v>
      </c>
      <c r="BD1255" s="4" t="s">
        <v>9970</v>
      </c>
    </row>
    <row r="1256" spans="51:56" x14ac:dyDescent="0.25">
      <c r="AY1256" t="s">
        <v>9990</v>
      </c>
      <c r="AZ1256" s="4" t="s">
        <v>9991</v>
      </c>
      <c r="BA1256" s="4" t="s">
        <v>9992</v>
      </c>
      <c r="BB1256" s="4" t="s">
        <v>9991</v>
      </c>
      <c r="BC1256" s="4" t="s">
        <v>9992</v>
      </c>
      <c r="BD1256" s="4" t="s">
        <v>9970</v>
      </c>
    </row>
    <row r="1257" spans="51:56" x14ac:dyDescent="0.25">
      <c r="AY1257" t="s">
        <v>9993</v>
      </c>
      <c r="AZ1257" s="4" t="s">
        <v>9994</v>
      </c>
      <c r="BA1257" s="4" t="s">
        <v>9995</v>
      </c>
      <c r="BB1257" s="4" t="s">
        <v>9994</v>
      </c>
      <c r="BC1257" s="4" t="s">
        <v>9995</v>
      </c>
      <c r="BD1257" s="4" t="s">
        <v>9970</v>
      </c>
    </row>
    <row r="1258" spans="51:56" x14ac:dyDescent="0.25">
      <c r="AY1258" t="s">
        <v>9996</v>
      </c>
      <c r="AZ1258" s="4" t="s">
        <v>9997</v>
      </c>
      <c r="BA1258" s="4" t="s">
        <v>9998</v>
      </c>
      <c r="BB1258" s="4" t="s">
        <v>9997</v>
      </c>
      <c r="BC1258" s="4" t="s">
        <v>9998</v>
      </c>
      <c r="BD1258" s="4" t="s">
        <v>9970</v>
      </c>
    </row>
    <row r="1259" spans="51:56" x14ac:dyDescent="0.25">
      <c r="AY1259" t="s">
        <v>9999</v>
      </c>
      <c r="AZ1259" s="4" t="s">
        <v>10000</v>
      </c>
      <c r="BA1259" s="4" t="s">
        <v>10001</v>
      </c>
      <c r="BB1259" s="4" t="s">
        <v>10000</v>
      </c>
      <c r="BC1259" s="4" t="s">
        <v>10001</v>
      </c>
      <c r="BD1259" s="4" t="s">
        <v>9970</v>
      </c>
    </row>
    <row r="1260" spans="51:56" x14ac:dyDescent="0.25">
      <c r="AY1260" t="s">
        <v>10002</v>
      </c>
      <c r="AZ1260" s="4" t="s">
        <v>10003</v>
      </c>
      <c r="BA1260" s="4" t="s">
        <v>10004</v>
      </c>
      <c r="BB1260" s="4" t="s">
        <v>10003</v>
      </c>
      <c r="BC1260" s="4" t="s">
        <v>10004</v>
      </c>
      <c r="BD1260" s="4" t="s">
        <v>9970</v>
      </c>
    </row>
    <row r="1261" spans="51:56" x14ac:dyDescent="0.25">
      <c r="AY1261" t="s">
        <v>10005</v>
      </c>
      <c r="AZ1261" s="4" t="s">
        <v>10006</v>
      </c>
      <c r="BA1261" s="4" t="s">
        <v>10007</v>
      </c>
      <c r="BB1261" s="4" t="s">
        <v>10006</v>
      </c>
      <c r="BC1261" s="4" t="s">
        <v>10007</v>
      </c>
      <c r="BD1261" s="4" t="s">
        <v>9970</v>
      </c>
    </row>
    <row r="1262" spans="51:56" x14ac:dyDescent="0.25">
      <c r="AY1262" t="s">
        <v>10008</v>
      </c>
      <c r="AZ1262" s="4" t="s">
        <v>10009</v>
      </c>
      <c r="BA1262" s="4" t="s">
        <v>10010</v>
      </c>
      <c r="BB1262" s="4" t="s">
        <v>10009</v>
      </c>
      <c r="BC1262" s="4" t="s">
        <v>10010</v>
      </c>
      <c r="BD1262" s="4" t="s">
        <v>9970</v>
      </c>
    </row>
    <row r="1263" spans="51:56" x14ac:dyDescent="0.25">
      <c r="AY1263" t="s">
        <v>10011</v>
      </c>
      <c r="AZ1263" s="4" t="s">
        <v>10012</v>
      </c>
      <c r="BA1263" s="4" t="s">
        <v>10013</v>
      </c>
      <c r="BB1263" s="4" t="s">
        <v>10012</v>
      </c>
      <c r="BC1263" s="4" t="s">
        <v>10013</v>
      </c>
      <c r="BD1263" s="4" t="s">
        <v>9970</v>
      </c>
    </row>
    <row r="1264" spans="51:56" x14ac:dyDescent="0.25">
      <c r="AY1264" t="s">
        <v>10014</v>
      </c>
      <c r="AZ1264" s="4" t="s">
        <v>10015</v>
      </c>
      <c r="BA1264" s="4" t="s">
        <v>10016</v>
      </c>
      <c r="BB1264" s="4" t="s">
        <v>10015</v>
      </c>
      <c r="BC1264" s="4" t="s">
        <v>10016</v>
      </c>
      <c r="BD1264" s="4" t="s">
        <v>9970</v>
      </c>
    </row>
    <row r="1265" spans="51:56" x14ac:dyDescent="0.25">
      <c r="AY1265" t="s">
        <v>10017</v>
      </c>
      <c r="AZ1265" s="4" t="s">
        <v>10018</v>
      </c>
      <c r="BA1265" s="4" t="s">
        <v>10019</v>
      </c>
      <c r="BB1265" s="4" t="s">
        <v>10018</v>
      </c>
      <c r="BC1265" s="4" t="s">
        <v>10019</v>
      </c>
      <c r="BD1265" s="4" t="s">
        <v>9970</v>
      </c>
    </row>
    <row r="1266" spans="51:56" x14ac:dyDescent="0.25">
      <c r="AY1266" t="s">
        <v>10020</v>
      </c>
      <c r="AZ1266" s="4" t="s">
        <v>10021</v>
      </c>
      <c r="BA1266" s="4" t="s">
        <v>10022</v>
      </c>
      <c r="BB1266" s="4" t="s">
        <v>10021</v>
      </c>
      <c r="BC1266" s="4" t="s">
        <v>10022</v>
      </c>
      <c r="BD1266" s="4" t="s">
        <v>9970</v>
      </c>
    </row>
    <row r="1267" spans="51:56" x14ac:dyDescent="0.25">
      <c r="AY1267" t="s">
        <v>10023</v>
      </c>
      <c r="AZ1267" s="4" t="s">
        <v>10024</v>
      </c>
      <c r="BA1267" s="4" t="s">
        <v>10025</v>
      </c>
      <c r="BB1267" s="4" t="s">
        <v>10024</v>
      </c>
      <c r="BC1267" s="4" t="s">
        <v>10025</v>
      </c>
      <c r="BD1267" s="4" t="s">
        <v>9970</v>
      </c>
    </row>
    <row r="1268" spans="51:56" x14ac:dyDescent="0.25">
      <c r="AY1268" t="s">
        <v>10026</v>
      </c>
      <c r="AZ1268" s="4" t="s">
        <v>10027</v>
      </c>
      <c r="BA1268" s="4" t="s">
        <v>11395</v>
      </c>
      <c r="BB1268" s="4" t="s">
        <v>10027</v>
      </c>
      <c r="BC1268" s="4" t="s">
        <v>11395</v>
      </c>
      <c r="BD1268" s="4" t="s">
        <v>9970</v>
      </c>
    </row>
    <row r="1269" spans="51:56" x14ac:dyDescent="0.25">
      <c r="AY1269" t="s">
        <v>10028</v>
      </c>
      <c r="AZ1269" s="4" t="s">
        <v>10029</v>
      </c>
      <c r="BA1269" s="4" t="s">
        <v>10030</v>
      </c>
      <c r="BB1269" s="4" t="s">
        <v>10029</v>
      </c>
      <c r="BC1269" s="4" t="s">
        <v>10030</v>
      </c>
      <c r="BD1269" s="4" t="s">
        <v>9970</v>
      </c>
    </row>
    <row r="1270" spans="51:56" x14ac:dyDescent="0.25">
      <c r="AY1270" t="s">
        <v>10031</v>
      </c>
      <c r="AZ1270" s="4" t="s">
        <v>10032</v>
      </c>
      <c r="BA1270" s="4" t="s">
        <v>9946</v>
      </c>
      <c r="BB1270" s="4" t="s">
        <v>10032</v>
      </c>
      <c r="BC1270" s="4" t="s">
        <v>9946</v>
      </c>
      <c r="BD1270" s="4" t="s">
        <v>9970</v>
      </c>
    </row>
    <row r="1271" spans="51:56" x14ac:dyDescent="0.25">
      <c r="AY1271" t="s">
        <v>10033</v>
      </c>
      <c r="AZ1271" s="4" t="s">
        <v>10034</v>
      </c>
      <c r="BA1271" s="4" t="s">
        <v>10035</v>
      </c>
      <c r="BB1271" s="4" t="s">
        <v>10034</v>
      </c>
      <c r="BC1271" s="4" t="s">
        <v>10035</v>
      </c>
      <c r="BD1271" s="4" t="s">
        <v>9970</v>
      </c>
    </row>
    <row r="1272" spans="51:56" x14ac:dyDescent="0.25">
      <c r="AY1272" t="s">
        <v>10036</v>
      </c>
      <c r="AZ1272" s="4" t="s">
        <v>10037</v>
      </c>
      <c r="BA1272" s="4" t="s">
        <v>11360</v>
      </c>
      <c r="BB1272" s="4" t="s">
        <v>10037</v>
      </c>
      <c r="BC1272" s="4" t="s">
        <v>11360</v>
      </c>
      <c r="BD1272" s="4" t="s">
        <v>9970</v>
      </c>
    </row>
    <row r="1273" spans="51:56" x14ac:dyDescent="0.25">
      <c r="AY1273" t="s">
        <v>10038</v>
      </c>
      <c r="AZ1273" s="4" t="s">
        <v>10039</v>
      </c>
      <c r="BA1273" s="4" t="s">
        <v>10040</v>
      </c>
      <c r="BB1273" s="4" t="s">
        <v>10039</v>
      </c>
      <c r="BC1273" s="4" t="s">
        <v>10040</v>
      </c>
      <c r="BD1273" s="4" t="s">
        <v>9970</v>
      </c>
    </row>
    <row r="1274" spans="51:56" x14ac:dyDescent="0.25">
      <c r="AY1274" t="s">
        <v>10041</v>
      </c>
      <c r="AZ1274" s="4" t="s">
        <v>10042</v>
      </c>
      <c r="BA1274" s="4" t="s">
        <v>11364</v>
      </c>
      <c r="BB1274" s="4" t="s">
        <v>10042</v>
      </c>
      <c r="BC1274" s="4" t="s">
        <v>11364</v>
      </c>
      <c r="BD1274" s="4" t="s">
        <v>9970</v>
      </c>
    </row>
    <row r="1275" spans="51:56" x14ac:dyDescent="0.25">
      <c r="AY1275" t="s">
        <v>10043</v>
      </c>
      <c r="AZ1275" s="4" t="s">
        <v>10044</v>
      </c>
      <c r="BA1275" s="4" t="s">
        <v>14284</v>
      </c>
      <c r="BB1275" s="4" t="s">
        <v>10044</v>
      </c>
      <c r="BC1275" s="4" t="s">
        <v>14284</v>
      </c>
      <c r="BD1275" s="4" t="s">
        <v>9970</v>
      </c>
    </row>
    <row r="1276" spans="51:56" x14ac:dyDescent="0.25">
      <c r="AY1276" t="s">
        <v>10045</v>
      </c>
      <c r="AZ1276" s="4" t="s">
        <v>10046</v>
      </c>
      <c r="BA1276" s="4" t="s">
        <v>11368</v>
      </c>
      <c r="BB1276" s="4" t="s">
        <v>10046</v>
      </c>
      <c r="BC1276" s="4" t="s">
        <v>11368</v>
      </c>
      <c r="BD1276" s="4" t="s">
        <v>9970</v>
      </c>
    </row>
    <row r="1277" spans="51:56" x14ac:dyDescent="0.25">
      <c r="AY1277" t="s">
        <v>10047</v>
      </c>
      <c r="AZ1277" s="4" t="s">
        <v>10048</v>
      </c>
      <c r="BA1277" s="4" t="s">
        <v>10049</v>
      </c>
      <c r="BB1277" s="4" t="s">
        <v>10048</v>
      </c>
      <c r="BC1277" s="4" t="s">
        <v>10049</v>
      </c>
      <c r="BD1277" s="4" t="s">
        <v>9970</v>
      </c>
    </row>
    <row r="1278" spans="51:56" x14ac:dyDescent="0.25">
      <c r="AY1278" t="s">
        <v>10050</v>
      </c>
      <c r="AZ1278" s="4" t="s">
        <v>10051</v>
      </c>
      <c r="BA1278" s="4" t="s">
        <v>10052</v>
      </c>
      <c r="BB1278" s="4" t="s">
        <v>10051</v>
      </c>
      <c r="BC1278" s="4" t="s">
        <v>10052</v>
      </c>
      <c r="BD1278" s="4" t="s">
        <v>9970</v>
      </c>
    </row>
    <row r="1279" spans="51:56" x14ac:dyDescent="0.25">
      <c r="AY1279" t="s">
        <v>10050</v>
      </c>
      <c r="AZ1279" s="4" t="s">
        <v>10053</v>
      </c>
      <c r="BA1279" s="4" t="s">
        <v>10052</v>
      </c>
      <c r="BB1279" s="4" t="s">
        <v>10053</v>
      </c>
      <c r="BC1279" s="4" t="s">
        <v>10052</v>
      </c>
      <c r="BD1279" s="4" t="s">
        <v>9970</v>
      </c>
    </row>
    <row r="1280" spans="51:56" x14ac:dyDescent="0.25">
      <c r="AY1280" t="s">
        <v>10054</v>
      </c>
      <c r="AZ1280" s="4" t="s">
        <v>10055</v>
      </c>
      <c r="BA1280" s="4" t="s">
        <v>10056</v>
      </c>
      <c r="BB1280" s="4" t="s">
        <v>10055</v>
      </c>
      <c r="BC1280" s="4" t="s">
        <v>10056</v>
      </c>
      <c r="BD1280" s="4" t="s">
        <v>9970</v>
      </c>
    </row>
    <row r="1281" spans="51:56" x14ac:dyDescent="0.25">
      <c r="AY1281" t="s">
        <v>10057</v>
      </c>
      <c r="AZ1281" s="4" t="s">
        <v>10058</v>
      </c>
      <c r="BA1281" s="4" t="s">
        <v>10059</v>
      </c>
      <c r="BB1281" s="4" t="s">
        <v>10058</v>
      </c>
      <c r="BC1281" s="4" t="s">
        <v>10059</v>
      </c>
      <c r="BD1281" s="4" t="s">
        <v>9970</v>
      </c>
    </row>
    <row r="1282" spans="51:56" x14ac:dyDescent="0.25">
      <c r="AY1282" t="s">
        <v>10060</v>
      </c>
      <c r="AZ1282" s="4" t="s">
        <v>10061</v>
      </c>
      <c r="BA1282" s="4" t="s">
        <v>10062</v>
      </c>
      <c r="BB1282" s="4" t="s">
        <v>10061</v>
      </c>
      <c r="BC1282" s="4" t="s">
        <v>10062</v>
      </c>
      <c r="BD1282" s="4" t="s">
        <v>9970</v>
      </c>
    </row>
    <row r="1283" spans="51:56" x14ac:dyDescent="0.25">
      <c r="AY1283" t="s">
        <v>10063</v>
      </c>
      <c r="AZ1283" s="4" t="s">
        <v>10064</v>
      </c>
      <c r="BA1283" s="4" t="s">
        <v>10065</v>
      </c>
      <c r="BB1283" s="4" t="s">
        <v>10064</v>
      </c>
      <c r="BC1283" s="4" t="s">
        <v>10065</v>
      </c>
      <c r="BD1283" s="4" t="s">
        <v>9970</v>
      </c>
    </row>
    <row r="1284" spans="51:56" x14ac:dyDescent="0.25">
      <c r="AY1284" t="s">
        <v>10066</v>
      </c>
      <c r="AZ1284" s="4" t="s">
        <v>10067</v>
      </c>
      <c r="BA1284" s="4" t="s">
        <v>10068</v>
      </c>
      <c r="BB1284" s="4" t="s">
        <v>10067</v>
      </c>
      <c r="BC1284" s="4" t="s">
        <v>10068</v>
      </c>
      <c r="BD1284" s="4" t="s">
        <v>9970</v>
      </c>
    </row>
    <row r="1285" spans="51:56" x14ac:dyDescent="0.25">
      <c r="AY1285" t="s">
        <v>10069</v>
      </c>
      <c r="AZ1285" s="4" t="s">
        <v>10070</v>
      </c>
      <c r="BA1285" s="4" t="s">
        <v>10071</v>
      </c>
      <c r="BB1285" s="4" t="s">
        <v>10070</v>
      </c>
      <c r="BC1285" s="4" t="s">
        <v>10071</v>
      </c>
      <c r="BD1285" s="4" t="s">
        <v>9970</v>
      </c>
    </row>
    <row r="1286" spans="51:56" x14ac:dyDescent="0.25">
      <c r="AY1286" t="s">
        <v>10072</v>
      </c>
      <c r="AZ1286" s="4" t="s">
        <v>10073</v>
      </c>
      <c r="BA1286" s="4" t="s">
        <v>10074</v>
      </c>
      <c r="BB1286" s="4" t="s">
        <v>10073</v>
      </c>
      <c r="BC1286" s="4" t="s">
        <v>10074</v>
      </c>
      <c r="BD1286" s="4" t="s">
        <v>9970</v>
      </c>
    </row>
    <row r="1287" spans="51:56" x14ac:dyDescent="0.25">
      <c r="AY1287" t="s">
        <v>10075</v>
      </c>
      <c r="AZ1287" s="4" t="s">
        <v>10073</v>
      </c>
      <c r="BA1287" s="4" t="s">
        <v>10076</v>
      </c>
      <c r="BB1287" s="4" t="s">
        <v>10073</v>
      </c>
      <c r="BC1287" s="4" t="s">
        <v>10076</v>
      </c>
      <c r="BD1287" s="4" t="s">
        <v>9970</v>
      </c>
    </row>
    <row r="1288" spans="51:56" x14ac:dyDescent="0.25">
      <c r="AY1288" t="s">
        <v>10077</v>
      </c>
      <c r="AZ1288" s="4" t="s">
        <v>10078</v>
      </c>
      <c r="BA1288" s="4" t="s">
        <v>10079</v>
      </c>
      <c r="BB1288" s="4" t="s">
        <v>10078</v>
      </c>
      <c r="BC1288" s="4" t="s">
        <v>10079</v>
      </c>
      <c r="BD1288" s="4" t="s">
        <v>9970</v>
      </c>
    </row>
    <row r="1289" spans="51:56" x14ac:dyDescent="0.25">
      <c r="AY1289" t="s">
        <v>10080</v>
      </c>
      <c r="AZ1289" s="4" t="s">
        <v>10081</v>
      </c>
      <c r="BA1289" s="4" t="s">
        <v>10082</v>
      </c>
      <c r="BB1289" s="4" t="s">
        <v>10081</v>
      </c>
      <c r="BC1289" s="4" t="s">
        <v>13959</v>
      </c>
      <c r="BD1289" s="4" t="s">
        <v>10083</v>
      </c>
    </row>
    <row r="1290" spans="51:56" x14ac:dyDescent="0.25">
      <c r="AY1290" t="s">
        <v>10084</v>
      </c>
      <c r="AZ1290" s="4" t="s">
        <v>10085</v>
      </c>
      <c r="BA1290" s="4" t="s">
        <v>10086</v>
      </c>
      <c r="BB1290" s="4" t="s">
        <v>10085</v>
      </c>
      <c r="BC1290" s="4" t="s">
        <v>14976</v>
      </c>
      <c r="BD1290" s="4" t="s">
        <v>10083</v>
      </c>
    </row>
    <row r="1291" spans="51:56" x14ac:dyDescent="0.25">
      <c r="AY1291" t="s">
        <v>10087</v>
      </c>
      <c r="AZ1291" s="4" t="s">
        <v>12942</v>
      </c>
      <c r="BA1291" s="4" t="s">
        <v>13999</v>
      </c>
      <c r="BB1291" s="4" t="s">
        <v>10088</v>
      </c>
      <c r="BC1291" s="4" t="s">
        <v>13999</v>
      </c>
      <c r="BD1291" s="4" t="s">
        <v>10083</v>
      </c>
    </row>
    <row r="1292" spans="51:56" x14ac:dyDescent="0.25">
      <c r="AY1292" t="s">
        <v>10089</v>
      </c>
      <c r="AZ1292" s="4" t="s">
        <v>10090</v>
      </c>
      <c r="BA1292" s="4" t="s">
        <v>10091</v>
      </c>
      <c r="BB1292" s="4" t="s">
        <v>10090</v>
      </c>
      <c r="BC1292" s="4" t="s">
        <v>10091</v>
      </c>
      <c r="BD1292" s="4" t="s">
        <v>10083</v>
      </c>
    </row>
    <row r="1293" spans="51:56" x14ac:dyDescent="0.25">
      <c r="AY1293" t="s">
        <v>10092</v>
      </c>
      <c r="AZ1293" s="4" t="s">
        <v>10093</v>
      </c>
      <c r="BA1293" s="4" t="s">
        <v>10094</v>
      </c>
      <c r="BB1293" s="4" t="s">
        <v>10093</v>
      </c>
      <c r="BC1293" s="4" t="s">
        <v>10095</v>
      </c>
      <c r="BD1293" s="4" t="s">
        <v>10083</v>
      </c>
    </row>
    <row r="1294" spans="51:56" x14ac:dyDescent="0.25">
      <c r="AY1294" t="s">
        <v>10096</v>
      </c>
      <c r="AZ1294" s="4" t="s">
        <v>12942</v>
      </c>
      <c r="BA1294" s="4" t="s">
        <v>12738</v>
      </c>
      <c r="BB1294" s="4" t="s">
        <v>10097</v>
      </c>
      <c r="BC1294" s="4" t="s">
        <v>12738</v>
      </c>
      <c r="BD1294" s="4" t="s">
        <v>10083</v>
      </c>
    </row>
    <row r="1295" spans="51:56" x14ac:dyDescent="0.25">
      <c r="AY1295" t="s">
        <v>10098</v>
      </c>
      <c r="AZ1295" s="4" t="s">
        <v>10099</v>
      </c>
      <c r="BA1295" s="4" t="s">
        <v>10100</v>
      </c>
      <c r="BB1295" s="4" t="s">
        <v>10099</v>
      </c>
      <c r="BC1295" s="4" t="s">
        <v>10101</v>
      </c>
      <c r="BD1295" s="4" t="s">
        <v>10083</v>
      </c>
    </row>
    <row r="1296" spans="51:56" x14ac:dyDescent="0.25">
      <c r="AY1296" t="s">
        <v>10102</v>
      </c>
      <c r="AZ1296" s="4" t="s">
        <v>10103</v>
      </c>
      <c r="BA1296" s="4" t="s">
        <v>10104</v>
      </c>
      <c r="BB1296" s="4" t="s">
        <v>10103</v>
      </c>
      <c r="BC1296" s="4" t="s">
        <v>10105</v>
      </c>
      <c r="BD1296" s="4" t="s">
        <v>10083</v>
      </c>
    </row>
    <row r="1297" spans="51:56" x14ac:dyDescent="0.25">
      <c r="AY1297" t="s">
        <v>10106</v>
      </c>
      <c r="AZ1297" s="4" t="s">
        <v>10107</v>
      </c>
      <c r="BA1297" s="4" t="s">
        <v>10108</v>
      </c>
      <c r="BB1297" s="4" t="s">
        <v>10107</v>
      </c>
      <c r="BC1297" s="4" t="s">
        <v>14010</v>
      </c>
      <c r="BD1297" s="4" t="s">
        <v>10083</v>
      </c>
    </row>
    <row r="1298" spans="51:56" x14ac:dyDescent="0.25">
      <c r="AY1298" t="s">
        <v>10109</v>
      </c>
      <c r="AZ1298" s="4" t="s">
        <v>10110</v>
      </c>
      <c r="BA1298" s="4" t="s">
        <v>10111</v>
      </c>
      <c r="BB1298" s="4" t="s">
        <v>10110</v>
      </c>
      <c r="BC1298" s="4" t="s">
        <v>10111</v>
      </c>
      <c r="BD1298" s="4" t="s">
        <v>10083</v>
      </c>
    </row>
    <row r="1299" spans="51:56" x14ac:dyDescent="0.25">
      <c r="AY1299" t="s">
        <v>10112</v>
      </c>
      <c r="AZ1299" s="4" t="s">
        <v>10113</v>
      </c>
      <c r="BA1299" s="4" t="s">
        <v>10114</v>
      </c>
      <c r="BB1299" s="4" t="s">
        <v>10113</v>
      </c>
      <c r="BC1299" s="4" t="s">
        <v>10115</v>
      </c>
      <c r="BD1299" s="4" t="s">
        <v>10116</v>
      </c>
    </row>
    <row r="1300" spans="51:56" x14ac:dyDescent="0.25">
      <c r="AY1300" t="s">
        <v>10117</v>
      </c>
      <c r="AZ1300" s="4" t="s">
        <v>10118</v>
      </c>
      <c r="BA1300" s="4" t="s">
        <v>10119</v>
      </c>
      <c r="BB1300" s="4" t="s">
        <v>10118</v>
      </c>
      <c r="BC1300" s="4" t="s">
        <v>10120</v>
      </c>
      <c r="BD1300" s="4" t="s">
        <v>10116</v>
      </c>
    </row>
    <row r="1301" spans="51:56" x14ac:dyDescent="0.25">
      <c r="AY1301" t="s">
        <v>10121</v>
      </c>
      <c r="AZ1301" s="4" t="s">
        <v>10122</v>
      </c>
      <c r="BA1301" s="4" t="s">
        <v>10123</v>
      </c>
      <c r="BB1301" s="4" t="s">
        <v>10122</v>
      </c>
      <c r="BC1301" s="4" t="s">
        <v>10124</v>
      </c>
      <c r="BD1301" s="4" t="s">
        <v>10116</v>
      </c>
    </row>
    <row r="1302" spans="51:56" x14ac:dyDescent="0.25">
      <c r="AY1302" t="s">
        <v>10125</v>
      </c>
      <c r="AZ1302" s="4" t="s">
        <v>10126</v>
      </c>
      <c r="BA1302" s="4" t="s">
        <v>10127</v>
      </c>
      <c r="BB1302" s="4" t="s">
        <v>10126</v>
      </c>
      <c r="BC1302" s="4" t="s">
        <v>10128</v>
      </c>
      <c r="BD1302" s="4" t="s">
        <v>10116</v>
      </c>
    </row>
    <row r="1303" spans="51:56" x14ac:dyDescent="0.25">
      <c r="AY1303" t="s">
        <v>10129</v>
      </c>
      <c r="AZ1303" s="4" t="s">
        <v>10130</v>
      </c>
      <c r="BA1303" s="4" t="s">
        <v>10131</v>
      </c>
      <c r="BB1303" s="4" t="s">
        <v>10130</v>
      </c>
      <c r="BC1303" s="4" t="s">
        <v>10132</v>
      </c>
      <c r="BD1303" s="4" t="s">
        <v>10133</v>
      </c>
    </row>
    <row r="1304" spans="51:56" x14ac:dyDescent="0.25">
      <c r="AY1304" t="s">
        <v>10134</v>
      </c>
      <c r="AZ1304" s="4" t="s">
        <v>10135</v>
      </c>
      <c r="BA1304" s="4" t="s">
        <v>10136</v>
      </c>
      <c r="BB1304" s="4" t="s">
        <v>10135</v>
      </c>
      <c r="BC1304" s="4" t="s">
        <v>10137</v>
      </c>
      <c r="BD1304" s="4" t="s">
        <v>10133</v>
      </c>
    </row>
    <row r="1305" spans="51:56" x14ac:dyDescent="0.25">
      <c r="AY1305" t="s">
        <v>10138</v>
      </c>
      <c r="AZ1305" s="4" t="s">
        <v>10139</v>
      </c>
      <c r="BA1305" s="4" t="s">
        <v>10140</v>
      </c>
      <c r="BB1305" s="4" t="s">
        <v>10139</v>
      </c>
      <c r="BC1305" s="4" t="s">
        <v>10141</v>
      </c>
      <c r="BD1305" s="4" t="s">
        <v>10133</v>
      </c>
    </row>
    <row r="1306" spans="51:56" x14ac:dyDescent="0.25">
      <c r="AY1306" t="s">
        <v>10142</v>
      </c>
      <c r="AZ1306" s="4" t="s">
        <v>10143</v>
      </c>
      <c r="BA1306" s="4" t="s">
        <v>10144</v>
      </c>
      <c r="BB1306" s="4" t="s">
        <v>10143</v>
      </c>
      <c r="BC1306" s="4" t="s">
        <v>10145</v>
      </c>
      <c r="BD1306" s="4" t="s">
        <v>10146</v>
      </c>
    </row>
    <row r="1307" spans="51:56" x14ac:dyDescent="0.25">
      <c r="AY1307" t="s">
        <v>10147</v>
      </c>
      <c r="AZ1307" s="4" t="s">
        <v>10148</v>
      </c>
      <c r="BA1307" s="4" t="s">
        <v>10149</v>
      </c>
      <c r="BB1307" s="4" t="s">
        <v>10148</v>
      </c>
      <c r="BC1307" s="4" t="s">
        <v>10150</v>
      </c>
      <c r="BD1307" s="4" t="s">
        <v>10146</v>
      </c>
    </row>
    <row r="1308" spans="51:56" x14ac:dyDescent="0.25">
      <c r="AY1308" t="s">
        <v>10151</v>
      </c>
      <c r="AZ1308" s="4" t="s">
        <v>10152</v>
      </c>
      <c r="BA1308" s="4" t="s">
        <v>10153</v>
      </c>
      <c r="BB1308" s="4" t="s">
        <v>10152</v>
      </c>
      <c r="BC1308" s="4" t="s">
        <v>14293</v>
      </c>
      <c r="BD1308" s="4" t="s">
        <v>10146</v>
      </c>
    </row>
    <row r="1309" spans="51:56" x14ac:dyDescent="0.25">
      <c r="AY1309" t="s">
        <v>10154</v>
      </c>
      <c r="AZ1309" s="4" t="s">
        <v>10155</v>
      </c>
      <c r="BA1309" s="4" t="s">
        <v>10156</v>
      </c>
      <c r="BB1309" s="4" t="s">
        <v>10155</v>
      </c>
      <c r="BC1309" s="4" t="s">
        <v>10157</v>
      </c>
      <c r="BD1309" s="4" t="s">
        <v>10158</v>
      </c>
    </row>
    <row r="1310" spans="51:56" x14ac:dyDescent="0.25">
      <c r="AY1310" t="s">
        <v>10159</v>
      </c>
      <c r="AZ1310" s="4" t="s">
        <v>10160</v>
      </c>
      <c r="BA1310" s="4" t="s">
        <v>10161</v>
      </c>
      <c r="BB1310" s="4" t="s">
        <v>10160</v>
      </c>
      <c r="BC1310" s="4" t="s">
        <v>10162</v>
      </c>
      <c r="BD1310" s="4" t="s">
        <v>10158</v>
      </c>
    </row>
    <row r="1311" spans="51:56" x14ac:dyDescent="0.25">
      <c r="AY1311" t="s">
        <v>10163</v>
      </c>
      <c r="AZ1311" s="4" t="s">
        <v>10164</v>
      </c>
      <c r="BA1311" s="4" t="s">
        <v>10165</v>
      </c>
      <c r="BB1311" s="4" t="s">
        <v>10164</v>
      </c>
      <c r="BC1311" s="4" t="s">
        <v>10166</v>
      </c>
      <c r="BD1311" s="4" t="s">
        <v>10158</v>
      </c>
    </row>
    <row r="1312" spans="51:56" x14ac:dyDescent="0.25">
      <c r="AY1312" t="s">
        <v>10167</v>
      </c>
      <c r="AZ1312" s="4" t="s">
        <v>10168</v>
      </c>
      <c r="BA1312" s="4" t="s">
        <v>10169</v>
      </c>
      <c r="BB1312" s="4" t="s">
        <v>10168</v>
      </c>
      <c r="BC1312" s="4" t="s">
        <v>10170</v>
      </c>
      <c r="BD1312" s="4" t="s">
        <v>10158</v>
      </c>
    </row>
    <row r="1313" spans="51:56" x14ac:dyDescent="0.25">
      <c r="AY1313" t="s">
        <v>10171</v>
      </c>
      <c r="AZ1313" s="4" t="s">
        <v>10172</v>
      </c>
      <c r="BA1313" s="4" t="s">
        <v>10173</v>
      </c>
      <c r="BB1313" s="4" t="s">
        <v>10172</v>
      </c>
      <c r="BC1313" s="4" t="s">
        <v>10174</v>
      </c>
      <c r="BD1313" s="4" t="s">
        <v>10158</v>
      </c>
    </row>
    <row r="1314" spans="51:56" x14ac:dyDescent="0.25">
      <c r="AY1314" t="s">
        <v>10175</v>
      </c>
      <c r="AZ1314" s="4" t="s">
        <v>10176</v>
      </c>
      <c r="BA1314" s="4" t="s">
        <v>10177</v>
      </c>
      <c r="BB1314" s="4" t="s">
        <v>10176</v>
      </c>
      <c r="BC1314" s="4" t="s">
        <v>10178</v>
      </c>
      <c r="BD1314" s="4" t="s">
        <v>10158</v>
      </c>
    </row>
    <row r="1315" spans="51:56" x14ac:dyDescent="0.25">
      <c r="AY1315" t="s">
        <v>10179</v>
      </c>
      <c r="AZ1315" s="4" t="s">
        <v>10180</v>
      </c>
      <c r="BA1315" s="4" t="s">
        <v>10181</v>
      </c>
      <c r="BB1315" s="4" t="s">
        <v>10180</v>
      </c>
      <c r="BC1315" s="4" t="s">
        <v>10182</v>
      </c>
      <c r="BD1315" s="4" t="s">
        <v>10158</v>
      </c>
    </row>
    <row r="1316" spans="51:56" x14ac:dyDescent="0.25">
      <c r="AY1316" t="s">
        <v>10183</v>
      </c>
      <c r="AZ1316" s="4" t="s">
        <v>10184</v>
      </c>
      <c r="BA1316" s="4" t="s">
        <v>10185</v>
      </c>
      <c r="BB1316" s="4" t="s">
        <v>10184</v>
      </c>
      <c r="BC1316" s="4" t="s">
        <v>10186</v>
      </c>
      <c r="BD1316" s="4" t="s">
        <v>10158</v>
      </c>
    </row>
    <row r="1317" spans="51:56" x14ac:dyDescent="0.25">
      <c r="AY1317" t="s">
        <v>10187</v>
      </c>
      <c r="AZ1317" s="4" t="s">
        <v>10188</v>
      </c>
      <c r="BA1317" s="4" t="s">
        <v>10189</v>
      </c>
      <c r="BB1317" s="4" t="s">
        <v>10188</v>
      </c>
      <c r="BC1317" s="4" t="s">
        <v>10190</v>
      </c>
      <c r="BD1317" s="4" t="s">
        <v>10158</v>
      </c>
    </row>
    <row r="1318" spans="51:56" x14ac:dyDescent="0.25">
      <c r="AY1318" t="s">
        <v>10191</v>
      </c>
      <c r="AZ1318" s="4" t="s">
        <v>10192</v>
      </c>
      <c r="BA1318" s="4" t="s">
        <v>10193</v>
      </c>
      <c r="BB1318" s="4" t="s">
        <v>10192</v>
      </c>
      <c r="BC1318" s="4" t="s">
        <v>10194</v>
      </c>
      <c r="BD1318" s="4" t="s">
        <v>10158</v>
      </c>
    </row>
    <row r="1319" spans="51:56" x14ac:dyDescent="0.25">
      <c r="AY1319" t="s">
        <v>10195</v>
      </c>
      <c r="AZ1319" s="4" t="s">
        <v>10196</v>
      </c>
      <c r="BA1319" s="4" t="s">
        <v>10197</v>
      </c>
      <c r="BB1319" s="4" t="s">
        <v>10196</v>
      </c>
      <c r="BC1319" s="4" t="s">
        <v>10198</v>
      </c>
      <c r="BD1319" s="4" t="s">
        <v>10158</v>
      </c>
    </row>
    <row r="1320" spans="51:56" x14ac:dyDescent="0.25">
      <c r="AY1320" t="s">
        <v>10199</v>
      </c>
      <c r="AZ1320" s="4" t="s">
        <v>10200</v>
      </c>
      <c r="BA1320" s="4" t="s">
        <v>10201</v>
      </c>
      <c r="BB1320" s="4" t="s">
        <v>10200</v>
      </c>
      <c r="BC1320" s="4" t="s">
        <v>10201</v>
      </c>
      <c r="BD1320" s="4" t="s">
        <v>10202</v>
      </c>
    </row>
    <row r="1321" spans="51:56" x14ac:dyDescent="0.25">
      <c r="AY1321" t="s">
        <v>10203</v>
      </c>
      <c r="AZ1321" s="4" t="s">
        <v>10204</v>
      </c>
      <c r="BA1321" s="4" t="s">
        <v>10205</v>
      </c>
      <c r="BB1321" s="4" t="s">
        <v>10204</v>
      </c>
      <c r="BC1321" s="4" t="s">
        <v>10205</v>
      </c>
      <c r="BD1321" s="4" t="s">
        <v>10202</v>
      </c>
    </row>
    <row r="1322" spans="51:56" x14ac:dyDescent="0.25">
      <c r="AY1322" t="s">
        <v>10203</v>
      </c>
      <c r="AZ1322" s="4" t="s">
        <v>10206</v>
      </c>
      <c r="BA1322" s="4" t="s">
        <v>10205</v>
      </c>
      <c r="BB1322" s="4" t="s">
        <v>10206</v>
      </c>
      <c r="BC1322" s="4" t="s">
        <v>10205</v>
      </c>
      <c r="BD1322" s="4" t="s">
        <v>10202</v>
      </c>
    </row>
    <row r="1323" spans="51:56" x14ac:dyDescent="0.25">
      <c r="AY1323" t="s">
        <v>10207</v>
      </c>
      <c r="AZ1323" s="4" t="s">
        <v>10208</v>
      </c>
      <c r="BA1323" s="4" t="s">
        <v>10209</v>
      </c>
      <c r="BB1323" s="4" t="s">
        <v>10208</v>
      </c>
      <c r="BC1323" s="4" t="s">
        <v>10209</v>
      </c>
      <c r="BD1323" s="4" t="s">
        <v>10202</v>
      </c>
    </row>
    <row r="1324" spans="51:56" x14ac:dyDescent="0.25">
      <c r="AY1324" t="s">
        <v>10210</v>
      </c>
      <c r="AZ1324" s="4" t="s">
        <v>10211</v>
      </c>
      <c r="BA1324" s="4" t="s">
        <v>10212</v>
      </c>
      <c r="BB1324" s="4" t="s">
        <v>10211</v>
      </c>
      <c r="BC1324" s="4" t="s">
        <v>10212</v>
      </c>
      <c r="BD1324" s="4" t="s">
        <v>10202</v>
      </c>
    </row>
    <row r="1325" spans="51:56" x14ac:dyDescent="0.25">
      <c r="AY1325" t="s">
        <v>10213</v>
      </c>
      <c r="AZ1325" s="4" t="s">
        <v>10214</v>
      </c>
      <c r="BA1325" s="4" t="s">
        <v>10215</v>
      </c>
      <c r="BB1325" s="4" t="s">
        <v>10214</v>
      </c>
      <c r="BC1325" s="4" t="s">
        <v>10215</v>
      </c>
      <c r="BD1325" s="4" t="s">
        <v>10202</v>
      </c>
    </row>
    <row r="1326" spans="51:56" x14ac:dyDescent="0.25">
      <c r="AY1326" t="s">
        <v>10213</v>
      </c>
      <c r="AZ1326" s="4" t="s">
        <v>10216</v>
      </c>
      <c r="BA1326" s="4" t="s">
        <v>10215</v>
      </c>
      <c r="BB1326" s="4" t="s">
        <v>10216</v>
      </c>
      <c r="BC1326" s="4" t="s">
        <v>10215</v>
      </c>
      <c r="BD1326" s="4" t="s">
        <v>10202</v>
      </c>
    </row>
    <row r="1327" spans="51:56" x14ac:dyDescent="0.25">
      <c r="AY1327" t="s">
        <v>10217</v>
      </c>
      <c r="AZ1327" s="4" t="s">
        <v>10218</v>
      </c>
      <c r="BA1327" s="4" t="s">
        <v>10219</v>
      </c>
      <c r="BB1327" s="4" t="s">
        <v>10218</v>
      </c>
      <c r="BC1327" s="4" t="s">
        <v>10219</v>
      </c>
      <c r="BD1327" s="4" t="s">
        <v>10202</v>
      </c>
    </row>
    <row r="1328" spans="51:56" x14ac:dyDescent="0.25">
      <c r="AY1328" t="str">
        <f>BD1328&amp;BA1328</f>
        <v>RNNCARLETON CLINIC</v>
      </c>
      <c r="AZ1328" s="4" t="s">
        <v>10220</v>
      </c>
      <c r="BA1328" s="4" t="s">
        <v>10221</v>
      </c>
      <c r="BB1328" s="4" t="s">
        <v>10220</v>
      </c>
      <c r="BC1328" s="4" t="s">
        <v>10221</v>
      </c>
      <c r="BD1328" s="4" t="s">
        <v>10202</v>
      </c>
    </row>
    <row r="1329" spans="51:56" x14ac:dyDescent="0.25">
      <c r="AY1329" t="s">
        <v>10222</v>
      </c>
      <c r="AZ1329" s="4" t="s">
        <v>10223</v>
      </c>
      <c r="BA1329" s="4" t="s">
        <v>10224</v>
      </c>
      <c r="BB1329" s="4" t="s">
        <v>10223</v>
      </c>
      <c r="BC1329" s="4" t="s">
        <v>10224</v>
      </c>
      <c r="BD1329" s="4" t="s">
        <v>10202</v>
      </c>
    </row>
    <row r="1330" spans="51:56" x14ac:dyDescent="0.25">
      <c r="AY1330" t="s">
        <v>10225</v>
      </c>
      <c r="AZ1330" s="4" t="s">
        <v>10226</v>
      </c>
      <c r="BA1330" s="4" t="s">
        <v>10227</v>
      </c>
      <c r="BB1330" s="4" t="s">
        <v>10226</v>
      </c>
      <c r="BC1330" s="4" t="s">
        <v>10227</v>
      </c>
      <c r="BD1330" s="4" t="s">
        <v>10202</v>
      </c>
    </row>
    <row r="1331" spans="51:56" x14ac:dyDescent="0.25">
      <c r="AY1331" t="s">
        <v>10228</v>
      </c>
      <c r="AZ1331" s="4" t="s">
        <v>10229</v>
      </c>
      <c r="BA1331" s="4" t="s">
        <v>10230</v>
      </c>
      <c r="BB1331" s="4" t="s">
        <v>10229</v>
      </c>
      <c r="BC1331" s="4" t="s">
        <v>10230</v>
      </c>
      <c r="BD1331" s="4" t="s">
        <v>10202</v>
      </c>
    </row>
    <row r="1332" spans="51:56" x14ac:dyDescent="0.25">
      <c r="AY1332" t="s">
        <v>10231</v>
      </c>
      <c r="AZ1332" s="4" t="s">
        <v>10232</v>
      </c>
      <c r="BA1332" s="4" t="s">
        <v>10233</v>
      </c>
      <c r="BB1332" s="4" t="s">
        <v>10232</v>
      </c>
      <c r="BC1332" s="4" t="s">
        <v>10233</v>
      </c>
      <c r="BD1332" s="4" t="s">
        <v>10202</v>
      </c>
    </row>
    <row r="1333" spans="51:56" x14ac:dyDescent="0.25">
      <c r="AY1333" t="s">
        <v>10234</v>
      </c>
      <c r="AZ1333" s="4" t="s">
        <v>10235</v>
      </c>
      <c r="BA1333" s="4" t="s">
        <v>10236</v>
      </c>
      <c r="BB1333" s="4" t="s">
        <v>10235</v>
      </c>
      <c r="BC1333" s="4" t="s">
        <v>10236</v>
      </c>
      <c r="BD1333" s="4" t="s">
        <v>10202</v>
      </c>
    </row>
    <row r="1334" spans="51:56" x14ac:dyDescent="0.25">
      <c r="AY1334" t="s">
        <v>10237</v>
      </c>
      <c r="AZ1334" s="4" t="s">
        <v>10238</v>
      </c>
      <c r="BA1334" s="4" t="s">
        <v>10239</v>
      </c>
      <c r="BB1334" s="4" t="s">
        <v>10238</v>
      </c>
      <c r="BC1334" s="4" t="s">
        <v>10239</v>
      </c>
      <c r="BD1334" s="4" t="s">
        <v>10202</v>
      </c>
    </row>
    <row r="1335" spans="51:56" x14ac:dyDescent="0.25">
      <c r="AY1335" t="s">
        <v>10240</v>
      </c>
      <c r="AZ1335" s="4" t="s">
        <v>10241</v>
      </c>
      <c r="BA1335" s="4" t="s">
        <v>10242</v>
      </c>
      <c r="BB1335" s="4" t="s">
        <v>10241</v>
      </c>
      <c r="BC1335" s="4" t="s">
        <v>10242</v>
      </c>
      <c r="BD1335" s="4" t="s">
        <v>10202</v>
      </c>
    </row>
    <row r="1336" spans="51:56" x14ac:dyDescent="0.25">
      <c r="AY1336" t="s">
        <v>10243</v>
      </c>
      <c r="AZ1336" s="4" t="s">
        <v>10244</v>
      </c>
      <c r="BA1336" s="4" t="s">
        <v>10166</v>
      </c>
      <c r="BB1336" s="4" t="s">
        <v>10244</v>
      </c>
      <c r="BC1336" s="4" t="s">
        <v>10166</v>
      </c>
      <c r="BD1336" s="4" t="s">
        <v>10202</v>
      </c>
    </row>
    <row r="1337" spans="51:56" x14ac:dyDescent="0.25">
      <c r="AY1337" t="s">
        <v>10245</v>
      </c>
      <c r="AZ1337" s="4" t="s">
        <v>10246</v>
      </c>
      <c r="BA1337" s="4" t="s">
        <v>10247</v>
      </c>
      <c r="BB1337" s="4" t="s">
        <v>10246</v>
      </c>
      <c r="BC1337" s="4" t="s">
        <v>10247</v>
      </c>
      <c r="BD1337" s="4" t="s">
        <v>10202</v>
      </c>
    </row>
    <row r="1338" spans="51:56" x14ac:dyDescent="0.25">
      <c r="AY1338" t="s">
        <v>10248</v>
      </c>
      <c r="AZ1338" s="4" t="s">
        <v>10249</v>
      </c>
      <c r="BA1338" s="4" t="s">
        <v>10250</v>
      </c>
      <c r="BB1338" s="4" t="s">
        <v>10249</v>
      </c>
      <c r="BC1338" s="4" t="s">
        <v>10250</v>
      </c>
      <c r="BD1338" s="4" t="s">
        <v>10202</v>
      </c>
    </row>
    <row r="1339" spans="51:56" x14ac:dyDescent="0.25">
      <c r="AY1339" t="s">
        <v>10251</v>
      </c>
      <c r="AZ1339" s="4" t="s">
        <v>10252</v>
      </c>
      <c r="BA1339" s="4" t="s">
        <v>10253</v>
      </c>
      <c r="BB1339" s="4" t="s">
        <v>10252</v>
      </c>
      <c r="BC1339" s="4" t="s">
        <v>10253</v>
      </c>
      <c r="BD1339" s="4" t="s">
        <v>10202</v>
      </c>
    </row>
    <row r="1340" spans="51:56" x14ac:dyDescent="0.25">
      <c r="AY1340" t="s">
        <v>10254</v>
      </c>
      <c r="AZ1340" s="4" t="s">
        <v>10255</v>
      </c>
      <c r="BA1340" s="4" t="s">
        <v>10256</v>
      </c>
      <c r="BB1340" s="4" t="s">
        <v>10255</v>
      </c>
      <c r="BC1340" s="4" t="s">
        <v>10256</v>
      </c>
      <c r="BD1340" s="4" t="s">
        <v>10202</v>
      </c>
    </row>
    <row r="1341" spans="51:56" x14ac:dyDescent="0.25">
      <c r="AY1341" t="s">
        <v>10257</v>
      </c>
      <c r="AZ1341" s="4" t="s">
        <v>10258</v>
      </c>
      <c r="BA1341" s="4" t="s">
        <v>10259</v>
      </c>
      <c r="BB1341" s="4" t="s">
        <v>10258</v>
      </c>
      <c r="BC1341" s="4" t="s">
        <v>10259</v>
      </c>
      <c r="BD1341" s="4" t="s">
        <v>10202</v>
      </c>
    </row>
    <row r="1342" spans="51:56" x14ac:dyDescent="0.25">
      <c r="AY1342" t="s">
        <v>10260</v>
      </c>
      <c r="AZ1342" s="4" t="s">
        <v>10261</v>
      </c>
      <c r="BA1342" s="4" t="s">
        <v>10262</v>
      </c>
      <c r="BB1342" s="4" t="s">
        <v>10261</v>
      </c>
      <c r="BC1342" s="4" t="s">
        <v>10262</v>
      </c>
      <c r="BD1342" s="4" t="s">
        <v>10202</v>
      </c>
    </row>
    <row r="1343" spans="51:56" x14ac:dyDescent="0.25">
      <c r="AY1343" t="s">
        <v>10263</v>
      </c>
      <c r="AZ1343" s="4" t="s">
        <v>10264</v>
      </c>
      <c r="BA1343" s="4" t="s">
        <v>10265</v>
      </c>
      <c r="BB1343" s="4" t="s">
        <v>10264</v>
      </c>
      <c r="BC1343" s="4" t="s">
        <v>10265</v>
      </c>
      <c r="BD1343" s="4" t="s">
        <v>10202</v>
      </c>
    </row>
    <row r="1344" spans="51:56" x14ac:dyDescent="0.25">
      <c r="AY1344" t="s">
        <v>10266</v>
      </c>
      <c r="AZ1344" s="4" t="s">
        <v>10267</v>
      </c>
      <c r="BA1344" s="4" t="s">
        <v>10268</v>
      </c>
      <c r="BB1344" s="4" t="s">
        <v>10267</v>
      </c>
      <c r="BC1344" s="4" t="s">
        <v>10268</v>
      </c>
      <c r="BD1344" s="4" t="s">
        <v>10202</v>
      </c>
    </row>
    <row r="1345" spans="51:56" x14ac:dyDescent="0.25">
      <c r="AY1345" t="s">
        <v>10269</v>
      </c>
      <c r="AZ1345" s="4" t="s">
        <v>10270</v>
      </c>
      <c r="BA1345" s="4" t="s">
        <v>10271</v>
      </c>
      <c r="BB1345" s="4" t="s">
        <v>10270</v>
      </c>
      <c r="BC1345" s="4" t="s">
        <v>10271</v>
      </c>
      <c r="BD1345" s="4" t="s">
        <v>10202</v>
      </c>
    </row>
    <row r="1346" spans="51:56" x14ac:dyDescent="0.25">
      <c r="AY1346" t="s">
        <v>10272</v>
      </c>
      <c r="AZ1346" s="4" t="s">
        <v>10273</v>
      </c>
      <c r="BA1346" s="4" t="s">
        <v>10274</v>
      </c>
      <c r="BB1346" s="4" t="s">
        <v>10273</v>
      </c>
      <c r="BC1346" s="4" t="s">
        <v>10274</v>
      </c>
      <c r="BD1346" s="4" t="s">
        <v>10202</v>
      </c>
    </row>
    <row r="1347" spans="51:56" x14ac:dyDescent="0.25">
      <c r="AY1347" t="s">
        <v>10275</v>
      </c>
      <c r="AZ1347" s="4" t="s">
        <v>10276</v>
      </c>
      <c r="BA1347" s="4" t="s">
        <v>10277</v>
      </c>
      <c r="BB1347" s="4" t="s">
        <v>10276</v>
      </c>
      <c r="BC1347" s="4" t="s">
        <v>10277</v>
      </c>
      <c r="BD1347" s="4" t="s">
        <v>10202</v>
      </c>
    </row>
    <row r="1348" spans="51:56" x14ac:dyDescent="0.25">
      <c r="AY1348" t="s">
        <v>10275</v>
      </c>
      <c r="AZ1348" s="4" t="s">
        <v>10278</v>
      </c>
      <c r="BA1348" s="4" t="s">
        <v>10277</v>
      </c>
      <c r="BB1348" s="4" t="s">
        <v>10278</v>
      </c>
      <c r="BC1348" s="4" t="s">
        <v>10277</v>
      </c>
      <c r="BD1348" s="4" t="s">
        <v>10202</v>
      </c>
    </row>
    <row r="1349" spans="51:56" x14ac:dyDescent="0.25">
      <c r="AY1349" t="s">
        <v>10279</v>
      </c>
      <c r="AZ1349" s="4" t="s">
        <v>10280</v>
      </c>
      <c r="BA1349" s="4" t="s">
        <v>10281</v>
      </c>
      <c r="BB1349" s="4" t="s">
        <v>10280</v>
      </c>
      <c r="BC1349" s="4" t="s">
        <v>10281</v>
      </c>
      <c r="BD1349" s="4" t="s">
        <v>10202</v>
      </c>
    </row>
    <row r="1350" spans="51:56" x14ac:dyDescent="0.25">
      <c r="AY1350" t="s">
        <v>10282</v>
      </c>
      <c r="AZ1350" s="4" t="s">
        <v>10283</v>
      </c>
      <c r="BA1350" s="4" t="s">
        <v>10284</v>
      </c>
      <c r="BB1350" s="4" t="s">
        <v>10283</v>
      </c>
      <c r="BC1350" s="4" t="s">
        <v>10284</v>
      </c>
      <c r="BD1350" s="4" t="s">
        <v>10202</v>
      </c>
    </row>
    <row r="1351" spans="51:56" x14ac:dyDescent="0.25">
      <c r="AY1351" t="s">
        <v>10285</v>
      </c>
      <c r="AZ1351" s="4" t="s">
        <v>10286</v>
      </c>
      <c r="BA1351" s="4" t="s">
        <v>10287</v>
      </c>
      <c r="BB1351" s="4" t="s">
        <v>10286</v>
      </c>
      <c r="BC1351" s="4" t="s">
        <v>10287</v>
      </c>
      <c r="BD1351" s="4" t="s">
        <v>10202</v>
      </c>
    </row>
    <row r="1352" spans="51:56" x14ac:dyDescent="0.25">
      <c r="AY1352" t="s">
        <v>10288</v>
      </c>
      <c r="AZ1352" s="4" t="s">
        <v>10289</v>
      </c>
      <c r="BA1352" s="4" t="s">
        <v>10290</v>
      </c>
      <c r="BB1352" s="4" t="s">
        <v>10289</v>
      </c>
      <c r="BC1352" s="4" t="s">
        <v>10290</v>
      </c>
      <c r="BD1352" s="4" t="s">
        <v>10202</v>
      </c>
    </row>
    <row r="1353" spans="51:56" x14ac:dyDescent="0.25">
      <c r="AY1353" t="s">
        <v>10291</v>
      </c>
      <c r="AZ1353" s="4" t="s">
        <v>10292</v>
      </c>
      <c r="BA1353" s="4" t="s">
        <v>10293</v>
      </c>
      <c r="BB1353" s="4" t="s">
        <v>10292</v>
      </c>
      <c r="BC1353" s="4" t="s">
        <v>10293</v>
      </c>
      <c r="BD1353" s="4" t="s">
        <v>10202</v>
      </c>
    </row>
    <row r="1354" spans="51:56" x14ac:dyDescent="0.25">
      <c r="AY1354" t="s">
        <v>10294</v>
      </c>
      <c r="AZ1354" s="4" t="s">
        <v>10295</v>
      </c>
      <c r="BA1354" s="4" t="s">
        <v>10296</v>
      </c>
      <c r="BB1354" s="4" t="s">
        <v>10295</v>
      </c>
      <c r="BC1354" s="4" t="s">
        <v>10296</v>
      </c>
      <c r="BD1354" s="4" t="s">
        <v>10202</v>
      </c>
    </row>
    <row r="1355" spans="51:56" x14ac:dyDescent="0.25">
      <c r="AY1355" t="s">
        <v>10297</v>
      </c>
      <c r="AZ1355" s="4" t="s">
        <v>10298</v>
      </c>
      <c r="BA1355" s="4" t="s">
        <v>10299</v>
      </c>
      <c r="BB1355" s="4" t="s">
        <v>10298</v>
      </c>
      <c r="BC1355" s="4" t="s">
        <v>10299</v>
      </c>
      <c r="BD1355" s="4" t="s">
        <v>10202</v>
      </c>
    </row>
    <row r="1356" spans="51:56" x14ac:dyDescent="0.25">
      <c r="AY1356" t="s">
        <v>10297</v>
      </c>
      <c r="AZ1356" s="4" t="s">
        <v>10300</v>
      </c>
      <c r="BA1356" s="4" t="s">
        <v>10299</v>
      </c>
      <c r="BB1356" s="4" t="s">
        <v>10300</v>
      </c>
      <c r="BC1356" s="4" t="s">
        <v>10299</v>
      </c>
      <c r="BD1356" s="4" t="s">
        <v>10202</v>
      </c>
    </row>
    <row r="1357" spans="51:56" x14ac:dyDescent="0.25">
      <c r="AY1357" t="s">
        <v>10301</v>
      </c>
      <c r="AZ1357" s="4" t="s">
        <v>10302</v>
      </c>
      <c r="BA1357" s="4" t="s">
        <v>10303</v>
      </c>
      <c r="BB1357" s="4" t="s">
        <v>10302</v>
      </c>
      <c r="BC1357" s="4" t="s">
        <v>10303</v>
      </c>
      <c r="BD1357" s="4" t="s">
        <v>10202</v>
      </c>
    </row>
    <row r="1358" spans="51:56" x14ac:dyDescent="0.25">
      <c r="AY1358" t="s">
        <v>10304</v>
      </c>
      <c r="AZ1358" s="4" t="s">
        <v>10305</v>
      </c>
      <c r="BA1358" s="4" t="s">
        <v>10178</v>
      </c>
      <c r="BB1358" s="4" t="s">
        <v>10305</v>
      </c>
      <c r="BC1358" s="4" t="s">
        <v>10178</v>
      </c>
      <c r="BD1358" s="4" t="s">
        <v>10202</v>
      </c>
    </row>
    <row r="1359" spans="51:56" x14ac:dyDescent="0.25">
      <c r="AY1359" t="s">
        <v>10304</v>
      </c>
      <c r="AZ1359" s="4" t="s">
        <v>10306</v>
      </c>
      <c r="BA1359" s="4" t="s">
        <v>10178</v>
      </c>
      <c r="BB1359" s="4" t="s">
        <v>10306</v>
      </c>
      <c r="BC1359" s="4" t="s">
        <v>10178</v>
      </c>
      <c r="BD1359" s="4" t="s">
        <v>10202</v>
      </c>
    </row>
    <row r="1360" spans="51:56" x14ac:dyDescent="0.25">
      <c r="AY1360" t="s">
        <v>10307</v>
      </c>
      <c r="AZ1360" s="4" t="s">
        <v>10308</v>
      </c>
      <c r="BA1360" s="4" t="s">
        <v>10309</v>
      </c>
      <c r="BB1360" s="4" t="s">
        <v>10308</v>
      </c>
      <c r="BC1360" s="4" t="s">
        <v>10309</v>
      </c>
      <c r="BD1360" s="4" t="s">
        <v>10202</v>
      </c>
    </row>
    <row r="1361" spans="51:56" x14ac:dyDescent="0.25">
      <c r="AY1361" t="s">
        <v>10307</v>
      </c>
      <c r="AZ1361" s="4" t="s">
        <v>10310</v>
      </c>
      <c r="BA1361" s="4" t="s">
        <v>10309</v>
      </c>
      <c r="BB1361" s="4" t="s">
        <v>10310</v>
      </c>
      <c r="BC1361" s="4" t="s">
        <v>10309</v>
      </c>
      <c r="BD1361" s="4" t="s">
        <v>10202</v>
      </c>
    </row>
    <row r="1362" spans="51:56" x14ac:dyDescent="0.25">
      <c r="AY1362" t="s">
        <v>10311</v>
      </c>
      <c r="AZ1362" s="4" t="s">
        <v>10312</v>
      </c>
      <c r="BA1362" s="4" t="s">
        <v>10313</v>
      </c>
      <c r="BB1362" s="4" t="s">
        <v>10312</v>
      </c>
      <c r="BC1362" s="4" t="s">
        <v>10313</v>
      </c>
      <c r="BD1362" s="4" t="s">
        <v>10202</v>
      </c>
    </row>
    <row r="1363" spans="51:56" x14ac:dyDescent="0.25">
      <c r="AY1363" t="s">
        <v>10314</v>
      </c>
      <c r="AZ1363" s="4" t="s">
        <v>10315</v>
      </c>
      <c r="BA1363" s="4" t="s">
        <v>10182</v>
      </c>
      <c r="BB1363" s="4" t="s">
        <v>10315</v>
      </c>
      <c r="BC1363" s="4" t="s">
        <v>10182</v>
      </c>
      <c r="BD1363" s="4" t="s">
        <v>10202</v>
      </c>
    </row>
    <row r="1364" spans="51:56" x14ac:dyDescent="0.25">
      <c r="AY1364" t="s">
        <v>10314</v>
      </c>
      <c r="AZ1364" s="4" t="s">
        <v>10316</v>
      </c>
      <c r="BA1364" s="4" t="s">
        <v>10182</v>
      </c>
      <c r="BB1364" s="4" t="s">
        <v>10316</v>
      </c>
      <c r="BC1364" s="4" t="s">
        <v>10182</v>
      </c>
      <c r="BD1364" s="4" t="s">
        <v>10202</v>
      </c>
    </row>
    <row r="1365" spans="51:56" x14ac:dyDescent="0.25">
      <c r="AY1365" t="s">
        <v>10317</v>
      </c>
      <c r="AZ1365" s="4" t="s">
        <v>10318</v>
      </c>
      <c r="BA1365" s="4" t="s">
        <v>10319</v>
      </c>
      <c r="BB1365" s="4" t="s">
        <v>10318</v>
      </c>
      <c r="BC1365" s="4" t="s">
        <v>10319</v>
      </c>
      <c r="BD1365" s="4" t="s">
        <v>10202</v>
      </c>
    </row>
    <row r="1366" spans="51:56" x14ac:dyDescent="0.25">
      <c r="AY1366" t="s">
        <v>10320</v>
      </c>
      <c r="AZ1366" s="4" t="s">
        <v>10321</v>
      </c>
      <c r="BA1366" s="4" t="s">
        <v>10322</v>
      </c>
      <c r="BB1366" s="4" t="s">
        <v>10321</v>
      </c>
      <c r="BC1366" s="4" t="s">
        <v>10322</v>
      </c>
      <c r="BD1366" s="4" t="s">
        <v>10202</v>
      </c>
    </row>
    <row r="1367" spans="51:56" x14ac:dyDescent="0.25">
      <c r="AY1367" t="s">
        <v>10323</v>
      </c>
      <c r="AZ1367" s="4" t="s">
        <v>10324</v>
      </c>
      <c r="BA1367" s="4" t="s">
        <v>10325</v>
      </c>
      <c r="BB1367" s="4" t="s">
        <v>10324</v>
      </c>
      <c r="BC1367" s="4" t="s">
        <v>10325</v>
      </c>
      <c r="BD1367" s="4" t="s">
        <v>10202</v>
      </c>
    </row>
    <row r="1368" spans="51:56" x14ac:dyDescent="0.25">
      <c r="AY1368" t="s">
        <v>10326</v>
      </c>
      <c r="AZ1368" s="4" t="s">
        <v>10327</v>
      </c>
      <c r="BA1368" s="4" t="s">
        <v>10328</v>
      </c>
      <c r="BB1368" s="4" t="s">
        <v>10327</v>
      </c>
      <c r="BC1368" s="4" t="s">
        <v>10328</v>
      </c>
      <c r="BD1368" s="4" t="s">
        <v>10202</v>
      </c>
    </row>
    <row r="1369" spans="51:56" x14ac:dyDescent="0.25">
      <c r="AY1369" t="s">
        <v>10329</v>
      </c>
      <c r="AZ1369" s="4" t="s">
        <v>10330</v>
      </c>
      <c r="BA1369" s="4" t="s">
        <v>10331</v>
      </c>
      <c r="BB1369" s="4" t="s">
        <v>10330</v>
      </c>
      <c r="BC1369" s="4" t="s">
        <v>10331</v>
      </c>
      <c r="BD1369" s="4" t="s">
        <v>10202</v>
      </c>
    </row>
    <row r="1370" spans="51:56" x14ac:dyDescent="0.25">
      <c r="AY1370" t="s">
        <v>10329</v>
      </c>
      <c r="AZ1370" s="4" t="s">
        <v>10332</v>
      </c>
      <c r="BA1370" s="4" t="s">
        <v>10331</v>
      </c>
      <c r="BB1370" s="4" t="s">
        <v>10332</v>
      </c>
      <c r="BC1370" s="4" t="s">
        <v>10331</v>
      </c>
      <c r="BD1370" s="4" t="s">
        <v>10202</v>
      </c>
    </row>
    <row r="1371" spans="51:56" x14ac:dyDescent="0.25">
      <c r="AY1371" t="s">
        <v>10333</v>
      </c>
      <c r="AZ1371" s="4" t="s">
        <v>10334</v>
      </c>
      <c r="BA1371" s="4" t="s">
        <v>10335</v>
      </c>
      <c r="BB1371" s="4" t="s">
        <v>10334</v>
      </c>
      <c r="BC1371" s="4" t="s">
        <v>10335</v>
      </c>
      <c r="BD1371" s="4" t="s">
        <v>10202</v>
      </c>
    </row>
    <row r="1372" spans="51:56" x14ac:dyDescent="0.25">
      <c r="AY1372" t="s">
        <v>10336</v>
      </c>
      <c r="AZ1372" s="4" t="s">
        <v>10337</v>
      </c>
      <c r="BA1372" s="4" t="s">
        <v>10338</v>
      </c>
      <c r="BB1372" s="4" t="s">
        <v>10337</v>
      </c>
      <c r="BC1372" s="4" t="s">
        <v>10338</v>
      </c>
      <c r="BD1372" s="4" t="s">
        <v>10202</v>
      </c>
    </row>
    <row r="1373" spans="51:56" x14ac:dyDescent="0.25">
      <c r="AY1373" t="s">
        <v>10339</v>
      </c>
      <c r="AZ1373" s="4" t="s">
        <v>10340</v>
      </c>
      <c r="BA1373" s="4" t="s">
        <v>10341</v>
      </c>
      <c r="BB1373" s="4" t="s">
        <v>10340</v>
      </c>
      <c r="BC1373" s="4" t="s">
        <v>10341</v>
      </c>
      <c r="BD1373" s="4" t="s">
        <v>10202</v>
      </c>
    </row>
    <row r="1374" spans="51:56" x14ac:dyDescent="0.25">
      <c r="AY1374" t="s">
        <v>10342</v>
      </c>
      <c r="AZ1374" s="4" t="s">
        <v>10343</v>
      </c>
      <c r="BA1374" s="4" t="s">
        <v>10344</v>
      </c>
      <c r="BB1374" s="4" t="s">
        <v>10343</v>
      </c>
      <c r="BC1374" s="4" t="s">
        <v>10344</v>
      </c>
      <c r="BD1374" s="4" t="s">
        <v>10202</v>
      </c>
    </row>
    <row r="1375" spans="51:56" x14ac:dyDescent="0.25">
      <c r="AY1375" t="s">
        <v>10345</v>
      </c>
      <c r="AZ1375" s="4" t="s">
        <v>10346</v>
      </c>
      <c r="BA1375" s="4" t="s">
        <v>10190</v>
      </c>
      <c r="BB1375" s="4" t="s">
        <v>10346</v>
      </c>
      <c r="BC1375" s="4" t="s">
        <v>10190</v>
      </c>
      <c r="BD1375" s="4" t="s">
        <v>10202</v>
      </c>
    </row>
    <row r="1376" spans="51:56" x14ac:dyDescent="0.25">
      <c r="AY1376" t="s">
        <v>10347</v>
      </c>
      <c r="AZ1376" s="4" t="s">
        <v>10348</v>
      </c>
      <c r="BA1376" s="4" t="s">
        <v>10349</v>
      </c>
      <c r="BB1376" s="4" t="s">
        <v>10348</v>
      </c>
      <c r="BC1376" s="4" t="s">
        <v>10349</v>
      </c>
      <c r="BD1376" s="4" t="s">
        <v>10202</v>
      </c>
    </row>
    <row r="1377" spans="51:56" x14ac:dyDescent="0.25">
      <c r="AY1377" t="s">
        <v>10350</v>
      </c>
      <c r="AZ1377" s="4" t="s">
        <v>10351</v>
      </c>
      <c r="BA1377" s="4" t="s">
        <v>10194</v>
      </c>
      <c r="BB1377" s="4" t="s">
        <v>10351</v>
      </c>
      <c r="BC1377" s="4" t="s">
        <v>10194</v>
      </c>
      <c r="BD1377" s="4" t="s">
        <v>10202</v>
      </c>
    </row>
    <row r="1378" spans="51:56" x14ac:dyDescent="0.25">
      <c r="AY1378" t="s">
        <v>10350</v>
      </c>
      <c r="AZ1378" s="4" t="s">
        <v>10352</v>
      </c>
      <c r="BA1378" s="4" t="s">
        <v>10194</v>
      </c>
      <c r="BB1378" s="4" t="s">
        <v>10352</v>
      </c>
      <c r="BC1378" s="4" t="s">
        <v>10194</v>
      </c>
      <c r="BD1378" s="4" t="s">
        <v>10202</v>
      </c>
    </row>
    <row r="1379" spans="51:56" x14ac:dyDescent="0.25">
      <c r="AY1379" t="s">
        <v>10353</v>
      </c>
      <c r="AZ1379" s="4" t="s">
        <v>10354</v>
      </c>
      <c r="BA1379" s="4" t="s">
        <v>10198</v>
      </c>
      <c r="BB1379" s="4" t="s">
        <v>10354</v>
      </c>
      <c r="BC1379" s="4" t="s">
        <v>10198</v>
      </c>
      <c r="BD1379" s="4" t="s">
        <v>10202</v>
      </c>
    </row>
    <row r="1380" spans="51:56" x14ac:dyDescent="0.25">
      <c r="AY1380" t="s">
        <v>10355</v>
      </c>
      <c r="AZ1380" s="4" t="s">
        <v>10356</v>
      </c>
      <c r="BA1380" s="4" t="s">
        <v>10357</v>
      </c>
      <c r="BB1380" s="4" t="s">
        <v>10356</v>
      </c>
      <c r="BC1380" s="4" t="s">
        <v>10358</v>
      </c>
      <c r="BD1380" s="4" t="s">
        <v>10359</v>
      </c>
    </row>
    <row r="1381" spans="51:56" x14ac:dyDescent="0.25">
      <c r="AY1381" t="s">
        <v>10360</v>
      </c>
      <c r="AZ1381" s="4" t="s">
        <v>10361</v>
      </c>
      <c r="BA1381" s="4" t="s">
        <v>10362</v>
      </c>
      <c r="BB1381" s="4" t="s">
        <v>10361</v>
      </c>
      <c r="BC1381" s="4" t="s">
        <v>10363</v>
      </c>
      <c r="BD1381" s="4" t="s">
        <v>10359</v>
      </c>
    </row>
    <row r="1382" spans="51:56" x14ac:dyDescent="0.25">
      <c r="AY1382" t="s">
        <v>10364</v>
      </c>
      <c r="AZ1382" s="4" t="s">
        <v>10365</v>
      </c>
      <c r="BA1382" s="4" t="s">
        <v>10366</v>
      </c>
      <c r="BB1382" s="4" t="s">
        <v>10365</v>
      </c>
      <c r="BC1382" s="4" t="s">
        <v>10367</v>
      </c>
      <c r="BD1382" s="4" t="s">
        <v>10368</v>
      </c>
    </row>
    <row r="1383" spans="51:56" x14ac:dyDescent="0.25">
      <c r="AY1383" t="s">
        <v>10369</v>
      </c>
      <c r="AZ1383" s="4" t="s">
        <v>10370</v>
      </c>
      <c r="BA1383" s="4" t="s">
        <v>10371</v>
      </c>
      <c r="BB1383" s="4" t="s">
        <v>10370</v>
      </c>
      <c r="BC1383" s="4" t="s">
        <v>10372</v>
      </c>
      <c r="BD1383" s="4" t="s">
        <v>10368</v>
      </c>
    </row>
    <row r="1384" spans="51:56" x14ac:dyDescent="0.25">
      <c r="AY1384" t="s">
        <v>10373</v>
      </c>
      <c r="AZ1384" s="4" t="s">
        <v>10374</v>
      </c>
      <c r="BA1384" s="4" t="s">
        <v>10375</v>
      </c>
      <c r="BB1384" s="4" t="s">
        <v>10374</v>
      </c>
      <c r="BC1384" s="4" t="s">
        <v>10376</v>
      </c>
      <c r="BD1384" s="4" t="s">
        <v>10368</v>
      </c>
    </row>
    <row r="1385" spans="51:56" x14ac:dyDescent="0.25">
      <c r="AY1385" t="s">
        <v>10377</v>
      </c>
      <c r="AZ1385" s="4" t="s">
        <v>10378</v>
      </c>
      <c r="BA1385" s="4" t="s">
        <v>10379</v>
      </c>
      <c r="BB1385" s="4" t="s">
        <v>10378</v>
      </c>
      <c r="BC1385" s="4" t="s">
        <v>10380</v>
      </c>
      <c r="BD1385" s="4" t="s">
        <v>10368</v>
      </c>
    </row>
    <row r="1386" spans="51:56" x14ac:dyDescent="0.25">
      <c r="AY1386" t="s">
        <v>10381</v>
      </c>
      <c r="AZ1386" s="4" t="s">
        <v>10382</v>
      </c>
      <c r="BA1386" s="4" t="s">
        <v>10383</v>
      </c>
      <c r="BB1386" s="4" t="s">
        <v>10382</v>
      </c>
      <c r="BC1386" s="4" t="s">
        <v>10383</v>
      </c>
      <c r="BD1386" s="4" t="s">
        <v>10384</v>
      </c>
    </row>
    <row r="1387" spans="51:56" x14ac:dyDescent="0.25">
      <c r="AY1387" t="s">
        <v>10385</v>
      </c>
      <c r="AZ1387" s="4" t="s">
        <v>10386</v>
      </c>
      <c r="BA1387" s="4" t="s">
        <v>10387</v>
      </c>
      <c r="BB1387" s="4" t="s">
        <v>10386</v>
      </c>
      <c r="BC1387" s="4" t="s">
        <v>10387</v>
      </c>
      <c r="BD1387" s="4" t="s">
        <v>10384</v>
      </c>
    </row>
    <row r="1388" spans="51:56" x14ac:dyDescent="0.25">
      <c r="AY1388" t="s">
        <v>10388</v>
      </c>
      <c r="AZ1388" s="4" t="s">
        <v>10389</v>
      </c>
      <c r="BA1388" s="4" t="s">
        <v>10390</v>
      </c>
      <c r="BB1388" s="4" t="s">
        <v>10389</v>
      </c>
      <c r="BC1388" s="4" t="s">
        <v>10390</v>
      </c>
      <c r="BD1388" s="4" t="s">
        <v>10384</v>
      </c>
    </row>
    <row r="1389" spans="51:56" x14ac:dyDescent="0.25">
      <c r="AY1389" t="s">
        <v>10391</v>
      </c>
      <c r="AZ1389" s="4" t="s">
        <v>10392</v>
      </c>
      <c r="BA1389" s="4" t="s">
        <v>10393</v>
      </c>
      <c r="BB1389" s="4" t="s">
        <v>10392</v>
      </c>
      <c r="BC1389" s="4" t="s">
        <v>10393</v>
      </c>
      <c r="BD1389" s="4" t="s">
        <v>10384</v>
      </c>
    </row>
    <row r="1390" spans="51:56" x14ac:dyDescent="0.25">
      <c r="AY1390" t="s">
        <v>10394</v>
      </c>
      <c r="AZ1390" s="4" t="s">
        <v>10395</v>
      </c>
      <c r="BA1390" s="4" t="s">
        <v>10396</v>
      </c>
      <c r="BB1390" s="4" t="s">
        <v>10395</v>
      </c>
      <c r="BC1390" s="4" t="s">
        <v>10396</v>
      </c>
      <c r="BD1390" s="4" t="s">
        <v>10384</v>
      </c>
    </row>
    <row r="1391" spans="51:56" x14ac:dyDescent="0.25">
      <c r="AY1391" t="s">
        <v>10397</v>
      </c>
      <c r="AZ1391" s="4" t="s">
        <v>10398</v>
      </c>
      <c r="BA1391" s="4" t="s">
        <v>10399</v>
      </c>
      <c r="BB1391" s="4" t="s">
        <v>10398</v>
      </c>
      <c r="BC1391" s="4" t="s">
        <v>10399</v>
      </c>
      <c r="BD1391" s="4" t="s">
        <v>10384</v>
      </c>
    </row>
    <row r="1392" spans="51:56" x14ac:dyDescent="0.25">
      <c r="AY1392" t="s">
        <v>10400</v>
      </c>
      <c r="AZ1392" s="4" t="s">
        <v>10401</v>
      </c>
      <c r="BA1392" s="4" t="s">
        <v>10402</v>
      </c>
      <c r="BB1392" s="4" t="s">
        <v>10401</v>
      </c>
      <c r="BC1392" s="4" t="s">
        <v>10402</v>
      </c>
      <c r="BD1392" s="4" t="s">
        <v>10384</v>
      </c>
    </row>
    <row r="1393" spans="51:56" x14ac:dyDescent="0.25">
      <c r="AY1393" t="s">
        <v>10403</v>
      </c>
      <c r="AZ1393" s="4" t="s">
        <v>10404</v>
      </c>
      <c r="BA1393" s="4" t="s">
        <v>10405</v>
      </c>
      <c r="BB1393" s="4" t="s">
        <v>10404</v>
      </c>
      <c r="BC1393" s="4" t="s">
        <v>10405</v>
      </c>
      <c r="BD1393" s="4" t="s">
        <v>10384</v>
      </c>
    </row>
    <row r="1394" spans="51:56" x14ac:dyDescent="0.25">
      <c r="AY1394" t="s">
        <v>10406</v>
      </c>
      <c r="AZ1394" s="4" t="s">
        <v>10407</v>
      </c>
      <c r="BA1394" s="4" t="s">
        <v>10408</v>
      </c>
      <c r="BB1394" s="4" t="s">
        <v>10407</v>
      </c>
      <c r="BC1394" s="4" t="s">
        <v>10408</v>
      </c>
      <c r="BD1394" s="4" t="s">
        <v>10384</v>
      </c>
    </row>
    <row r="1395" spans="51:56" x14ac:dyDescent="0.25">
      <c r="AY1395" t="s">
        <v>10409</v>
      </c>
      <c r="AZ1395" s="4" t="s">
        <v>10410</v>
      </c>
      <c r="BA1395" s="4" t="s">
        <v>10411</v>
      </c>
      <c r="BB1395" s="4" t="s">
        <v>10410</v>
      </c>
      <c r="BC1395" s="4" t="s">
        <v>10411</v>
      </c>
      <c r="BD1395" s="4" t="s">
        <v>10384</v>
      </c>
    </row>
    <row r="1396" spans="51:56" x14ac:dyDescent="0.25">
      <c r="AY1396" t="s">
        <v>10412</v>
      </c>
      <c r="AZ1396" s="4" t="s">
        <v>10413</v>
      </c>
      <c r="BA1396" s="4" t="s">
        <v>10414</v>
      </c>
      <c r="BB1396" s="4" t="s">
        <v>10413</v>
      </c>
      <c r="BC1396" s="4" t="s">
        <v>10414</v>
      </c>
      <c r="BD1396" s="4" t="s">
        <v>10384</v>
      </c>
    </row>
    <row r="1397" spans="51:56" x14ac:dyDescent="0.25">
      <c r="AY1397" t="s">
        <v>10415</v>
      </c>
      <c r="AZ1397" s="4" t="s">
        <v>10416</v>
      </c>
      <c r="BA1397" s="4" t="s">
        <v>10417</v>
      </c>
      <c r="BB1397" s="4" t="s">
        <v>10416</v>
      </c>
      <c r="BC1397" s="4" t="s">
        <v>10417</v>
      </c>
      <c r="BD1397" s="4" t="s">
        <v>10384</v>
      </c>
    </row>
    <row r="1398" spans="51:56" x14ac:dyDescent="0.25">
      <c r="AY1398" t="s">
        <v>10418</v>
      </c>
      <c r="AZ1398" s="4" t="s">
        <v>10419</v>
      </c>
      <c r="BA1398" s="4" t="s">
        <v>10420</v>
      </c>
      <c r="BB1398" s="4" t="s">
        <v>10419</v>
      </c>
      <c r="BC1398" s="4" t="s">
        <v>10420</v>
      </c>
      <c r="BD1398" s="4" t="s">
        <v>10384</v>
      </c>
    </row>
    <row r="1399" spans="51:56" x14ac:dyDescent="0.25">
      <c r="AY1399" t="s">
        <v>10421</v>
      </c>
      <c r="AZ1399" s="4" t="s">
        <v>10422</v>
      </c>
      <c r="BA1399" s="4" t="s">
        <v>10423</v>
      </c>
      <c r="BB1399" s="4" t="s">
        <v>10422</v>
      </c>
      <c r="BC1399" s="4" t="s">
        <v>10423</v>
      </c>
      <c r="BD1399" s="4" t="s">
        <v>10384</v>
      </c>
    </row>
    <row r="1400" spans="51:56" x14ac:dyDescent="0.25">
      <c r="AY1400" t="s">
        <v>10424</v>
      </c>
      <c r="AZ1400" s="4" t="s">
        <v>10425</v>
      </c>
      <c r="BA1400" s="4" t="s">
        <v>10426</v>
      </c>
      <c r="BB1400" s="4" t="s">
        <v>10425</v>
      </c>
      <c r="BC1400" s="4" t="s">
        <v>10426</v>
      </c>
      <c r="BD1400" s="4" t="s">
        <v>10384</v>
      </c>
    </row>
    <row r="1401" spans="51:56" x14ac:dyDescent="0.25">
      <c r="AY1401" t="s">
        <v>10427</v>
      </c>
      <c r="AZ1401" s="4" t="s">
        <v>10428</v>
      </c>
      <c r="BA1401" s="4" t="s">
        <v>10429</v>
      </c>
      <c r="BB1401" s="4" t="s">
        <v>10428</v>
      </c>
      <c r="BC1401" s="4" t="s">
        <v>10429</v>
      </c>
      <c r="BD1401" s="4" t="s">
        <v>10384</v>
      </c>
    </row>
    <row r="1402" spans="51:56" x14ac:dyDescent="0.25">
      <c r="AY1402" t="s">
        <v>10430</v>
      </c>
      <c r="AZ1402" s="4" t="s">
        <v>10431</v>
      </c>
      <c r="BA1402" s="4" t="s">
        <v>10432</v>
      </c>
      <c r="BB1402" s="4" t="s">
        <v>10431</v>
      </c>
      <c r="BC1402" s="4" t="s">
        <v>10432</v>
      </c>
      <c r="BD1402" s="4" t="s">
        <v>10384</v>
      </c>
    </row>
    <row r="1403" spans="51:56" x14ac:dyDescent="0.25">
      <c r="AY1403" t="s">
        <v>10433</v>
      </c>
      <c r="AZ1403" s="4" t="s">
        <v>10434</v>
      </c>
      <c r="BA1403" s="4" t="s">
        <v>10435</v>
      </c>
      <c r="BB1403" s="4" t="s">
        <v>10434</v>
      </c>
      <c r="BC1403" s="4" t="s">
        <v>10435</v>
      </c>
      <c r="BD1403" s="4" t="s">
        <v>10384</v>
      </c>
    </row>
    <row r="1404" spans="51:56" x14ac:dyDescent="0.25">
      <c r="AY1404" t="s">
        <v>10436</v>
      </c>
      <c r="AZ1404" s="4" t="s">
        <v>10437</v>
      </c>
      <c r="BA1404" s="4" t="s">
        <v>10438</v>
      </c>
      <c r="BB1404" s="4" t="s">
        <v>10437</v>
      </c>
      <c r="BC1404" s="4" t="s">
        <v>10438</v>
      </c>
      <c r="BD1404" s="4" t="s">
        <v>10384</v>
      </c>
    </row>
    <row r="1405" spans="51:56" x14ac:dyDescent="0.25">
      <c r="AY1405" t="s">
        <v>10439</v>
      </c>
      <c r="AZ1405" s="4" t="s">
        <v>10440</v>
      </c>
      <c r="BA1405" s="4" t="s">
        <v>10441</v>
      </c>
      <c r="BB1405" s="4" t="s">
        <v>10440</v>
      </c>
      <c r="BC1405" s="4" t="s">
        <v>10441</v>
      </c>
      <c r="BD1405" s="4" t="s">
        <v>10384</v>
      </c>
    </row>
    <row r="1406" spans="51:56" x14ac:dyDescent="0.25">
      <c r="AY1406" t="s">
        <v>10442</v>
      </c>
      <c r="AZ1406" s="4" t="s">
        <v>10443</v>
      </c>
      <c r="BA1406" s="4" t="s">
        <v>10444</v>
      </c>
      <c r="BB1406" s="4" t="s">
        <v>10443</v>
      </c>
      <c r="BC1406" s="4" t="s">
        <v>10444</v>
      </c>
      <c r="BD1406" s="4" t="s">
        <v>10384</v>
      </c>
    </row>
    <row r="1407" spans="51:56" x14ac:dyDescent="0.25">
      <c r="AY1407" t="s">
        <v>10445</v>
      </c>
      <c r="AZ1407" s="4" t="s">
        <v>10446</v>
      </c>
      <c r="BA1407" s="4" t="s">
        <v>10447</v>
      </c>
      <c r="BB1407" s="4" t="s">
        <v>10446</v>
      </c>
      <c r="BC1407" s="4" t="s">
        <v>10447</v>
      </c>
      <c r="BD1407" s="4" t="s">
        <v>10384</v>
      </c>
    </row>
    <row r="1408" spans="51:56" x14ac:dyDescent="0.25">
      <c r="AY1408" t="s">
        <v>10448</v>
      </c>
      <c r="AZ1408" s="4" t="s">
        <v>10449</v>
      </c>
      <c r="BA1408" s="4" t="s">
        <v>10450</v>
      </c>
      <c r="BB1408" s="4" t="s">
        <v>10449</v>
      </c>
      <c r="BC1408" s="4" t="s">
        <v>10450</v>
      </c>
      <c r="BD1408" s="4" t="s">
        <v>10384</v>
      </c>
    </row>
    <row r="1409" spans="51:56" x14ac:dyDescent="0.25">
      <c r="AY1409" t="s">
        <v>10451</v>
      </c>
      <c r="AZ1409" s="4" t="s">
        <v>10452</v>
      </c>
      <c r="BA1409" s="4" t="s">
        <v>11940</v>
      </c>
      <c r="BB1409" s="4" t="s">
        <v>10452</v>
      </c>
      <c r="BC1409" s="4" t="s">
        <v>11940</v>
      </c>
      <c r="BD1409" s="4" t="s">
        <v>10384</v>
      </c>
    </row>
    <row r="1410" spans="51:56" x14ac:dyDescent="0.25">
      <c r="AY1410" t="s">
        <v>10453</v>
      </c>
      <c r="AZ1410" s="4" t="s">
        <v>10454</v>
      </c>
      <c r="BA1410" s="4" t="s">
        <v>10095</v>
      </c>
      <c r="BB1410" s="4" t="s">
        <v>10454</v>
      </c>
      <c r="BC1410" s="4" t="s">
        <v>10095</v>
      </c>
      <c r="BD1410" s="4" t="s">
        <v>10384</v>
      </c>
    </row>
    <row r="1411" spans="51:56" x14ac:dyDescent="0.25">
      <c r="AY1411" t="s">
        <v>10455</v>
      </c>
      <c r="AZ1411" s="4" t="s">
        <v>10456</v>
      </c>
      <c r="BA1411" s="4" t="s">
        <v>10457</v>
      </c>
      <c r="BB1411" s="4" t="s">
        <v>10456</v>
      </c>
      <c r="BC1411" s="4" t="s">
        <v>10457</v>
      </c>
      <c r="BD1411" s="4" t="s">
        <v>10384</v>
      </c>
    </row>
    <row r="1412" spans="51:56" x14ac:dyDescent="0.25">
      <c r="AY1412" t="s">
        <v>10458</v>
      </c>
      <c r="AZ1412" s="4" t="s">
        <v>10459</v>
      </c>
      <c r="BA1412" s="4" t="s">
        <v>10460</v>
      </c>
      <c r="BB1412" s="4" t="s">
        <v>10459</v>
      </c>
      <c r="BC1412" s="4" t="s">
        <v>10460</v>
      </c>
      <c r="BD1412" s="4" t="s">
        <v>10384</v>
      </c>
    </row>
    <row r="1413" spans="51:56" x14ac:dyDescent="0.25">
      <c r="AY1413" t="s">
        <v>10461</v>
      </c>
      <c r="AZ1413" s="4" t="s">
        <v>10462</v>
      </c>
      <c r="BA1413" s="4" t="s">
        <v>10463</v>
      </c>
      <c r="BB1413" s="4" t="s">
        <v>10462</v>
      </c>
      <c r="BC1413" s="4" t="s">
        <v>10463</v>
      </c>
      <c r="BD1413" s="4" t="s">
        <v>10384</v>
      </c>
    </row>
    <row r="1414" spans="51:56" x14ac:dyDescent="0.25">
      <c r="AY1414" t="s">
        <v>10464</v>
      </c>
      <c r="AZ1414" s="4" t="s">
        <v>10465</v>
      </c>
      <c r="BA1414" s="4" t="s">
        <v>10466</v>
      </c>
      <c r="BB1414" s="4" t="s">
        <v>10465</v>
      </c>
      <c r="BC1414" s="4" t="s">
        <v>10466</v>
      </c>
      <c r="BD1414" s="4" t="s">
        <v>10384</v>
      </c>
    </row>
    <row r="1415" spans="51:56" x14ac:dyDescent="0.25">
      <c r="AY1415" t="s">
        <v>10467</v>
      </c>
      <c r="AZ1415" s="4" t="s">
        <v>10468</v>
      </c>
      <c r="BA1415" s="4" t="s">
        <v>10469</v>
      </c>
      <c r="BB1415" s="4" t="s">
        <v>10468</v>
      </c>
      <c r="BC1415" s="4" t="s">
        <v>10469</v>
      </c>
      <c r="BD1415" s="4" t="s">
        <v>10384</v>
      </c>
    </row>
    <row r="1416" spans="51:56" x14ac:dyDescent="0.25">
      <c r="AY1416" t="s">
        <v>10470</v>
      </c>
      <c r="AZ1416" s="4" t="s">
        <v>10471</v>
      </c>
      <c r="BA1416" s="4" t="s">
        <v>10472</v>
      </c>
      <c r="BB1416" s="4" t="s">
        <v>10471</v>
      </c>
      <c r="BC1416" s="4" t="s">
        <v>10472</v>
      </c>
      <c r="BD1416" s="4" t="s">
        <v>10384</v>
      </c>
    </row>
    <row r="1417" spans="51:56" x14ac:dyDescent="0.25">
      <c r="AY1417" t="s">
        <v>10473</v>
      </c>
      <c r="AZ1417" s="4" t="s">
        <v>10474</v>
      </c>
      <c r="BA1417" s="4" t="s">
        <v>12029</v>
      </c>
      <c r="BB1417" s="4" t="s">
        <v>10474</v>
      </c>
      <c r="BC1417" s="4" t="s">
        <v>12029</v>
      </c>
      <c r="BD1417" s="4" t="s">
        <v>10384</v>
      </c>
    </row>
    <row r="1418" spans="51:56" x14ac:dyDescent="0.25">
      <c r="AY1418" t="s">
        <v>10475</v>
      </c>
      <c r="AZ1418" s="4" t="s">
        <v>10476</v>
      </c>
      <c r="BA1418" s="4" t="s">
        <v>12033</v>
      </c>
      <c r="BB1418" s="4" t="s">
        <v>10476</v>
      </c>
      <c r="BC1418" s="4" t="s">
        <v>12033</v>
      </c>
      <c r="BD1418" s="4" t="s">
        <v>10384</v>
      </c>
    </row>
    <row r="1419" spans="51:56" x14ac:dyDescent="0.25">
      <c r="AY1419" t="s">
        <v>10477</v>
      </c>
      <c r="AZ1419" s="4" t="s">
        <v>10478</v>
      </c>
      <c r="BA1419" s="4" t="s">
        <v>10479</v>
      </c>
      <c r="BB1419" s="4" t="s">
        <v>10478</v>
      </c>
      <c r="BC1419" s="4" t="s">
        <v>10479</v>
      </c>
      <c r="BD1419" s="4" t="s">
        <v>10384</v>
      </c>
    </row>
    <row r="1420" spans="51:56" x14ac:dyDescent="0.25">
      <c r="AY1420" t="s">
        <v>10480</v>
      </c>
      <c r="AZ1420" s="4" t="s">
        <v>10481</v>
      </c>
      <c r="BA1420" s="4" t="s">
        <v>10482</v>
      </c>
      <c r="BB1420" s="4" t="s">
        <v>10481</v>
      </c>
      <c r="BC1420" s="4" t="s">
        <v>10482</v>
      </c>
      <c r="BD1420" s="4" t="s">
        <v>10384</v>
      </c>
    </row>
    <row r="1421" spans="51:56" x14ac:dyDescent="0.25">
      <c r="AY1421" t="s">
        <v>10483</v>
      </c>
      <c r="AZ1421" s="4" t="s">
        <v>10484</v>
      </c>
      <c r="BA1421" s="4" t="s">
        <v>10485</v>
      </c>
      <c r="BB1421" s="4" t="s">
        <v>10484</v>
      </c>
      <c r="BC1421" s="4" t="s">
        <v>10485</v>
      </c>
      <c r="BD1421" s="4" t="s">
        <v>10384</v>
      </c>
    </row>
    <row r="1422" spans="51:56" x14ac:dyDescent="0.25">
      <c r="AY1422" t="s">
        <v>10486</v>
      </c>
      <c r="AZ1422" s="4" t="s">
        <v>10487</v>
      </c>
      <c r="BA1422" s="4" t="s">
        <v>10488</v>
      </c>
      <c r="BB1422" s="4" t="s">
        <v>10487</v>
      </c>
      <c r="BC1422" s="4" t="s">
        <v>10488</v>
      </c>
      <c r="BD1422" s="4" t="s">
        <v>10384</v>
      </c>
    </row>
    <row r="1423" spans="51:56" x14ac:dyDescent="0.25">
      <c r="AY1423" t="s">
        <v>10489</v>
      </c>
      <c r="AZ1423" s="4" t="s">
        <v>10490</v>
      </c>
      <c r="BA1423" s="4" t="s">
        <v>10491</v>
      </c>
      <c r="BB1423" s="4" t="s">
        <v>10490</v>
      </c>
      <c r="BC1423" s="4" t="s">
        <v>10115</v>
      </c>
      <c r="BD1423" s="4" t="s">
        <v>10492</v>
      </c>
    </row>
    <row r="1424" spans="51:56" x14ac:dyDescent="0.25">
      <c r="AY1424" t="s">
        <v>10493</v>
      </c>
      <c r="AZ1424" s="4" t="s">
        <v>10494</v>
      </c>
      <c r="BA1424" s="4" t="s">
        <v>10495</v>
      </c>
      <c r="BB1424" s="4" t="s">
        <v>10494</v>
      </c>
      <c r="BC1424" s="4" t="s">
        <v>12775</v>
      </c>
      <c r="BD1424" s="4" t="s">
        <v>10492</v>
      </c>
    </row>
    <row r="1425" spans="51:56" ht="12.75" customHeight="1" x14ac:dyDescent="0.25">
      <c r="AY1425" t="s">
        <v>10496</v>
      </c>
      <c r="AZ1425" s="4" t="s">
        <v>10497</v>
      </c>
      <c r="BA1425" s="4" t="s">
        <v>10498</v>
      </c>
      <c r="BB1425" s="4" t="s">
        <v>10497</v>
      </c>
      <c r="BC1425" s="4" t="s">
        <v>10499</v>
      </c>
      <c r="BD1425" s="4" t="s">
        <v>10492</v>
      </c>
    </row>
    <row r="1426" spans="51:56" ht="12.75" customHeight="1" x14ac:dyDescent="0.25">
      <c r="AY1426" t="s">
        <v>10500</v>
      </c>
      <c r="AZ1426" s="4" t="s">
        <v>10501</v>
      </c>
      <c r="BA1426" s="4" t="s">
        <v>10502</v>
      </c>
      <c r="BB1426" s="4" t="s">
        <v>10501</v>
      </c>
      <c r="BC1426" s="4" t="s">
        <v>10503</v>
      </c>
      <c r="BD1426" s="4" t="s">
        <v>10492</v>
      </c>
    </row>
    <row r="1427" spans="51:56" x14ac:dyDescent="0.25">
      <c r="AY1427" t="s">
        <v>10504</v>
      </c>
      <c r="AZ1427" s="4" t="s">
        <v>10505</v>
      </c>
      <c r="BA1427" s="4" t="s">
        <v>10506</v>
      </c>
      <c r="BB1427" s="4" t="s">
        <v>10505</v>
      </c>
      <c r="BC1427" s="4" t="s">
        <v>11940</v>
      </c>
      <c r="BD1427" s="4" t="s">
        <v>10492</v>
      </c>
    </row>
    <row r="1428" spans="51:56" ht="12.75" customHeight="1" x14ac:dyDescent="0.25">
      <c r="AY1428" t="s">
        <v>10507</v>
      </c>
      <c r="AZ1428" s="4" t="s">
        <v>10508</v>
      </c>
      <c r="BA1428" s="4" t="s">
        <v>10509</v>
      </c>
      <c r="BB1428" s="4" t="s">
        <v>10508</v>
      </c>
      <c r="BC1428" s="4" t="s">
        <v>10510</v>
      </c>
      <c r="BD1428" s="4" t="s">
        <v>10492</v>
      </c>
    </row>
    <row r="1429" spans="51:56" ht="12.75" customHeight="1" x14ac:dyDescent="0.25">
      <c r="AY1429" t="s">
        <v>10511</v>
      </c>
      <c r="AZ1429" s="4" t="s">
        <v>10512</v>
      </c>
      <c r="BA1429" s="4" t="s">
        <v>10513</v>
      </c>
      <c r="BB1429" s="4" t="s">
        <v>10512</v>
      </c>
      <c r="BC1429" s="4" t="s">
        <v>10514</v>
      </c>
      <c r="BD1429" s="4" t="s">
        <v>10492</v>
      </c>
    </row>
    <row r="1430" spans="51:56" ht="12.75" customHeight="1" x14ac:dyDescent="0.25">
      <c r="AY1430" t="s">
        <v>10515</v>
      </c>
      <c r="AZ1430" s="49" t="s">
        <v>10516</v>
      </c>
      <c r="BA1430" s="4" t="s">
        <v>10517</v>
      </c>
      <c r="BB1430" s="49" t="s">
        <v>10516</v>
      </c>
      <c r="BC1430" s="4" t="s">
        <v>10517</v>
      </c>
      <c r="BD1430" s="4" t="s">
        <v>10518</v>
      </c>
    </row>
    <row r="1431" spans="51:56" ht="12.75" customHeight="1" x14ac:dyDescent="0.25">
      <c r="AY1431" t="s">
        <v>10519</v>
      </c>
      <c r="AZ1431" s="49" t="s">
        <v>10520</v>
      </c>
      <c r="BA1431" s="4" t="s">
        <v>10521</v>
      </c>
      <c r="BB1431" s="49" t="s">
        <v>10520</v>
      </c>
      <c r="BC1431" s="4" t="s">
        <v>10521</v>
      </c>
      <c r="BD1431" s="4" t="s">
        <v>10518</v>
      </c>
    </row>
    <row r="1432" spans="51:56" x14ac:dyDescent="0.25">
      <c r="AY1432" t="s">
        <v>10522</v>
      </c>
      <c r="AZ1432" s="4" t="s">
        <v>10523</v>
      </c>
      <c r="BA1432" s="4" t="s">
        <v>10524</v>
      </c>
      <c r="BB1432" s="4" t="s">
        <v>10523</v>
      </c>
      <c r="BC1432" s="4" t="s">
        <v>10524</v>
      </c>
      <c r="BD1432" s="4" t="s">
        <v>10518</v>
      </c>
    </row>
    <row r="1433" spans="51:56" x14ac:dyDescent="0.25">
      <c r="AY1433" t="s">
        <v>10525</v>
      </c>
      <c r="AZ1433" s="4" t="s">
        <v>10526</v>
      </c>
      <c r="BA1433" s="4" t="s">
        <v>10527</v>
      </c>
      <c r="BB1433" s="4" t="s">
        <v>10526</v>
      </c>
      <c r="BC1433" s="4" t="s">
        <v>10527</v>
      </c>
      <c r="BD1433" s="4" t="s">
        <v>10518</v>
      </c>
    </row>
    <row r="1434" spans="51:56" x14ac:dyDescent="0.25">
      <c r="AY1434" t="s">
        <v>10528</v>
      </c>
      <c r="AZ1434" s="4" t="s">
        <v>10529</v>
      </c>
      <c r="BA1434" s="4" t="s">
        <v>10530</v>
      </c>
      <c r="BB1434" s="4" t="s">
        <v>10529</v>
      </c>
      <c r="BC1434" s="4" t="s">
        <v>10530</v>
      </c>
      <c r="BD1434" s="4" t="s">
        <v>10518</v>
      </c>
    </row>
    <row r="1435" spans="51:56" x14ac:dyDescent="0.25">
      <c r="AY1435" t="s">
        <v>10531</v>
      </c>
      <c r="AZ1435" s="4" t="s">
        <v>10532</v>
      </c>
      <c r="BA1435" s="4" t="s">
        <v>10533</v>
      </c>
      <c r="BB1435" s="4" t="s">
        <v>10532</v>
      </c>
      <c r="BC1435" s="4" t="s">
        <v>10533</v>
      </c>
      <c r="BD1435" s="4" t="s">
        <v>10518</v>
      </c>
    </row>
    <row r="1436" spans="51:56" x14ac:dyDescent="0.25">
      <c r="AY1436" t="s">
        <v>10534</v>
      </c>
      <c r="AZ1436" s="4" t="s">
        <v>10535</v>
      </c>
      <c r="BA1436" s="4" t="s">
        <v>10536</v>
      </c>
      <c r="BB1436" s="4" t="s">
        <v>10535</v>
      </c>
      <c r="BC1436" s="4" t="s">
        <v>10536</v>
      </c>
      <c r="BD1436" s="4" t="s">
        <v>10518</v>
      </c>
    </row>
    <row r="1437" spans="51:56" x14ac:dyDescent="0.25">
      <c r="AY1437" t="s">
        <v>10537</v>
      </c>
      <c r="AZ1437" s="4" t="s">
        <v>10538</v>
      </c>
      <c r="BA1437" s="4" t="s">
        <v>10539</v>
      </c>
      <c r="BB1437" s="4" t="s">
        <v>10538</v>
      </c>
      <c r="BC1437" s="4" t="s">
        <v>10539</v>
      </c>
      <c r="BD1437" s="4" t="s">
        <v>10518</v>
      </c>
    </row>
    <row r="1438" spans="51:56" x14ac:dyDescent="0.25">
      <c r="AY1438" t="s">
        <v>10540</v>
      </c>
      <c r="AZ1438" s="4" t="s">
        <v>10541</v>
      </c>
      <c r="BA1438" s="4" t="s">
        <v>10542</v>
      </c>
      <c r="BB1438" s="4" t="s">
        <v>10541</v>
      </c>
      <c r="BC1438" s="4" t="s">
        <v>10542</v>
      </c>
      <c r="BD1438" s="4" t="s">
        <v>10518</v>
      </c>
    </row>
    <row r="1439" spans="51:56" x14ac:dyDescent="0.25">
      <c r="AY1439" t="s">
        <v>10543</v>
      </c>
      <c r="AZ1439" s="4" t="s">
        <v>10544</v>
      </c>
      <c r="BA1439" s="4" t="s">
        <v>10545</v>
      </c>
      <c r="BB1439" s="4" t="s">
        <v>10544</v>
      </c>
      <c r="BC1439" s="4" t="s">
        <v>10545</v>
      </c>
      <c r="BD1439" s="4" t="s">
        <v>10518</v>
      </c>
    </row>
    <row r="1440" spans="51:56" x14ac:dyDescent="0.25">
      <c r="AY1440" t="s">
        <v>10546</v>
      </c>
      <c r="AZ1440" s="4" t="s">
        <v>10547</v>
      </c>
      <c r="BA1440" s="4" t="s">
        <v>10548</v>
      </c>
      <c r="BB1440" s="4" t="s">
        <v>10547</v>
      </c>
      <c r="BC1440" s="4" t="s">
        <v>10548</v>
      </c>
      <c r="BD1440" s="4" t="s">
        <v>10518</v>
      </c>
    </row>
    <row r="1441" spans="51:56" x14ac:dyDescent="0.25">
      <c r="AY1441" t="s">
        <v>10549</v>
      </c>
      <c r="AZ1441" s="4" t="s">
        <v>10550</v>
      </c>
      <c r="BA1441" s="4" t="s">
        <v>10551</v>
      </c>
      <c r="BB1441" s="4" t="s">
        <v>10550</v>
      </c>
      <c r="BC1441" s="4" t="s">
        <v>10551</v>
      </c>
      <c r="BD1441" s="4" t="s">
        <v>10518</v>
      </c>
    </row>
    <row r="1442" spans="51:56" x14ac:dyDescent="0.25">
      <c r="AY1442" t="s">
        <v>10552</v>
      </c>
      <c r="AZ1442" s="4" t="s">
        <v>10553</v>
      </c>
      <c r="BA1442" s="4" t="s">
        <v>10554</v>
      </c>
      <c r="BB1442" s="4" t="s">
        <v>10553</v>
      </c>
      <c r="BC1442" s="4" t="s">
        <v>10554</v>
      </c>
      <c r="BD1442" s="4" t="s">
        <v>10518</v>
      </c>
    </row>
    <row r="1443" spans="51:56" x14ac:dyDescent="0.25">
      <c r="AY1443" t="s">
        <v>10555</v>
      </c>
      <c r="AZ1443" s="4" t="s">
        <v>10556</v>
      </c>
      <c r="BA1443" s="4" t="s">
        <v>10557</v>
      </c>
      <c r="BB1443" s="4" t="s">
        <v>10556</v>
      </c>
      <c r="BC1443" s="4" t="s">
        <v>10557</v>
      </c>
      <c r="BD1443" s="4" t="s">
        <v>10518</v>
      </c>
    </row>
    <row r="1444" spans="51:56" x14ac:dyDescent="0.25">
      <c r="AY1444" t="s">
        <v>10558</v>
      </c>
      <c r="AZ1444" s="4" t="s">
        <v>10559</v>
      </c>
      <c r="BA1444" s="4" t="s">
        <v>10560</v>
      </c>
      <c r="BB1444" s="4" t="s">
        <v>10559</v>
      </c>
      <c r="BC1444" s="4" t="s">
        <v>10560</v>
      </c>
      <c r="BD1444" s="4" t="s">
        <v>10518</v>
      </c>
    </row>
    <row r="1445" spans="51:56" x14ac:dyDescent="0.25">
      <c r="AY1445" t="s">
        <v>10561</v>
      </c>
      <c r="AZ1445" s="4" t="s">
        <v>10562</v>
      </c>
      <c r="BA1445" s="4" t="s">
        <v>10563</v>
      </c>
      <c r="BB1445" s="4" t="s">
        <v>10562</v>
      </c>
      <c r="BC1445" s="4" t="s">
        <v>10563</v>
      </c>
      <c r="BD1445" s="4" t="s">
        <v>10518</v>
      </c>
    </row>
    <row r="1446" spans="51:56" ht="12.75" customHeight="1" x14ac:dyDescent="0.25">
      <c r="AY1446" t="s">
        <v>10564</v>
      </c>
      <c r="AZ1446" s="4" t="s">
        <v>10565</v>
      </c>
      <c r="BA1446" s="4" t="s">
        <v>10566</v>
      </c>
      <c r="BB1446" s="4" t="s">
        <v>10565</v>
      </c>
      <c r="BC1446" s="4" t="s">
        <v>10566</v>
      </c>
      <c r="BD1446" s="4" t="s">
        <v>10518</v>
      </c>
    </row>
    <row r="1447" spans="51:56" x14ac:dyDescent="0.25">
      <c r="AY1447" t="s">
        <v>10567</v>
      </c>
      <c r="AZ1447" s="4" t="s">
        <v>10568</v>
      </c>
      <c r="BA1447" s="4" t="s">
        <v>10569</v>
      </c>
      <c r="BB1447" s="4" t="s">
        <v>10568</v>
      </c>
      <c r="BC1447" s="4" t="s">
        <v>10569</v>
      </c>
      <c r="BD1447" s="4" t="s">
        <v>10518</v>
      </c>
    </row>
    <row r="1448" spans="51:56" x14ac:dyDescent="0.25">
      <c r="AY1448" t="s">
        <v>10570</v>
      </c>
      <c r="AZ1448" s="4" t="s">
        <v>10571</v>
      </c>
      <c r="BA1448" s="4" t="s">
        <v>10572</v>
      </c>
      <c r="BB1448" s="4" t="s">
        <v>10571</v>
      </c>
      <c r="BC1448" s="4" t="s">
        <v>10572</v>
      </c>
      <c r="BD1448" s="4" t="s">
        <v>10518</v>
      </c>
    </row>
    <row r="1449" spans="51:56" ht="12.75" customHeight="1" x14ac:dyDescent="0.25">
      <c r="AY1449" t="s">
        <v>10573</v>
      </c>
      <c r="AZ1449" s="4" t="s">
        <v>10574</v>
      </c>
      <c r="BA1449" s="4" t="s">
        <v>10575</v>
      </c>
      <c r="BB1449" s="4" t="s">
        <v>10574</v>
      </c>
      <c r="BC1449" s="4" t="s">
        <v>10575</v>
      </c>
      <c r="BD1449" s="4" t="s">
        <v>10518</v>
      </c>
    </row>
    <row r="1450" spans="51:56" ht="12.75" customHeight="1" x14ac:dyDescent="0.25">
      <c r="AY1450" t="s">
        <v>10576</v>
      </c>
      <c r="AZ1450" s="4" t="s">
        <v>10577</v>
      </c>
      <c r="BA1450" s="4" t="s">
        <v>11986</v>
      </c>
      <c r="BB1450" s="4" t="s">
        <v>10577</v>
      </c>
      <c r="BC1450" s="4" t="s">
        <v>11986</v>
      </c>
      <c r="BD1450" s="4" t="s">
        <v>10518</v>
      </c>
    </row>
    <row r="1451" spans="51:56" ht="12.75" customHeight="1" x14ac:dyDescent="0.25">
      <c r="AY1451" t="s">
        <v>10578</v>
      </c>
      <c r="AZ1451" s="49" t="s">
        <v>10579</v>
      </c>
      <c r="BA1451" s="4" t="s">
        <v>10580</v>
      </c>
      <c r="BB1451" s="49" t="s">
        <v>10579</v>
      </c>
      <c r="BC1451" s="4" t="s">
        <v>10580</v>
      </c>
      <c r="BD1451" s="4" t="s">
        <v>10518</v>
      </c>
    </row>
    <row r="1452" spans="51:56" x14ac:dyDescent="0.25">
      <c r="AY1452" t="s">
        <v>10581</v>
      </c>
      <c r="AZ1452" s="4" t="s">
        <v>10582</v>
      </c>
      <c r="BA1452" s="4" t="s">
        <v>10358</v>
      </c>
      <c r="BB1452" s="4" t="s">
        <v>10582</v>
      </c>
      <c r="BC1452" s="4" t="s">
        <v>10358</v>
      </c>
      <c r="BD1452" s="4" t="s">
        <v>10518</v>
      </c>
    </row>
    <row r="1453" spans="51:56" x14ac:dyDescent="0.25">
      <c r="AY1453" t="s">
        <v>10583</v>
      </c>
      <c r="AZ1453" s="4" t="s">
        <v>10584</v>
      </c>
      <c r="BA1453" s="4" t="s">
        <v>10585</v>
      </c>
      <c r="BB1453" s="4" t="s">
        <v>10584</v>
      </c>
      <c r="BC1453" s="4" t="s">
        <v>10585</v>
      </c>
      <c r="BD1453" s="4" t="s">
        <v>10518</v>
      </c>
    </row>
    <row r="1454" spans="51:56" x14ac:dyDescent="0.25">
      <c r="AY1454" t="s">
        <v>10586</v>
      </c>
      <c r="AZ1454" s="4" t="s">
        <v>10587</v>
      </c>
      <c r="BA1454" s="4" t="s">
        <v>10588</v>
      </c>
      <c r="BB1454" s="4" t="s">
        <v>10587</v>
      </c>
      <c r="BC1454" s="4" t="s">
        <v>10588</v>
      </c>
      <c r="BD1454" s="4" t="s">
        <v>10518</v>
      </c>
    </row>
    <row r="1455" spans="51:56" x14ac:dyDescent="0.25">
      <c r="AY1455" t="s">
        <v>10589</v>
      </c>
      <c r="AZ1455" s="4" t="s">
        <v>10590</v>
      </c>
      <c r="BA1455" s="4" t="s">
        <v>10591</v>
      </c>
      <c r="BB1455" s="4" t="s">
        <v>10590</v>
      </c>
      <c r="BC1455" s="4" t="s">
        <v>10591</v>
      </c>
      <c r="BD1455" s="4" t="s">
        <v>10518</v>
      </c>
    </row>
    <row r="1456" spans="51:56" x14ac:dyDescent="0.25">
      <c r="AY1456" t="s">
        <v>10592</v>
      </c>
      <c r="AZ1456" s="4" t="s">
        <v>10593</v>
      </c>
      <c r="BA1456" s="4" t="s">
        <v>10594</v>
      </c>
      <c r="BB1456" s="4" t="s">
        <v>10593</v>
      </c>
      <c r="BC1456" s="4" t="s">
        <v>10594</v>
      </c>
      <c r="BD1456" s="4" t="s">
        <v>10518</v>
      </c>
    </row>
    <row r="1457" spans="51:56" x14ac:dyDescent="0.25">
      <c r="AY1457" t="s">
        <v>10595</v>
      </c>
      <c r="AZ1457" s="4" t="s">
        <v>10596</v>
      </c>
      <c r="BA1457" s="4" t="s">
        <v>10597</v>
      </c>
      <c r="BB1457" s="4" t="s">
        <v>10596</v>
      </c>
      <c r="BC1457" s="4" t="s">
        <v>10597</v>
      </c>
      <c r="BD1457" s="4" t="s">
        <v>10518</v>
      </c>
    </row>
    <row r="1458" spans="51:56" x14ac:dyDescent="0.25">
      <c r="AY1458" t="s">
        <v>10598</v>
      </c>
      <c r="AZ1458" s="4" t="s">
        <v>10599</v>
      </c>
      <c r="BA1458" s="4" t="s">
        <v>10600</v>
      </c>
      <c r="BB1458" s="4" t="s">
        <v>10599</v>
      </c>
      <c r="BC1458" s="4" t="s">
        <v>10600</v>
      </c>
      <c r="BD1458" s="4" t="s">
        <v>10518</v>
      </c>
    </row>
    <row r="1459" spans="51:56" x14ac:dyDescent="0.25">
      <c r="AY1459" t="s">
        <v>10601</v>
      </c>
      <c r="AZ1459" s="4" t="s">
        <v>10602</v>
      </c>
      <c r="BA1459" s="4" t="s">
        <v>10603</v>
      </c>
      <c r="BB1459" s="4" t="s">
        <v>10602</v>
      </c>
      <c r="BC1459" s="4" t="s">
        <v>10603</v>
      </c>
      <c r="BD1459" s="4" t="s">
        <v>10518</v>
      </c>
    </row>
    <row r="1460" spans="51:56" x14ac:dyDescent="0.25">
      <c r="AY1460" t="s">
        <v>10604</v>
      </c>
      <c r="AZ1460" s="4" t="s">
        <v>10605</v>
      </c>
      <c r="BA1460" s="4" t="s">
        <v>10606</v>
      </c>
      <c r="BB1460" s="4" t="s">
        <v>10605</v>
      </c>
      <c r="BC1460" s="4" t="s">
        <v>10606</v>
      </c>
      <c r="BD1460" s="4" t="s">
        <v>10518</v>
      </c>
    </row>
    <row r="1461" spans="51:56" x14ac:dyDescent="0.25">
      <c r="AY1461" t="s">
        <v>10607</v>
      </c>
      <c r="AZ1461" s="4" t="s">
        <v>10608</v>
      </c>
      <c r="BA1461" s="4" t="s">
        <v>10609</v>
      </c>
      <c r="BB1461" s="4" t="s">
        <v>10608</v>
      </c>
      <c r="BC1461" s="4" t="s">
        <v>10609</v>
      </c>
      <c r="BD1461" s="4" t="s">
        <v>10518</v>
      </c>
    </row>
    <row r="1462" spans="51:56" x14ac:dyDescent="0.25">
      <c r="AY1462" t="s">
        <v>10610</v>
      </c>
      <c r="AZ1462" s="4" t="s">
        <v>10611</v>
      </c>
      <c r="BA1462" s="4" t="s">
        <v>10612</v>
      </c>
      <c r="BB1462" s="4" t="s">
        <v>10611</v>
      </c>
      <c r="BC1462" s="4" t="s">
        <v>10612</v>
      </c>
      <c r="BD1462" s="4" t="s">
        <v>10518</v>
      </c>
    </row>
    <row r="1463" spans="51:56" x14ac:dyDescent="0.25">
      <c r="AY1463" t="s">
        <v>10613</v>
      </c>
      <c r="AZ1463" s="4" t="s">
        <v>10614</v>
      </c>
      <c r="BA1463" s="4" t="s">
        <v>10615</v>
      </c>
      <c r="BB1463" s="4" t="s">
        <v>10614</v>
      </c>
      <c r="BC1463" s="4" t="s">
        <v>10615</v>
      </c>
      <c r="BD1463" s="4" t="s">
        <v>10518</v>
      </c>
    </row>
    <row r="1464" spans="51:56" x14ac:dyDescent="0.25">
      <c r="AY1464" t="s">
        <v>10616</v>
      </c>
      <c r="AZ1464" s="4" t="s">
        <v>10617</v>
      </c>
      <c r="BA1464" s="4" t="s">
        <v>10618</v>
      </c>
      <c r="BB1464" s="4" t="s">
        <v>10617</v>
      </c>
      <c r="BC1464" s="4" t="s">
        <v>10618</v>
      </c>
      <c r="BD1464" s="4" t="s">
        <v>10518</v>
      </c>
    </row>
    <row r="1465" spans="51:56" x14ac:dyDescent="0.25">
      <c r="AY1465" t="s">
        <v>10619</v>
      </c>
      <c r="AZ1465" s="4" t="s">
        <v>10620</v>
      </c>
      <c r="BA1465" s="4" t="s">
        <v>10621</v>
      </c>
      <c r="BB1465" s="4" t="s">
        <v>10620</v>
      </c>
      <c r="BC1465" s="4" t="s">
        <v>10621</v>
      </c>
      <c r="BD1465" s="4" t="s">
        <v>10518</v>
      </c>
    </row>
    <row r="1466" spans="51:56" x14ac:dyDescent="0.25">
      <c r="AY1466" t="s">
        <v>10622</v>
      </c>
      <c r="AZ1466" s="4" t="s">
        <v>10623</v>
      </c>
      <c r="BA1466" s="4" t="s">
        <v>10624</v>
      </c>
      <c r="BB1466" s="4" t="s">
        <v>10623</v>
      </c>
      <c r="BC1466" s="4" t="s">
        <v>10624</v>
      </c>
      <c r="BD1466" s="4" t="s">
        <v>10518</v>
      </c>
    </row>
    <row r="1467" spans="51:56" x14ac:dyDescent="0.25">
      <c r="AY1467" t="s">
        <v>10625</v>
      </c>
      <c r="AZ1467" s="4" t="s">
        <v>10626</v>
      </c>
      <c r="BA1467" s="4" t="s">
        <v>10627</v>
      </c>
      <c r="BB1467" s="4" t="s">
        <v>10626</v>
      </c>
      <c r="BC1467" s="4" t="s">
        <v>10627</v>
      </c>
      <c r="BD1467" s="4" t="s">
        <v>10518</v>
      </c>
    </row>
    <row r="1468" spans="51:56" x14ac:dyDescent="0.25">
      <c r="AY1468" t="s">
        <v>10628</v>
      </c>
      <c r="AZ1468" s="4" t="s">
        <v>10629</v>
      </c>
      <c r="BA1468" s="4" t="s">
        <v>10630</v>
      </c>
      <c r="BB1468" s="4" t="s">
        <v>10629</v>
      </c>
      <c r="BC1468" s="4" t="s">
        <v>10630</v>
      </c>
      <c r="BD1468" s="4" t="s">
        <v>10518</v>
      </c>
    </row>
    <row r="1469" spans="51:56" x14ac:dyDescent="0.25">
      <c r="AY1469" t="s">
        <v>10631</v>
      </c>
      <c r="AZ1469" s="4" t="s">
        <v>10632</v>
      </c>
      <c r="BA1469" s="4" t="s">
        <v>10633</v>
      </c>
      <c r="BB1469" s="4" t="s">
        <v>10632</v>
      </c>
      <c r="BC1469" s="4" t="s">
        <v>10633</v>
      </c>
      <c r="BD1469" s="4" t="s">
        <v>10518</v>
      </c>
    </row>
    <row r="1470" spans="51:56" ht="12.75" customHeight="1" x14ac:dyDescent="0.25">
      <c r="AY1470" t="s">
        <v>10634</v>
      </c>
      <c r="AZ1470" s="4" t="s">
        <v>10635</v>
      </c>
      <c r="BA1470" s="4" t="s">
        <v>10636</v>
      </c>
      <c r="BB1470" s="4" t="s">
        <v>10635</v>
      </c>
      <c r="BC1470" s="4" t="s">
        <v>10636</v>
      </c>
      <c r="BD1470" s="4" t="s">
        <v>10518</v>
      </c>
    </row>
    <row r="1471" spans="51:56" ht="12.75" customHeight="1" x14ac:dyDescent="0.25">
      <c r="AY1471" t="s">
        <v>10637</v>
      </c>
      <c r="AZ1471" s="4" t="s">
        <v>10638</v>
      </c>
      <c r="BA1471" s="4" t="s">
        <v>14851</v>
      </c>
      <c r="BB1471" s="4" t="s">
        <v>10638</v>
      </c>
      <c r="BC1471" s="4" t="s">
        <v>14851</v>
      </c>
      <c r="BD1471" s="4" t="s">
        <v>10518</v>
      </c>
    </row>
    <row r="1472" spans="51:56" ht="12.75" customHeight="1" x14ac:dyDescent="0.25">
      <c r="AY1472" t="s">
        <v>10639</v>
      </c>
      <c r="AZ1472" s="4" t="s">
        <v>10640</v>
      </c>
      <c r="BA1472" s="4" t="s">
        <v>10641</v>
      </c>
      <c r="BB1472" s="4" t="s">
        <v>10640</v>
      </c>
      <c r="BC1472" s="4" t="s">
        <v>10641</v>
      </c>
      <c r="BD1472" s="4" t="s">
        <v>10518</v>
      </c>
    </row>
    <row r="1473" spans="51:56" x14ac:dyDescent="0.25">
      <c r="AY1473" t="s">
        <v>10642</v>
      </c>
      <c r="AZ1473" s="4" t="s">
        <v>10643</v>
      </c>
      <c r="BA1473" s="4" t="s">
        <v>10644</v>
      </c>
      <c r="BB1473" s="4" t="s">
        <v>10643</v>
      </c>
      <c r="BC1473" s="4" t="s">
        <v>10644</v>
      </c>
      <c r="BD1473" s="4" t="s">
        <v>10518</v>
      </c>
    </row>
    <row r="1474" spans="51:56" x14ac:dyDescent="0.25">
      <c r="AY1474" t="s">
        <v>10645</v>
      </c>
      <c r="AZ1474" s="4" t="s">
        <v>10646</v>
      </c>
      <c r="BA1474" s="4" t="s">
        <v>10647</v>
      </c>
      <c r="BB1474" s="4" t="s">
        <v>10646</v>
      </c>
      <c r="BC1474" s="4" t="s">
        <v>10647</v>
      </c>
      <c r="BD1474" s="4" t="s">
        <v>10518</v>
      </c>
    </row>
    <row r="1475" spans="51:56" x14ac:dyDescent="0.25">
      <c r="AY1475" t="s">
        <v>10648</v>
      </c>
      <c r="AZ1475" s="4" t="s">
        <v>10649</v>
      </c>
      <c r="BA1475" s="4" t="s">
        <v>14320</v>
      </c>
      <c r="BB1475" s="4" t="s">
        <v>10649</v>
      </c>
      <c r="BC1475" s="4" t="s">
        <v>14320</v>
      </c>
      <c r="BD1475" s="4" t="s">
        <v>10518</v>
      </c>
    </row>
    <row r="1476" spans="51:56" x14ac:dyDescent="0.25">
      <c r="AY1476" t="s">
        <v>10650</v>
      </c>
      <c r="AZ1476" s="4" t="s">
        <v>10651</v>
      </c>
      <c r="BA1476" s="4" t="s">
        <v>10652</v>
      </c>
      <c r="BB1476" s="4" t="s">
        <v>10651</v>
      </c>
      <c r="BC1476" s="4" t="s">
        <v>10652</v>
      </c>
      <c r="BD1476" s="4" t="s">
        <v>10518</v>
      </c>
    </row>
    <row r="1477" spans="51:56" x14ac:dyDescent="0.25">
      <c r="AY1477" t="s">
        <v>10653</v>
      </c>
      <c r="AZ1477" s="4" t="s">
        <v>10654</v>
      </c>
      <c r="BA1477" s="4" t="s">
        <v>10655</v>
      </c>
      <c r="BB1477" s="4" t="s">
        <v>10654</v>
      </c>
      <c r="BC1477" s="4" t="s">
        <v>10655</v>
      </c>
      <c r="BD1477" s="4" t="s">
        <v>10518</v>
      </c>
    </row>
    <row r="1478" spans="51:56" x14ac:dyDescent="0.25">
      <c r="AY1478" t="s">
        <v>10656</v>
      </c>
      <c r="AZ1478" s="4" t="s">
        <v>10657</v>
      </c>
      <c r="BA1478" s="4" t="s">
        <v>10658</v>
      </c>
      <c r="BB1478" s="4" t="s">
        <v>10657</v>
      </c>
      <c r="BC1478" s="4" t="s">
        <v>10658</v>
      </c>
      <c r="BD1478" s="4" t="s">
        <v>10518</v>
      </c>
    </row>
    <row r="1479" spans="51:56" x14ac:dyDescent="0.25">
      <c r="AY1479" t="s">
        <v>10659</v>
      </c>
      <c r="AZ1479" s="4" t="s">
        <v>10660</v>
      </c>
      <c r="BA1479" s="4" t="s">
        <v>10661</v>
      </c>
      <c r="BB1479" s="4" t="s">
        <v>10660</v>
      </c>
      <c r="BC1479" s="4" t="s">
        <v>10661</v>
      </c>
      <c r="BD1479" s="4" t="s">
        <v>10518</v>
      </c>
    </row>
    <row r="1480" spans="51:56" x14ac:dyDescent="0.25">
      <c r="AY1480" t="s">
        <v>10662</v>
      </c>
      <c r="AZ1480" s="4" t="s">
        <v>10663</v>
      </c>
      <c r="BA1480" s="4" t="s">
        <v>10664</v>
      </c>
      <c r="BB1480" s="4" t="s">
        <v>10663</v>
      </c>
      <c r="BC1480" s="4" t="s">
        <v>10664</v>
      </c>
      <c r="BD1480" s="4" t="s">
        <v>10518</v>
      </c>
    </row>
    <row r="1481" spans="51:56" x14ac:dyDescent="0.25">
      <c r="AY1481" t="s">
        <v>10665</v>
      </c>
      <c r="AZ1481" s="4" t="s">
        <v>10666</v>
      </c>
      <c r="BA1481" s="4" t="s">
        <v>10667</v>
      </c>
      <c r="BB1481" s="4" t="s">
        <v>10666</v>
      </c>
      <c r="BC1481" s="4" t="s">
        <v>10668</v>
      </c>
      <c r="BD1481" s="4" t="s">
        <v>10669</v>
      </c>
    </row>
    <row r="1482" spans="51:56" x14ac:dyDescent="0.25">
      <c r="AY1482" t="s">
        <v>10670</v>
      </c>
      <c r="AZ1482" s="4" t="s">
        <v>10671</v>
      </c>
      <c r="BA1482" s="4" t="s">
        <v>10672</v>
      </c>
      <c r="BB1482" s="4" t="s">
        <v>10671</v>
      </c>
      <c r="BC1482" s="4" t="s">
        <v>11582</v>
      </c>
      <c r="BD1482" s="4" t="s">
        <v>10673</v>
      </c>
    </row>
    <row r="1483" spans="51:56" x14ac:dyDescent="0.25">
      <c r="AY1483" t="s">
        <v>10674</v>
      </c>
      <c r="AZ1483" s="4" t="s">
        <v>10675</v>
      </c>
      <c r="BA1483" s="4" t="s">
        <v>10676</v>
      </c>
      <c r="BB1483" s="4" t="s">
        <v>10675</v>
      </c>
      <c r="BC1483" s="4" t="s">
        <v>11907</v>
      </c>
      <c r="BD1483" s="4" t="s">
        <v>10673</v>
      </c>
    </row>
    <row r="1484" spans="51:56" x14ac:dyDescent="0.25">
      <c r="AY1484" t="s">
        <v>10677</v>
      </c>
      <c r="AZ1484" s="4" t="s">
        <v>10678</v>
      </c>
      <c r="BA1484" s="4" t="s">
        <v>10679</v>
      </c>
      <c r="BB1484" s="4" t="s">
        <v>10678</v>
      </c>
      <c r="BC1484" s="4" t="s">
        <v>10680</v>
      </c>
      <c r="BD1484" s="4" t="s">
        <v>10673</v>
      </c>
    </row>
    <row r="1485" spans="51:56" x14ac:dyDescent="0.25">
      <c r="AY1485" t="s">
        <v>10681</v>
      </c>
      <c r="AZ1485" s="4" t="s">
        <v>10682</v>
      </c>
      <c r="BA1485" s="4" t="s">
        <v>10683</v>
      </c>
      <c r="BB1485" s="4" t="s">
        <v>10682</v>
      </c>
      <c r="BC1485" s="4" t="s">
        <v>11802</v>
      </c>
      <c r="BD1485" s="4" t="s">
        <v>10673</v>
      </c>
    </row>
    <row r="1486" spans="51:56" x14ac:dyDescent="0.25">
      <c r="AY1486" t="s">
        <v>10684</v>
      </c>
      <c r="AZ1486" s="4" t="s">
        <v>10685</v>
      </c>
      <c r="BA1486" s="4" t="s">
        <v>10686</v>
      </c>
      <c r="BB1486" s="4" t="s">
        <v>10685</v>
      </c>
      <c r="BC1486" s="4" t="s">
        <v>10686</v>
      </c>
      <c r="BD1486" s="4" t="s">
        <v>10673</v>
      </c>
    </row>
    <row r="1487" spans="51:56" x14ac:dyDescent="0.25">
      <c r="AY1487" t="s">
        <v>10687</v>
      </c>
      <c r="AZ1487" s="4" t="s">
        <v>10688</v>
      </c>
      <c r="BA1487" s="4" t="s">
        <v>10689</v>
      </c>
      <c r="BB1487" s="4" t="s">
        <v>10688</v>
      </c>
      <c r="BC1487" s="4" t="s">
        <v>10690</v>
      </c>
      <c r="BD1487" s="4" t="s">
        <v>10673</v>
      </c>
    </row>
    <row r="1488" spans="51:56" x14ac:dyDescent="0.25">
      <c r="AY1488" t="s">
        <v>10691</v>
      </c>
      <c r="AZ1488" s="4" t="s">
        <v>10692</v>
      </c>
      <c r="BA1488" s="4" t="s">
        <v>10693</v>
      </c>
      <c r="BB1488" s="4" t="s">
        <v>10692</v>
      </c>
      <c r="BC1488" s="4" t="s">
        <v>10694</v>
      </c>
      <c r="BD1488" s="4" t="s">
        <v>10673</v>
      </c>
    </row>
    <row r="1489" spans="51:56" x14ac:dyDescent="0.25">
      <c r="AY1489" t="s">
        <v>10695</v>
      </c>
      <c r="AZ1489" s="4" t="s">
        <v>10696</v>
      </c>
      <c r="BA1489" s="4" t="s">
        <v>10697</v>
      </c>
      <c r="BB1489" s="4" t="s">
        <v>10696</v>
      </c>
      <c r="BC1489" s="4" t="s">
        <v>10697</v>
      </c>
      <c r="BD1489" s="4" t="s">
        <v>10698</v>
      </c>
    </row>
    <row r="1490" spans="51:56" x14ac:dyDescent="0.25">
      <c r="AY1490" t="s">
        <v>10699</v>
      </c>
      <c r="AZ1490" s="4" t="s">
        <v>10700</v>
      </c>
      <c r="BA1490" s="4" t="s">
        <v>10701</v>
      </c>
      <c r="BB1490" s="4" t="s">
        <v>10700</v>
      </c>
      <c r="BC1490" s="4" t="s">
        <v>10701</v>
      </c>
      <c r="BD1490" s="4" t="s">
        <v>10698</v>
      </c>
    </row>
    <row r="1491" spans="51:56" x14ac:dyDescent="0.25">
      <c r="AY1491" t="s">
        <v>10702</v>
      </c>
      <c r="AZ1491" s="4" t="s">
        <v>10703</v>
      </c>
      <c r="BA1491" s="4" t="s">
        <v>10704</v>
      </c>
      <c r="BB1491" s="4" t="s">
        <v>10703</v>
      </c>
      <c r="BC1491" s="4" t="s">
        <v>10704</v>
      </c>
      <c r="BD1491" s="4" t="s">
        <v>10698</v>
      </c>
    </row>
    <row r="1492" spans="51:56" x14ac:dyDescent="0.25">
      <c r="AY1492" t="s">
        <v>10705</v>
      </c>
      <c r="AZ1492" s="4" t="s">
        <v>10706</v>
      </c>
      <c r="BA1492" s="4" t="s">
        <v>10707</v>
      </c>
      <c r="BB1492" s="4" t="s">
        <v>10706</v>
      </c>
      <c r="BC1492" s="4" t="s">
        <v>10707</v>
      </c>
      <c r="BD1492" s="4" t="s">
        <v>10698</v>
      </c>
    </row>
    <row r="1493" spans="51:56" x14ac:dyDescent="0.25">
      <c r="AY1493" t="s">
        <v>10708</v>
      </c>
      <c r="AZ1493" s="4" t="s">
        <v>10709</v>
      </c>
      <c r="BA1493" s="4" t="s">
        <v>10710</v>
      </c>
      <c r="BB1493" s="4" t="s">
        <v>10709</v>
      </c>
      <c r="BC1493" s="4" t="s">
        <v>10710</v>
      </c>
      <c r="BD1493" s="4" t="s">
        <v>10698</v>
      </c>
    </row>
    <row r="1494" spans="51:56" x14ac:dyDescent="0.25">
      <c r="AY1494" t="s">
        <v>10711</v>
      </c>
      <c r="AZ1494" s="4" t="s">
        <v>10712</v>
      </c>
      <c r="BA1494" s="4" t="s">
        <v>10713</v>
      </c>
      <c r="BB1494" s="4" t="s">
        <v>10712</v>
      </c>
      <c r="BC1494" s="4" t="s">
        <v>10713</v>
      </c>
      <c r="BD1494" s="4" t="s">
        <v>10698</v>
      </c>
    </row>
    <row r="1495" spans="51:56" x14ac:dyDescent="0.25">
      <c r="AY1495" t="s">
        <v>10714</v>
      </c>
      <c r="AZ1495" s="4" t="s">
        <v>10715</v>
      </c>
      <c r="BA1495" s="4" t="s">
        <v>10716</v>
      </c>
      <c r="BB1495" s="4" t="s">
        <v>10715</v>
      </c>
      <c r="BC1495" s="4" t="s">
        <v>10716</v>
      </c>
      <c r="BD1495" s="4" t="s">
        <v>10698</v>
      </c>
    </row>
    <row r="1496" spans="51:56" x14ac:dyDescent="0.25">
      <c r="AY1496" t="s">
        <v>10717</v>
      </c>
      <c r="AZ1496" s="4" t="s">
        <v>10718</v>
      </c>
      <c r="BA1496" s="4" t="s">
        <v>10719</v>
      </c>
      <c r="BB1496" s="4" t="s">
        <v>10718</v>
      </c>
      <c r="BC1496" s="4" t="s">
        <v>10719</v>
      </c>
      <c r="BD1496" s="4" t="s">
        <v>10698</v>
      </c>
    </row>
    <row r="1497" spans="51:56" x14ac:dyDescent="0.25">
      <c r="AY1497" t="s">
        <v>10720</v>
      </c>
      <c r="AZ1497" s="4" t="s">
        <v>10721</v>
      </c>
      <c r="BA1497" s="4" t="s">
        <v>10722</v>
      </c>
      <c r="BB1497" s="4" t="s">
        <v>10721</v>
      </c>
      <c r="BC1497" s="4" t="s">
        <v>10722</v>
      </c>
      <c r="BD1497" s="4" t="s">
        <v>10698</v>
      </c>
    </row>
    <row r="1498" spans="51:56" x14ac:dyDescent="0.25">
      <c r="AY1498" t="s">
        <v>10723</v>
      </c>
      <c r="AZ1498" s="4" t="s">
        <v>10724</v>
      </c>
      <c r="BA1498" s="4" t="s">
        <v>10725</v>
      </c>
      <c r="BB1498" s="4" t="s">
        <v>10724</v>
      </c>
      <c r="BC1498" s="4" t="s">
        <v>10725</v>
      </c>
      <c r="BD1498" s="4" t="s">
        <v>10698</v>
      </c>
    </row>
    <row r="1499" spans="51:56" x14ac:dyDescent="0.25">
      <c r="AY1499" t="s">
        <v>10726</v>
      </c>
      <c r="AZ1499" s="4" t="s">
        <v>10727</v>
      </c>
      <c r="BA1499" s="4" t="s">
        <v>10728</v>
      </c>
      <c r="BB1499" s="4" t="s">
        <v>10727</v>
      </c>
      <c r="BC1499" s="4" t="s">
        <v>10728</v>
      </c>
      <c r="BD1499" s="4" t="s">
        <v>10698</v>
      </c>
    </row>
    <row r="1500" spans="51:56" x14ac:dyDescent="0.25">
      <c r="AY1500" t="s">
        <v>10729</v>
      </c>
      <c r="AZ1500" s="4" t="s">
        <v>10730</v>
      </c>
      <c r="BA1500" s="4" t="s">
        <v>10731</v>
      </c>
      <c r="BB1500" s="4" t="s">
        <v>10730</v>
      </c>
      <c r="BC1500" s="4" t="s">
        <v>10731</v>
      </c>
      <c r="BD1500" s="4" t="s">
        <v>10698</v>
      </c>
    </row>
    <row r="1501" spans="51:56" x14ac:dyDescent="0.25">
      <c r="AY1501" t="s">
        <v>10732</v>
      </c>
      <c r="AZ1501" s="4" t="s">
        <v>10733</v>
      </c>
      <c r="BA1501" s="4" t="s">
        <v>10734</v>
      </c>
      <c r="BB1501" s="4" t="s">
        <v>10733</v>
      </c>
      <c r="BC1501" s="4" t="s">
        <v>10734</v>
      </c>
      <c r="BD1501" s="4" t="s">
        <v>10698</v>
      </c>
    </row>
    <row r="1502" spans="51:56" x14ac:dyDescent="0.25">
      <c r="AY1502" t="s">
        <v>10735</v>
      </c>
      <c r="AZ1502" s="4" t="s">
        <v>10736</v>
      </c>
      <c r="BA1502" s="4" t="s">
        <v>10737</v>
      </c>
      <c r="BB1502" s="4" t="s">
        <v>10736</v>
      </c>
      <c r="BC1502" s="4" t="s">
        <v>10737</v>
      </c>
      <c r="BD1502" s="4" t="s">
        <v>10698</v>
      </c>
    </row>
    <row r="1503" spans="51:56" x14ac:dyDescent="0.25">
      <c r="AY1503" t="s">
        <v>10738</v>
      </c>
      <c r="AZ1503" s="4" t="s">
        <v>10739</v>
      </c>
      <c r="BA1503" s="4" t="s">
        <v>10740</v>
      </c>
      <c r="BB1503" s="4" t="s">
        <v>10739</v>
      </c>
      <c r="BC1503" s="4" t="s">
        <v>10740</v>
      </c>
      <c r="BD1503" s="4" t="s">
        <v>10741</v>
      </c>
    </row>
    <row r="1504" spans="51:56" x14ac:dyDescent="0.25">
      <c r="AY1504" t="s">
        <v>10742</v>
      </c>
      <c r="AZ1504" s="4" t="s">
        <v>10743</v>
      </c>
      <c r="BA1504" s="4" t="s">
        <v>10744</v>
      </c>
      <c r="BB1504" s="4" t="s">
        <v>10743</v>
      </c>
      <c r="BC1504" s="4" t="s">
        <v>10744</v>
      </c>
      <c r="BD1504" s="4" t="s">
        <v>10741</v>
      </c>
    </row>
    <row r="1505" spans="51:56" x14ac:dyDescent="0.25">
      <c r="AY1505" t="s">
        <v>10745</v>
      </c>
      <c r="AZ1505" s="4" t="s">
        <v>10746</v>
      </c>
      <c r="BA1505" s="4" t="s">
        <v>10747</v>
      </c>
      <c r="BB1505" s="4" t="s">
        <v>10746</v>
      </c>
      <c r="BC1505" s="4" t="s">
        <v>10747</v>
      </c>
      <c r="BD1505" s="4" t="s">
        <v>10741</v>
      </c>
    </row>
    <row r="1506" spans="51:56" x14ac:dyDescent="0.25">
      <c r="AY1506" t="s">
        <v>10748</v>
      </c>
      <c r="AZ1506" s="4" t="s">
        <v>10749</v>
      </c>
      <c r="BA1506" s="4" t="s">
        <v>10750</v>
      </c>
      <c r="BB1506" s="4" t="s">
        <v>10749</v>
      </c>
      <c r="BC1506" s="4" t="s">
        <v>10750</v>
      </c>
      <c r="BD1506" s="4" t="s">
        <v>10741</v>
      </c>
    </row>
    <row r="1507" spans="51:56" x14ac:dyDescent="0.25">
      <c r="AY1507" t="s">
        <v>10751</v>
      </c>
      <c r="AZ1507" s="4" t="s">
        <v>10752</v>
      </c>
      <c r="BA1507" s="4" t="s">
        <v>10753</v>
      </c>
      <c r="BB1507" s="4" t="s">
        <v>10752</v>
      </c>
      <c r="BC1507" s="4" t="s">
        <v>10753</v>
      </c>
      <c r="BD1507" s="4" t="s">
        <v>10741</v>
      </c>
    </row>
    <row r="1508" spans="51:56" x14ac:dyDescent="0.25">
      <c r="AY1508" t="s">
        <v>10754</v>
      </c>
      <c r="AZ1508" s="4" t="s">
        <v>10755</v>
      </c>
      <c r="BA1508" s="4" t="s">
        <v>10756</v>
      </c>
      <c r="BB1508" s="4" t="s">
        <v>10755</v>
      </c>
      <c r="BC1508" s="4" t="s">
        <v>10756</v>
      </c>
      <c r="BD1508" s="4" t="s">
        <v>10741</v>
      </c>
    </row>
    <row r="1509" spans="51:56" x14ac:dyDescent="0.25">
      <c r="AY1509" t="s">
        <v>10757</v>
      </c>
      <c r="AZ1509" s="4" t="s">
        <v>10758</v>
      </c>
      <c r="BA1509" s="4" t="s">
        <v>12112</v>
      </c>
      <c r="BB1509" s="4" t="s">
        <v>10758</v>
      </c>
      <c r="BC1509" s="4" t="s">
        <v>12112</v>
      </c>
      <c r="BD1509" s="4" t="s">
        <v>10741</v>
      </c>
    </row>
    <row r="1510" spans="51:56" x14ac:dyDescent="0.25">
      <c r="AY1510" t="s">
        <v>10757</v>
      </c>
      <c r="AZ1510" s="4" t="s">
        <v>10759</v>
      </c>
      <c r="BA1510" s="4" t="s">
        <v>12112</v>
      </c>
      <c r="BB1510" s="4" t="s">
        <v>10759</v>
      </c>
      <c r="BC1510" s="4" t="s">
        <v>12112</v>
      </c>
      <c r="BD1510" s="4" t="s">
        <v>10741</v>
      </c>
    </row>
    <row r="1511" spans="51:56" x14ac:dyDescent="0.25">
      <c r="AY1511" t="s">
        <v>10760</v>
      </c>
      <c r="AZ1511" s="4" t="s">
        <v>10761</v>
      </c>
      <c r="BA1511" s="4" t="s">
        <v>10762</v>
      </c>
      <c r="BB1511" s="4" t="s">
        <v>10761</v>
      </c>
      <c r="BC1511" s="4" t="s">
        <v>10762</v>
      </c>
      <c r="BD1511" s="4" t="s">
        <v>10741</v>
      </c>
    </row>
    <row r="1512" spans="51:56" x14ac:dyDescent="0.25">
      <c r="AY1512" t="s">
        <v>10763</v>
      </c>
      <c r="AZ1512" s="4" t="s">
        <v>10764</v>
      </c>
      <c r="BA1512" s="4" t="s">
        <v>10765</v>
      </c>
      <c r="BB1512" s="4" t="s">
        <v>10764</v>
      </c>
      <c r="BC1512" s="4" t="s">
        <v>10765</v>
      </c>
      <c r="BD1512" s="4" t="s">
        <v>10741</v>
      </c>
    </row>
    <row r="1513" spans="51:56" x14ac:dyDescent="0.25">
      <c r="AY1513" t="s">
        <v>10766</v>
      </c>
      <c r="AZ1513" s="4" t="s">
        <v>10767</v>
      </c>
      <c r="BA1513" s="4" t="s">
        <v>10768</v>
      </c>
      <c r="BB1513" s="4" t="s">
        <v>10767</v>
      </c>
      <c r="BC1513" s="4" t="s">
        <v>10768</v>
      </c>
      <c r="BD1513" s="4" t="s">
        <v>10741</v>
      </c>
    </row>
    <row r="1514" spans="51:56" x14ac:dyDescent="0.25">
      <c r="AY1514" t="s">
        <v>10769</v>
      </c>
      <c r="AZ1514" s="4" t="s">
        <v>10770</v>
      </c>
      <c r="BA1514" s="4" t="s">
        <v>10771</v>
      </c>
      <c r="BB1514" s="4" t="s">
        <v>10770</v>
      </c>
      <c r="BC1514" s="4" t="s">
        <v>10771</v>
      </c>
      <c r="BD1514" s="4" t="s">
        <v>10741</v>
      </c>
    </row>
    <row r="1515" spans="51:56" x14ac:dyDescent="0.25">
      <c r="AY1515" t="s">
        <v>10772</v>
      </c>
      <c r="AZ1515" s="4" t="s">
        <v>10773</v>
      </c>
      <c r="BA1515" s="4" t="s">
        <v>10774</v>
      </c>
      <c r="BB1515" s="4" t="s">
        <v>10773</v>
      </c>
      <c r="BC1515" s="4" t="s">
        <v>10774</v>
      </c>
      <c r="BD1515" s="4" t="s">
        <v>10741</v>
      </c>
    </row>
    <row r="1516" spans="51:56" x14ac:dyDescent="0.25">
      <c r="AY1516" t="s">
        <v>10775</v>
      </c>
      <c r="AZ1516" s="4" t="s">
        <v>10776</v>
      </c>
      <c r="BA1516" s="4" t="s">
        <v>10777</v>
      </c>
      <c r="BB1516" s="4" t="s">
        <v>10776</v>
      </c>
      <c r="BC1516" s="4" t="s">
        <v>10777</v>
      </c>
      <c r="BD1516" s="4" t="s">
        <v>10741</v>
      </c>
    </row>
    <row r="1517" spans="51:56" x14ac:dyDescent="0.25">
      <c r="AY1517" t="s">
        <v>10778</v>
      </c>
      <c r="AZ1517" s="4" t="s">
        <v>10779</v>
      </c>
      <c r="BA1517" s="4" t="s">
        <v>10780</v>
      </c>
      <c r="BB1517" s="4" t="s">
        <v>10779</v>
      </c>
      <c r="BC1517" s="4" t="s">
        <v>10780</v>
      </c>
      <c r="BD1517" s="4" t="s">
        <v>10741</v>
      </c>
    </row>
    <row r="1518" spans="51:56" x14ac:dyDescent="0.25">
      <c r="AY1518" t="s">
        <v>10781</v>
      </c>
      <c r="AZ1518" s="4" t="s">
        <v>10782</v>
      </c>
      <c r="BA1518" s="4" t="s">
        <v>10783</v>
      </c>
      <c r="BB1518" s="4" t="s">
        <v>10782</v>
      </c>
      <c r="BC1518" s="4" t="s">
        <v>10783</v>
      </c>
      <c r="BD1518" s="4" t="s">
        <v>10741</v>
      </c>
    </row>
    <row r="1519" spans="51:56" x14ac:dyDescent="0.25">
      <c r="AY1519" t="s">
        <v>10784</v>
      </c>
      <c r="AZ1519" s="4" t="s">
        <v>10785</v>
      </c>
      <c r="BA1519" s="4" t="s">
        <v>10786</v>
      </c>
      <c r="BB1519" s="4" t="s">
        <v>10785</v>
      </c>
      <c r="BC1519" s="4" t="s">
        <v>10786</v>
      </c>
      <c r="BD1519" s="4" t="s">
        <v>10741</v>
      </c>
    </row>
    <row r="1520" spans="51:56" x14ac:dyDescent="0.25">
      <c r="AY1520" t="s">
        <v>10787</v>
      </c>
      <c r="AZ1520" s="4" t="s">
        <v>10788</v>
      </c>
      <c r="BA1520" s="4" t="s">
        <v>10789</v>
      </c>
      <c r="BB1520" s="4" t="s">
        <v>10788</v>
      </c>
      <c r="BC1520" s="4" t="s">
        <v>10789</v>
      </c>
      <c r="BD1520" s="4" t="s">
        <v>10741</v>
      </c>
    </row>
    <row r="1521" spans="51:56" x14ac:dyDescent="0.25">
      <c r="AY1521" t="s">
        <v>10790</v>
      </c>
      <c r="AZ1521" s="4" t="s">
        <v>10791</v>
      </c>
      <c r="BA1521" s="4" t="s">
        <v>10792</v>
      </c>
      <c r="BB1521" s="4" t="s">
        <v>10791</v>
      </c>
      <c r="BC1521" s="4" t="s">
        <v>10792</v>
      </c>
      <c r="BD1521" s="4" t="s">
        <v>10741</v>
      </c>
    </row>
    <row r="1522" spans="51:56" x14ac:dyDescent="0.25">
      <c r="AY1522" t="s">
        <v>10793</v>
      </c>
      <c r="AZ1522" s="4" t="s">
        <v>10794</v>
      </c>
      <c r="BA1522" s="4" t="s">
        <v>10795</v>
      </c>
      <c r="BB1522" s="4" t="s">
        <v>10794</v>
      </c>
      <c r="BC1522" s="4" t="s">
        <v>10795</v>
      </c>
      <c r="BD1522" s="4" t="s">
        <v>10741</v>
      </c>
    </row>
    <row r="1523" spans="51:56" x14ac:dyDescent="0.25">
      <c r="AY1523" t="s">
        <v>10796</v>
      </c>
      <c r="AZ1523" s="4" t="s">
        <v>10797</v>
      </c>
      <c r="BA1523" s="4" t="s">
        <v>10798</v>
      </c>
      <c r="BB1523" s="4" t="s">
        <v>10797</v>
      </c>
      <c r="BC1523" s="4" t="s">
        <v>10798</v>
      </c>
      <c r="BD1523" s="4" t="s">
        <v>10741</v>
      </c>
    </row>
    <row r="1524" spans="51:56" x14ac:dyDescent="0.25">
      <c r="AY1524" t="s">
        <v>10799</v>
      </c>
      <c r="AZ1524" s="4" t="s">
        <v>10800</v>
      </c>
      <c r="BA1524" s="4" t="s">
        <v>10801</v>
      </c>
      <c r="BB1524" s="4" t="s">
        <v>10800</v>
      </c>
      <c r="BC1524" s="4" t="s">
        <v>10801</v>
      </c>
      <c r="BD1524" s="4" t="s">
        <v>10741</v>
      </c>
    </row>
    <row r="1525" spans="51:56" x14ac:dyDescent="0.25">
      <c r="AY1525" t="s">
        <v>10802</v>
      </c>
      <c r="AZ1525" s="4" t="s">
        <v>10803</v>
      </c>
      <c r="BA1525" s="4" t="s">
        <v>10804</v>
      </c>
      <c r="BB1525" s="4" t="s">
        <v>10803</v>
      </c>
      <c r="BC1525" s="4" t="s">
        <v>10804</v>
      </c>
      <c r="BD1525" s="4" t="s">
        <v>10741</v>
      </c>
    </row>
    <row r="1526" spans="51:56" x14ac:dyDescent="0.25">
      <c r="AY1526" t="s">
        <v>10805</v>
      </c>
      <c r="AZ1526" s="4" t="s">
        <v>10806</v>
      </c>
      <c r="BA1526" s="4" t="s">
        <v>10807</v>
      </c>
      <c r="BB1526" s="4" t="s">
        <v>10806</v>
      </c>
      <c r="BC1526" s="4" t="s">
        <v>10807</v>
      </c>
      <c r="BD1526" s="4" t="s">
        <v>10741</v>
      </c>
    </row>
    <row r="1527" spans="51:56" x14ac:dyDescent="0.25">
      <c r="AY1527" t="s">
        <v>10808</v>
      </c>
      <c r="AZ1527" s="4" t="s">
        <v>10809</v>
      </c>
      <c r="BA1527" s="4" t="s">
        <v>10810</v>
      </c>
      <c r="BB1527" s="4" t="s">
        <v>10809</v>
      </c>
      <c r="BC1527" s="4" t="s">
        <v>10810</v>
      </c>
      <c r="BD1527" s="4" t="s">
        <v>10741</v>
      </c>
    </row>
    <row r="1528" spans="51:56" x14ac:dyDescent="0.25">
      <c r="AY1528" t="s">
        <v>10811</v>
      </c>
      <c r="AZ1528" s="4" t="s">
        <v>10812</v>
      </c>
      <c r="BA1528" s="4" t="s">
        <v>10813</v>
      </c>
      <c r="BB1528" s="4" t="s">
        <v>10812</v>
      </c>
      <c r="BC1528" s="4" t="s">
        <v>10813</v>
      </c>
      <c r="BD1528" s="4" t="s">
        <v>10741</v>
      </c>
    </row>
    <row r="1529" spans="51:56" x14ac:dyDescent="0.25">
      <c r="AY1529" t="s">
        <v>10814</v>
      </c>
      <c r="AZ1529" s="4" t="s">
        <v>10815</v>
      </c>
      <c r="BA1529" s="4" t="s">
        <v>10816</v>
      </c>
      <c r="BB1529" s="4" t="s">
        <v>10815</v>
      </c>
      <c r="BC1529" s="4" t="s">
        <v>10816</v>
      </c>
      <c r="BD1529" s="4" t="s">
        <v>10741</v>
      </c>
    </row>
    <row r="1530" spans="51:56" x14ac:dyDescent="0.25">
      <c r="AY1530" t="s">
        <v>10817</v>
      </c>
      <c r="AZ1530" s="4" t="s">
        <v>10818</v>
      </c>
      <c r="BA1530" s="4" t="s">
        <v>10819</v>
      </c>
      <c r="BB1530" s="4" t="s">
        <v>10818</v>
      </c>
      <c r="BC1530" s="4" t="s">
        <v>10819</v>
      </c>
      <c r="BD1530" s="4" t="s">
        <v>10741</v>
      </c>
    </row>
    <row r="1531" spans="51:56" x14ac:dyDescent="0.25">
      <c r="AY1531" t="s">
        <v>10820</v>
      </c>
      <c r="AZ1531" s="4" t="s">
        <v>10821</v>
      </c>
      <c r="BA1531" s="4" t="s">
        <v>10822</v>
      </c>
      <c r="BB1531" s="4" t="s">
        <v>10821</v>
      </c>
      <c r="BC1531" s="4" t="s">
        <v>10822</v>
      </c>
      <c r="BD1531" s="4" t="s">
        <v>10741</v>
      </c>
    </row>
    <row r="1532" spans="51:56" x14ac:dyDescent="0.25">
      <c r="AY1532" t="s">
        <v>10823</v>
      </c>
      <c r="AZ1532" s="4" t="s">
        <v>10824</v>
      </c>
      <c r="BA1532" s="4" t="s">
        <v>10825</v>
      </c>
      <c r="BB1532" s="4" t="s">
        <v>10824</v>
      </c>
      <c r="BC1532" s="4" t="s">
        <v>10825</v>
      </c>
      <c r="BD1532" s="4" t="s">
        <v>10741</v>
      </c>
    </row>
    <row r="1533" spans="51:56" x14ac:dyDescent="0.25">
      <c r="AY1533" t="s">
        <v>10826</v>
      </c>
      <c r="AZ1533" s="4" t="s">
        <v>10827</v>
      </c>
      <c r="BA1533" s="4" t="s">
        <v>10828</v>
      </c>
      <c r="BB1533" s="4" t="s">
        <v>10827</v>
      </c>
      <c r="BC1533" s="4" t="s">
        <v>10828</v>
      </c>
      <c r="BD1533" s="4" t="s">
        <v>10741</v>
      </c>
    </row>
    <row r="1534" spans="51:56" x14ac:dyDescent="0.25">
      <c r="AY1534" t="s">
        <v>10829</v>
      </c>
      <c r="AZ1534" s="4" t="s">
        <v>10830</v>
      </c>
      <c r="BA1534" s="4" t="s">
        <v>10831</v>
      </c>
      <c r="BB1534" s="4" t="s">
        <v>10830</v>
      </c>
      <c r="BC1534" s="4" t="s">
        <v>10831</v>
      </c>
      <c r="BD1534" s="4" t="s">
        <v>10741</v>
      </c>
    </row>
    <row r="1535" spans="51:56" x14ac:dyDescent="0.25">
      <c r="AY1535" t="s">
        <v>10832</v>
      </c>
      <c r="AZ1535" s="4" t="s">
        <v>10833</v>
      </c>
      <c r="BA1535" s="4" t="s">
        <v>10834</v>
      </c>
      <c r="BB1535" s="4" t="s">
        <v>10833</v>
      </c>
      <c r="BC1535" s="4" t="s">
        <v>10834</v>
      </c>
      <c r="BD1535" s="4" t="s">
        <v>10741</v>
      </c>
    </row>
    <row r="1536" spans="51:56" x14ac:dyDescent="0.25">
      <c r="AY1536" t="s">
        <v>10835</v>
      </c>
      <c r="AZ1536" s="4" t="s">
        <v>10836</v>
      </c>
      <c r="BA1536" s="4" t="s">
        <v>10837</v>
      </c>
      <c r="BB1536" s="4" t="s">
        <v>10836</v>
      </c>
      <c r="BC1536" s="4" t="s">
        <v>10837</v>
      </c>
      <c r="BD1536" s="4" t="s">
        <v>10741</v>
      </c>
    </row>
    <row r="1537" spans="51:56" x14ac:dyDescent="0.25">
      <c r="AY1537" t="s">
        <v>10838</v>
      </c>
      <c r="AZ1537" s="4" t="s">
        <v>10839</v>
      </c>
      <c r="BA1537" s="4" t="s">
        <v>10840</v>
      </c>
      <c r="BB1537" s="4" t="s">
        <v>10839</v>
      </c>
      <c r="BC1537" s="4" t="s">
        <v>10840</v>
      </c>
      <c r="BD1537" s="4" t="s">
        <v>10741</v>
      </c>
    </row>
    <row r="1538" spans="51:56" x14ac:dyDescent="0.25">
      <c r="AY1538" t="s">
        <v>10841</v>
      </c>
      <c r="AZ1538" s="4" t="s">
        <v>10842</v>
      </c>
      <c r="BA1538" s="4" t="s">
        <v>10843</v>
      </c>
      <c r="BB1538" s="4" t="s">
        <v>10842</v>
      </c>
      <c r="BC1538" s="4" t="s">
        <v>10843</v>
      </c>
      <c r="BD1538" s="4" t="s">
        <v>10741</v>
      </c>
    </row>
    <row r="1539" spans="51:56" x14ac:dyDescent="0.25">
      <c r="AY1539" t="s">
        <v>10844</v>
      </c>
      <c r="AZ1539" s="4" t="s">
        <v>10845</v>
      </c>
      <c r="BA1539" s="4" t="s">
        <v>10846</v>
      </c>
      <c r="BB1539" s="4" t="s">
        <v>10845</v>
      </c>
      <c r="BC1539" s="4" t="s">
        <v>10846</v>
      </c>
      <c r="BD1539" s="4" t="s">
        <v>10741</v>
      </c>
    </row>
    <row r="1540" spans="51:56" x14ac:dyDescent="0.25">
      <c r="AY1540" t="s">
        <v>10847</v>
      </c>
      <c r="AZ1540" s="4" t="s">
        <v>10848</v>
      </c>
      <c r="BA1540" s="4" t="s">
        <v>10849</v>
      </c>
      <c r="BB1540" s="4" t="s">
        <v>10848</v>
      </c>
      <c r="BC1540" s="4" t="s">
        <v>10849</v>
      </c>
      <c r="BD1540" s="4" t="s">
        <v>10741</v>
      </c>
    </row>
    <row r="1541" spans="51:56" x14ac:dyDescent="0.25">
      <c r="AY1541" t="s">
        <v>10850</v>
      </c>
      <c r="AZ1541" s="4" t="s">
        <v>10851</v>
      </c>
      <c r="BA1541" s="4" t="s">
        <v>10852</v>
      </c>
      <c r="BB1541" s="4" t="s">
        <v>10851</v>
      </c>
      <c r="BC1541" s="4" t="s">
        <v>10852</v>
      </c>
      <c r="BD1541" s="4" t="s">
        <v>10741</v>
      </c>
    </row>
    <row r="1542" spans="51:56" x14ac:dyDescent="0.25">
      <c r="AY1542" t="s">
        <v>10853</v>
      </c>
      <c r="AZ1542" s="4" t="s">
        <v>10854</v>
      </c>
      <c r="BA1542" s="4" t="s">
        <v>10855</v>
      </c>
      <c r="BB1542" s="4" t="s">
        <v>10854</v>
      </c>
      <c r="BC1542" s="4" t="s">
        <v>10855</v>
      </c>
      <c r="BD1542" s="4" t="s">
        <v>10741</v>
      </c>
    </row>
    <row r="1543" spans="51:56" x14ac:dyDescent="0.25">
      <c r="AY1543" t="s">
        <v>10856</v>
      </c>
      <c r="AZ1543" s="4" t="s">
        <v>10857</v>
      </c>
      <c r="BA1543" s="4" t="s">
        <v>10858</v>
      </c>
      <c r="BB1543" s="4" t="s">
        <v>10857</v>
      </c>
      <c r="BC1543" s="4" t="s">
        <v>10858</v>
      </c>
      <c r="BD1543" s="4" t="s">
        <v>10741</v>
      </c>
    </row>
    <row r="1544" spans="51:56" x14ac:dyDescent="0.25">
      <c r="AY1544" t="s">
        <v>10859</v>
      </c>
      <c r="AZ1544" s="4" t="s">
        <v>10860</v>
      </c>
      <c r="BA1544" s="4" t="s">
        <v>10861</v>
      </c>
      <c r="BB1544" s="4" t="s">
        <v>10860</v>
      </c>
      <c r="BC1544" s="4" t="s">
        <v>10861</v>
      </c>
      <c r="BD1544" s="4" t="s">
        <v>10862</v>
      </c>
    </row>
    <row r="1545" spans="51:56" x14ac:dyDescent="0.25">
      <c r="AY1545" t="s">
        <v>10863</v>
      </c>
      <c r="AZ1545" s="4" t="s">
        <v>10864</v>
      </c>
      <c r="BA1545" s="4" t="s">
        <v>10865</v>
      </c>
      <c r="BB1545" s="4" t="s">
        <v>10864</v>
      </c>
      <c r="BC1545" s="4" t="s">
        <v>10865</v>
      </c>
      <c r="BD1545" s="4" t="s">
        <v>10862</v>
      </c>
    </row>
    <row r="1546" spans="51:56" x14ac:dyDescent="0.25">
      <c r="AY1546" t="s">
        <v>10866</v>
      </c>
      <c r="AZ1546" s="4" t="s">
        <v>10867</v>
      </c>
      <c r="BA1546" s="4" t="s">
        <v>10868</v>
      </c>
      <c r="BB1546" s="4" t="s">
        <v>10867</v>
      </c>
      <c r="BC1546" s="4" t="s">
        <v>10868</v>
      </c>
      <c r="BD1546" s="4" t="s">
        <v>10862</v>
      </c>
    </row>
    <row r="1547" spans="51:56" x14ac:dyDescent="0.25">
      <c r="AY1547" t="s">
        <v>10869</v>
      </c>
      <c r="AZ1547" s="4" t="s">
        <v>10870</v>
      </c>
      <c r="BA1547" s="4" t="s">
        <v>10871</v>
      </c>
      <c r="BB1547" s="4" t="s">
        <v>10870</v>
      </c>
      <c r="BC1547" s="4" t="s">
        <v>10871</v>
      </c>
      <c r="BD1547" s="4" t="s">
        <v>10862</v>
      </c>
    </row>
    <row r="1548" spans="51:56" x14ac:dyDescent="0.25">
      <c r="AY1548" t="s">
        <v>10872</v>
      </c>
      <c r="AZ1548" s="4" t="s">
        <v>10873</v>
      </c>
      <c r="BA1548" s="4" t="s">
        <v>10874</v>
      </c>
      <c r="BB1548" s="4" t="s">
        <v>10873</v>
      </c>
      <c r="BC1548" s="4" t="s">
        <v>10874</v>
      </c>
      <c r="BD1548" s="4" t="s">
        <v>10862</v>
      </c>
    </row>
    <row r="1549" spans="51:56" x14ac:dyDescent="0.25">
      <c r="AY1549" t="s">
        <v>10875</v>
      </c>
      <c r="AZ1549" s="4" t="s">
        <v>10876</v>
      </c>
      <c r="BA1549" s="4" t="s">
        <v>10877</v>
      </c>
      <c r="BB1549" s="4" t="s">
        <v>10876</v>
      </c>
      <c r="BC1549" s="4" t="s">
        <v>10877</v>
      </c>
      <c r="BD1549" s="4" t="s">
        <v>10862</v>
      </c>
    </row>
    <row r="1550" spans="51:56" x14ac:dyDescent="0.25">
      <c r="AY1550" t="s">
        <v>10878</v>
      </c>
      <c r="AZ1550" s="4" t="s">
        <v>10879</v>
      </c>
      <c r="BA1550" s="4" t="s">
        <v>10880</v>
      </c>
      <c r="BB1550" s="4" t="s">
        <v>10879</v>
      </c>
      <c r="BC1550" s="4" t="s">
        <v>10880</v>
      </c>
      <c r="BD1550" s="4" t="s">
        <v>10862</v>
      </c>
    </row>
    <row r="1551" spans="51:56" x14ac:dyDescent="0.25">
      <c r="AY1551" t="s">
        <v>10881</v>
      </c>
      <c r="AZ1551" s="4" t="s">
        <v>10882</v>
      </c>
      <c r="BA1551" s="4" t="s">
        <v>10883</v>
      </c>
      <c r="BB1551" s="4" t="s">
        <v>10882</v>
      </c>
      <c r="BC1551" s="4" t="s">
        <v>10883</v>
      </c>
      <c r="BD1551" s="4" t="s">
        <v>10884</v>
      </c>
    </row>
    <row r="1552" spans="51:56" x14ac:dyDescent="0.25">
      <c r="AY1552" t="s">
        <v>10885</v>
      </c>
      <c r="AZ1552" s="4" t="s">
        <v>10886</v>
      </c>
      <c r="BA1552" s="4" t="s">
        <v>10887</v>
      </c>
      <c r="BB1552" s="4" t="s">
        <v>10886</v>
      </c>
      <c r="BC1552" s="4" t="s">
        <v>10887</v>
      </c>
      <c r="BD1552" s="4" t="s">
        <v>10884</v>
      </c>
    </row>
    <row r="1553" spans="51:56" x14ac:dyDescent="0.25">
      <c r="AY1553" t="s">
        <v>10888</v>
      </c>
      <c r="AZ1553" s="4" t="s">
        <v>10889</v>
      </c>
      <c r="BA1553" s="4" t="s">
        <v>10890</v>
      </c>
      <c r="BB1553" s="4" t="s">
        <v>10889</v>
      </c>
      <c r="BC1553" s="4" t="s">
        <v>10890</v>
      </c>
      <c r="BD1553" s="4" t="s">
        <v>10884</v>
      </c>
    </row>
    <row r="1554" spans="51:56" x14ac:dyDescent="0.25">
      <c r="AY1554" t="s">
        <v>10891</v>
      </c>
      <c r="AZ1554" s="4" t="s">
        <v>10892</v>
      </c>
      <c r="BA1554" s="4" t="s">
        <v>10893</v>
      </c>
      <c r="BB1554" s="4" t="s">
        <v>10892</v>
      </c>
      <c r="BC1554" s="4" t="s">
        <v>10893</v>
      </c>
      <c r="BD1554" s="4" t="s">
        <v>10884</v>
      </c>
    </row>
    <row r="1555" spans="51:56" x14ac:dyDescent="0.25">
      <c r="AY1555" t="s">
        <v>10894</v>
      </c>
      <c r="AZ1555" s="4" t="s">
        <v>10895</v>
      </c>
      <c r="BA1555" s="4" t="s">
        <v>10896</v>
      </c>
      <c r="BB1555" s="4" t="s">
        <v>10895</v>
      </c>
      <c r="BC1555" s="4" t="s">
        <v>10896</v>
      </c>
      <c r="BD1555" s="4" t="s">
        <v>10884</v>
      </c>
    </row>
    <row r="1556" spans="51:56" x14ac:dyDescent="0.25">
      <c r="AY1556" t="s">
        <v>10897</v>
      </c>
      <c r="AZ1556" s="4" t="s">
        <v>10898</v>
      </c>
      <c r="BA1556" s="4" t="s">
        <v>10899</v>
      </c>
      <c r="BB1556" s="4" t="s">
        <v>10898</v>
      </c>
      <c r="BC1556" s="4" t="s">
        <v>10899</v>
      </c>
      <c r="BD1556" s="4" t="s">
        <v>10884</v>
      </c>
    </row>
    <row r="1557" spans="51:56" x14ac:dyDescent="0.25">
      <c r="AY1557" t="s">
        <v>10900</v>
      </c>
      <c r="AZ1557" s="4" t="s">
        <v>10901</v>
      </c>
      <c r="BA1557" s="4" t="s">
        <v>10902</v>
      </c>
      <c r="BB1557" s="4" t="s">
        <v>10901</v>
      </c>
      <c r="BC1557" s="4" t="s">
        <v>10902</v>
      </c>
      <c r="BD1557" s="4" t="s">
        <v>10884</v>
      </c>
    </row>
    <row r="1558" spans="51:56" x14ac:dyDescent="0.25">
      <c r="AY1558" t="s">
        <v>10903</v>
      </c>
      <c r="AZ1558" s="4" t="s">
        <v>10904</v>
      </c>
      <c r="BA1558" s="4" t="s">
        <v>10905</v>
      </c>
      <c r="BB1558" s="4" t="s">
        <v>10904</v>
      </c>
      <c r="BC1558" s="4" t="s">
        <v>10905</v>
      </c>
      <c r="BD1558" s="4" t="s">
        <v>10884</v>
      </c>
    </row>
    <row r="1559" spans="51:56" x14ac:dyDescent="0.25">
      <c r="AY1559" t="s">
        <v>10906</v>
      </c>
      <c r="AZ1559" s="4" t="s">
        <v>10907</v>
      </c>
      <c r="BA1559" s="4" t="s">
        <v>10908</v>
      </c>
      <c r="BB1559" s="4" t="s">
        <v>10907</v>
      </c>
      <c r="BC1559" s="4" t="s">
        <v>10908</v>
      </c>
      <c r="BD1559" s="4" t="s">
        <v>10884</v>
      </c>
    </row>
    <row r="1560" spans="51:56" x14ac:dyDescent="0.25">
      <c r="AY1560" t="s">
        <v>10909</v>
      </c>
      <c r="AZ1560" s="4" t="s">
        <v>10910</v>
      </c>
      <c r="BA1560" s="4" t="s">
        <v>10911</v>
      </c>
      <c r="BB1560" s="4" t="s">
        <v>10910</v>
      </c>
      <c r="BC1560" s="4" t="s">
        <v>10911</v>
      </c>
      <c r="BD1560" s="4" t="s">
        <v>10884</v>
      </c>
    </row>
    <row r="1561" spans="51:56" x14ac:dyDescent="0.25">
      <c r="AY1561" t="s">
        <v>10912</v>
      </c>
      <c r="AZ1561" s="4" t="s">
        <v>10913</v>
      </c>
      <c r="BA1561" s="4" t="s">
        <v>10914</v>
      </c>
      <c r="BB1561" s="4" t="s">
        <v>10913</v>
      </c>
      <c r="BC1561" s="4" t="s">
        <v>10914</v>
      </c>
      <c r="BD1561" s="4" t="s">
        <v>10884</v>
      </c>
    </row>
    <row r="1562" spans="51:56" x14ac:dyDescent="0.25">
      <c r="AY1562" t="s">
        <v>10915</v>
      </c>
      <c r="AZ1562" s="4" t="s">
        <v>10916</v>
      </c>
      <c r="BA1562" s="4" t="s">
        <v>10917</v>
      </c>
      <c r="BB1562" s="4" t="s">
        <v>10916</v>
      </c>
      <c r="BC1562" s="4" t="s">
        <v>10917</v>
      </c>
      <c r="BD1562" s="4" t="s">
        <v>10884</v>
      </c>
    </row>
    <row r="1563" spans="51:56" x14ac:dyDescent="0.25">
      <c r="AY1563" t="s">
        <v>10918</v>
      </c>
      <c r="AZ1563" s="4" t="s">
        <v>10919</v>
      </c>
      <c r="BA1563" s="4" t="s">
        <v>10920</v>
      </c>
      <c r="BB1563" s="4" t="s">
        <v>10919</v>
      </c>
      <c r="BC1563" s="4" t="s">
        <v>10920</v>
      </c>
      <c r="BD1563" s="4" t="s">
        <v>10921</v>
      </c>
    </row>
    <row r="1564" spans="51:56" x14ac:dyDescent="0.25">
      <c r="AY1564" t="s">
        <v>10922</v>
      </c>
      <c r="AZ1564" s="4" t="s">
        <v>10923</v>
      </c>
      <c r="BA1564" s="4" t="s">
        <v>10924</v>
      </c>
      <c r="BB1564" s="4" t="s">
        <v>10923</v>
      </c>
      <c r="BC1564" s="4" t="s">
        <v>10924</v>
      </c>
      <c r="BD1564" s="4" t="s">
        <v>10921</v>
      </c>
    </row>
    <row r="1565" spans="51:56" x14ac:dyDescent="0.25">
      <c r="AY1565" t="s">
        <v>10925</v>
      </c>
      <c r="AZ1565" s="4" t="s">
        <v>10926</v>
      </c>
      <c r="BA1565" s="4" t="s">
        <v>10927</v>
      </c>
      <c r="BB1565" s="4" t="s">
        <v>10926</v>
      </c>
      <c r="BC1565" s="4" t="s">
        <v>10927</v>
      </c>
      <c r="BD1565" s="4" t="s">
        <v>10921</v>
      </c>
    </row>
    <row r="1566" spans="51:56" x14ac:dyDescent="0.25">
      <c r="AY1566" t="s">
        <v>10928</v>
      </c>
      <c r="AZ1566" s="4" t="s">
        <v>10929</v>
      </c>
      <c r="BA1566" s="4" t="s">
        <v>10930</v>
      </c>
      <c r="BB1566" s="4" t="s">
        <v>10929</v>
      </c>
      <c r="BC1566" s="4" t="s">
        <v>10930</v>
      </c>
      <c r="BD1566" s="4" t="s">
        <v>10921</v>
      </c>
    </row>
    <row r="1567" spans="51:56" x14ac:dyDescent="0.25">
      <c r="AY1567" t="s">
        <v>10931</v>
      </c>
      <c r="AZ1567" s="4" t="s">
        <v>10932</v>
      </c>
      <c r="BA1567" s="4" t="s">
        <v>10933</v>
      </c>
      <c r="BB1567" s="4" t="s">
        <v>10932</v>
      </c>
      <c r="BC1567" s="4" t="s">
        <v>10933</v>
      </c>
      <c r="BD1567" s="4" t="s">
        <v>10921</v>
      </c>
    </row>
    <row r="1568" spans="51:56" x14ac:dyDescent="0.25">
      <c r="AY1568" t="s">
        <v>10934</v>
      </c>
      <c r="AZ1568" s="4" t="s">
        <v>10935</v>
      </c>
      <c r="BA1568" s="4" t="s">
        <v>10936</v>
      </c>
      <c r="BB1568" s="4" t="s">
        <v>10935</v>
      </c>
      <c r="BC1568" s="4" t="s">
        <v>10936</v>
      </c>
      <c r="BD1568" s="4" t="s">
        <v>10921</v>
      </c>
    </row>
    <row r="1569" spans="51:56" x14ac:dyDescent="0.25">
      <c r="AY1569" t="s">
        <v>10937</v>
      </c>
      <c r="AZ1569" s="4" t="s">
        <v>10938</v>
      </c>
      <c r="BA1569" s="4" t="s">
        <v>10939</v>
      </c>
      <c r="BB1569" s="4" t="s">
        <v>10938</v>
      </c>
      <c r="BC1569" s="4" t="s">
        <v>10939</v>
      </c>
      <c r="BD1569" s="4" t="s">
        <v>10921</v>
      </c>
    </row>
    <row r="1570" spans="51:56" x14ac:dyDescent="0.25">
      <c r="AY1570" t="s">
        <v>10940</v>
      </c>
      <c r="AZ1570" s="4" t="s">
        <v>10941</v>
      </c>
      <c r="BA1570" s="4" t="s">
        <v>10942</v>
      </c>
      <c r="BB1570" s="4" t="s">
        <v>10941</v>
      </c>
      <c r="BC1570" s="4" t="s">
        <v>10942</v>
      </c>
      <c r="BD1570" s="4" t="s">
        <v>10921</v>
      </c>
    </row>
    <row r="1571" spans="51:56" x14ac:dyDescent="0.25">
      <c r="AY1571" t="s">
        <v>10943</v>
      </c>
      <c r="AZ1571" s="4" t="s">
        <v>10944</v>
      </c>
      <c r="BA1571" s="4" t="s">
        <v>10945</v>
      </c>
      <c r="BB1571" s="4" t="s">
        <v>10944</v>
      </c>
      <c r="BC1571" s="4" t="s">
        <v>10945</v>
      </c>
      <c r="BD1571" s="4" t="s">
        <v>10921</v>
      </c>
    </row>
    <row r="1572" spans="51:56" x14ac:dyDescent="0.25">
      <c r="AY1572" t="s">
        <v>10946</v>
      </c>
      <c r="AZ1572" s="4" t="s">
        <v>10947</v>
      </c>
      <c r="BA1572" s="4" t="s">
        <v>10948</v>
      </c>
      <c r="BB1572" s="4" t="s">
        <v>10947</v>
      </c>
      <c r="BC1572" s="4" t="s">
        <v>10948</v>
      </c>
      <c r="BD1572" s="4" t="s">
        <v>10921</v>
      </c>
    </row>
    <row r="1573" spans="51:56" x14ac:dyDescent="0.25">
      <c r="AY1573" t="s">
        <v>10949</v>
      </c>
      <c r="AZ1573" s="4" t="s">
        <v>10950</v>
      </c>
      <c r="BA1573" s="4" t="s">
        <v>10951</v>
      </c>
      <c r="BB1573" s="4" t="s">
        <v>10950</v>
      </c>
      <c r="BC1573" s="4" t="s">
        <v>10951</v>
      </c>
      <c r="BD1573" s="4" t="s">
        <v>10921</v>
      </c>
    </row>
    <row r="1574" spans="51:56" x14ac:dyDescent="0.25">
      <c r="AY1574" t="s">
        <v>10952</v>
      </c>
      <c r="AZ1574" s="4" t="s">
        <v>10953</v>
      </c>
      <c r="BA1574" s="4" t="s">
        <v>10954</v>
      </c>
      <c r="BB1574" s="4" t="s">
        <v>10953</v>
      </c>
      <c r="BC1574" s="4" t="s">
        <v>10954</v>
      </c>
      <c r="BD1574" s="4" t="s">
        <v>10921</v>
      </c>
    </row>
    <row r="1575" spans="51:56" x14ac:dyDescent="0.25">
      <c r="AY1575" t="s">
        <v>10955</v>
      </c>
      <c r="AZ1575" s="4" t="s">
        <v>10956</v>
      </c>
      <c r="BA1575" s="4" t="s">
        <v>10957</v>
      </c>
      <c r="BB1575" s="4" t="s">
        <v>10956</v>
      </c>
      <c r="BC1575" s="4" t="s">
        <v>10957</v>
      </c>
      <c r="BD1575" s="4" t="s">
        <v>10921</v>
      </c>
    </row>
    <row r="1576" spans="51:56" x14ac:dyDescent="0.25">
      <c r="AY1576" t="s">
        <v>10958</v>
      </c>
      <c r="AZ1576" s="4" t="s">
        <v>10959</v>
      </c>
      <c r="BA1576" s="4" t="s">
        <v>10960</v>
      </c>
      <c r="BB1576" s="4" t="s">
        <v>10959</v>
      </c>
      <c r="BC1576" s="4" t="s">
        <v>10960</v>
      </c>
      <c r="BD1576" s="4" t="s">
        <v>10921</v>
      </c>
    </row>
    <row r="1577" spans="51:56" x14ac:dyDescent="0.25">
      <c r="AY1577" t="s">
        <v>10961</v>
      </c>
      <c r="AZ1577" s="4" t="s">
        <v>10962</v>
      </c>
      <c r="BA1577" s="4" t="s">
        <v>10963</v>
      </c>
      <c r="BB1577" s="4" t="s">
        <v>10962</v>
      </c>
      <c r="BC1577" s="4" t="s">
        <v>10963</v>
      </c>
      <c r="BD1577" s="4" t="s">
        <v>10921</v>
      </c>
    </row>
    <row r="1578" spans="51:56" x14ac:dyDescent="0.25">
      <c r="AY1578" t="s">
        <v>10964</v>
      </c>
      <c r="AZ1578" s="4" t="s">
        <v>10965</v>
      </c>
      <c r="BA1578" s="4" t="s">
        <v>10966</v>
      </c>
      <c r="BB1578" s="4" t="s">
        <v>10965</v>
      </c>
      <c r="BC1578" s="4" t="s">
        <v>10966</v>
      </c>
      <c r="BD1578" s="4" t="s">
        <v>10921</v>
      </c>
    </row>
    <row r="1579" spans="51:56" x14ac:dyDescent="0.25">
      <c r="AY1579" t="s">
        <v>10967</v>
      </c>
      <c r="AZ1579" s="4" t="s">
        <v>10968</v>
      </c>
      <c r="BA1579" s="4" t="s">
        <v>10969</v>
      </c>
      <c r="BB1579" s="4" t="s">
        <v>10968</v>
      </c>
      <c r="BC1579" s="4" t="s">
        <v>10969</v>
      </c>
      <c r="BD1579" s="4" t="s">
        <v>10921</v>
      </c>
    </row>
    <row r="1580" spans="51:56" x14ac:dyDescent="0.25">
      <c r="AY1580" t="s">
        <v>10970</v>
      </c>
      <c r="AZ1580" s="4" t="s">
        <v>10971</v>
      </c>
      <c r="BA1580" s="4" t="s">
        <v>10972</v>
      </c>
      <c r="BB1580" s="4" t="s">
        <v>10971</v>
      </c>
      <c r="BC1580" s="4" t="s">
        <v>10972</v>
      </c>
      <c r="BD1580" s="4" t="s">
        <v>10921</v>
      </c>
    </row>
    <row r="1581" spans="51:56" x14ac:dyDescent="0.25">
      <c r="AY1581" t="s">
        <v>10973</v>
      </c>
      <c r="AZ1581" s="4" t="s">
        <v>10974</v>
      </c>
      <c r="BA1581" s="4" t="s">
        <v>10975</v>
      </c>
      <c r="BB1581" s="4" t="s">
        <v>10974</v>
      </c>
      <c r="BC1581" s="4" t="s">
        <v>10975</v>
      </c>
      <c r="BD1581" s="4" t="s">
        <v>10921</v>
      </c>
    </row>
    <row r="1582" spans="51:56" x14ac:dyDescent="0.25">
      <c r="AY1582" t="s">
        <v>10976</v>
      </c>
      <c r="AZ1582" s="4" t="s">
        <v>10977</v>
      </c>
      <c r="BA1582" s="4" t="s">
        <v>10978</v>
      </c>
      <c r="BB1582" s="4" t="s">
        <v>10977</v>
      </c>
      <c r="BC1582" s="4" t="s">
        <v>10978</v>
      </c>
      <c r="BD1582" s="4" t="s">
        <v>10921</v>
      </c>
    </row>
    <row r="1583" spans="51:56" x14ac:dyDescent="0.25">
      <c r="AY1583" t="s">
        <v>10979</v>
      </c>
      <c r="AZ1583" s="4" t="s">
        <v>10980</v>
      </c>
      <c r="BA1583" s="4" t="s">
        <v>10981</v>
      </c>
      <c r="BB1583" s="4" t="s">
        <v>10980</v>
      </c>
      <c r="BC1583" s="4" t="s">
        <v>10981</v>
      </c>
      <c r="BD1583" s="4" t="s">
        <v>10921</v>
      </c>
    </row>
    <row r="1584" spans="51:56" x14ac:dyDescent="0.25">
      <c r="AY1584" t="s">
        <v>10982</v>
      </c>
      <c r="AZ1584" s="4" t="s">
        <v>10983</v>
      </c>
      <c r="BA1584" s="4" t="s">
        <v>10984</v>
      </c>
      <c r="BB1584" s="4" t="s">
        <v>10983</v>
      </c>
      <c r="BC1584" s="4" t="s">
        <v>10984</v>
      </c>
      <c r="BD1584" s="4" t="s">
        <v>10921</v>
      </c>
    </row>
    <row r="1585" spans="51:56" x14ac:dyDescent="0.25">
      <c r="AY1585" t="s">
        <v>10985</v>
      </c>
      <c r="AZ1585" s="4" t="s">
        <v>10986</v>
      </c>
      <c r="BA1585" s="4" t="s">
        <v>10987</v>
      </c>
      <c r="BB1585" s="4" t="s">
        <v>10986</v>
      </c>
      <c r="BC1585" s="4" t="s">
        <v>10987</v>
      </c>
      <c r="BD1585" s="4" t="s">
        <v>10921</v>
      </c>
    </row>
    <row r="1586" spans="51:56" x14ac:dyDescent="0.25">
      <c r="AY1586" t="s">
        <v>10988</v>
      </c>
      <c r="AZ1586" s="4" t="s">
        <v>10989</v>
      </c>
      <c r="BA1586" s="4" t="s">
        <v>10990</v>
      </c>
      <c r="BB1586" s="4" t="s">
        <v>10989</v>
      </c>
      <c r="BC1586" s="4" t="s">
        <v>10990</v>
      </c>
      <c r="BD1586" s="4" t="s">
        <v>10921</v>
      </c>
    </row>
    <row r="1587" spans="51:56" x14ac:dyDescent="0.25">
      <c r="AY1587" t="s">
        <v>10991</v>
      </c>
      <c r="AZ1587" s="4" t="s">
        <v>10992</v>
      </c>
      <c r="BA1587" s="4" t="s">
        <v>10993</v>
      </c>
      <c r="BB1587" s="4" t="s">
        <v>10992</v>
      </c>
      <c r="BC1587" s="4" t="s">
        <v>10993</v>
      </c>
      <c r="BD1587" s="4" t="s">
        <v>10921</v>
      </c>
    </row>
    <row r="1588" spans="51:56" x14ac:dyDescent="0.25">
      <c r="AY1588" t="s">
        <v>10994</v>
      </c>
      <c r="AZ1588" s="4" t="s">
        <v>10995</v>
      </c>
      <c r="BA1588" s="4" t="s">
        <v>10996</v>
      </c>
      <c r="BB1588" s="4" t="s">
        <v>10995</v>
      </c>
      <c r="BC1588" s="4" t="s">
        <v>10996</v>
      </c>
      <c r="BD1588" s="4" t="s">
        <v>10921</v>
      </c>
    </row>
    <row r="1589" spans="51:56" x14ac:dyDescent="0.25">
      <c r="AY1589" t="s">
        <v>10997</v>
      </c>
      <c r="AZ1589" s="4" t="s">
        <v>10998</v>
      </c>
      <c r="BA1589" s="4" t="s">
        <v>10999</v>
      </c>
      <c r="BB1589" s="4" t="s">
        <v>10998</v>
      </c>
      <c r="BC1589" s="4" t="s">
        <v>10999</v>
      </c>
      <c r="BD1589" s="4" t="s">
        <v>10921</v>
      </c>
    </row>
    <row r="1590" spans="51:56" x14ac:dyDescent="0.25">
      <c r="AY1590" t="s">
        <v>11000</v>
      </c>
      <c r="AZ1590" s="4" t="s">
        <v>11001</v>
      </c>
      <c r="BA1590" s="4" t="s">
        <v>11002</v>
      </c>
      <c r="BB1590" s="4" t="s">
        <v>11001</v>
      </c>
      <c r="BC1590" s="4" t="s">
        <v>11002</v>
      </c>
      <c r="BD1590" s="4" t="s">
        <v>10921</v>
      </c>
    </row>
    <row r="1591" spans="51:56" x14ac:dyDescent="0.25">
      <c r="AY1591" t="s">
        <v>11003</v>
      </c>
      <c r="AZ1591" s="4" t="s">
        <v>11004</v>
      </c>
      <c r="BA1591" s="4" t="s">
        <v>11005</v>
      </c>
      <c r="BB1591" s="4" t="s">
        <v>11004</v>
      </c>
      <c r="BC1591" s="4" t="s">
        <v>11005</v>
      </c>
      <c r="BD1591" s="4" t="s">
        <v>10921</v>
      </c>
    </row>
    <row r="1592" spans="51:56" x14ac:dyDescent="0.25">
      <c r="AY1592" t="s">
        <v>11006</v>
      </c>
      <c r="AZ1592" s="4" t="s">
        <v>11007</v>
      </c>
      <c r="BA1592" s="4" t="s">
        <v>11008</v>
      </c>
      <c r="BB1592" s="4" t="s">
        <v>11007</v>
      </c>
      <c r="BC1592" s="4" t="s">
        <v>11008</v>
      </c>
      <c r="BD1592" s="4" t="s">
        <v>10921</v>
      </c>
    </row>
    <row r="1593" spans="51:56" x14ac:dyDescent="0.25">
      <c r="AY1593" t="s">
        <v>11009</v>
      </c>
      <c r="AZ1593" s="4" t="s">
        <v>11010</v>
      </c>
      <c r="BA1593" s="4" t="s">
        <v>12075</v>
      </c>
      <c r="BB1593" s="4" t="s">
        <v>11010</v>
      </c>
      <c r="BC1593" s="4" t="s">
        <v>12075</v>
      </c>
      <c r="BD1593" s="4" t="s">
        <v>10921</v>
      </c>
    </row>
    <row r="1594" spans="51:56" x14ac:dyDescent="0.25">
      <c r="AY1594" t="s">
        <v>11011</v>
      </c>
      <c r="AZ1594" s="4" t="s">
        <v>11012</v>
      </c>
      <c r="BA1594" s="4" t="s">
        <v>11013</v>
      </c>
      <c r="BB1594" s="4" t="s">
        <v>11012</v>
      </c>
      <c r="BC1594" s="4" t="s">
        <v>11013</v>
      </c>
      <c r="BD1594" s="4" t="s">
        <v>10921</v>
      </c>
    </row>
    <row r="1595" spans="51:56" x14ac:dyDescent="0.25">
      <c r="AY1595" t="s">
        <v>11014</v>
      </c>
      <c r="AZ1595" s="4" t="s">
        <v>11015</v>
      </c>
      <c r="BA1595" s="4" t="s">
        <v>12222</v>
      </c>
      <c r="BB1595" s="4" t="s">
        <v>11015</v>
      </c>
      <c r="BC1595" s="4" t="s">
        <v>12222</v>
      </c>
      <c r="BD1595" s="4" t="s">
        <v>10921</v>
      </c>
    </row>
    <row r="1596" spans="51:56" x14ac:dyDescent="0.25">
      <c r="AY1596" t="s">
        <v>11016</v>
      </c>
      <c r="AZ1596" s="4" t="s">
        <v>11017</v>
      </c>
      <c r="BA1596" s="4" t="s">
        <v>11018</v>
      </c>
      <c r="BB1596" s="4" t="s">
        <v>11017</v>
      </c>
      <c r="BC1596" s="4" t="s">
        <v>11018</v>
      </c>
      <c r="BD1596" s="4" t="s">
        <v>10921</v>
      </c>
    </row>
    <row r="1597" spans="51:56" x14ac:dyDescent="0.25">
      <c r="AY1597" t="s">
        <v>11019</v>
      </c>
      <c r="AZ1597" s="4" t="s">
        <v>11020</v>
      </c>
      <c r="BA1597" s="4" t="s">
        <v>11021</v>
      </c>
      <c r="BB1597" s="4" t="s">
        <v>11020</v>
      </c>
      <c r="BC1597" s="4" t="s">
        <v>11021</v>
      </c>
      <c r="BD1597" s="4" t="s">
        <v>10921</v>
      </c>
    </row>
    <row r="1598" spans="51:56" x14ac:dyDescent="0.25">
      <c r="AY1598" t="s">
        <v>11022</v>
      </c>
      <c r="AZ1598" s="4" t="s">
        <v>11023</v>
      </c>
      <c r="BA1598" s="4" t="s">
        <v>11024</v>
      </c>
      <c r="BB1598" s="4" t="s">
        <v>11023</v>
      </c>
      <c r="BC1598" s="4" t="s">
        <v>11024</v>
      </c>
      <c r="BD1598" s="4" t="s">
        <v>10921</v>
      </c>
    </row>
    <row r="1599" spans="51:56" x14ac:dyDescent="0.25">
      <c r="AY1599" t="s">
        <v>11025</v>
      </c>
      <c r="AZ1599" s="4" t="s">
        <v>11026</v>
      </c>
      <c r="BA1599" s="4" t="s">
        <v>12230</v>
      </c>
      <c r="BB1599" s="4" t="s">
        <v>11026</v>
      </c>
      <c r="BC1599" s="4" t="s">
        <v>12230</v>
      </c>
      <c r="BD1599" s="4" t="s">
        <v>10921</v>
      </c>
    </row>
    <row r="1600" spans="51:56" x14ac:dyDescent="0.25">
      <c r="AY1600" t="s">
        <v>11027</v>
      </c>
      <c r="AZ1600" s="4" t="s">
        <v>11028</v>
      </c>
      <c r="BA1600" s="4" t="s">
        <v>11029</v>
      </c>
      <c r="BB1600" s="4" t="s">
        <v>11028</v>
      </c>
      <c r="BC1600" s="4" t="s">
        <v>11029</v>
      </c>
      <c r="BD1600" s="4" t="s">
        <v>10921</v>
      </c>
    </row>
    <row r="1601" spans="51:56" x14ac:dyDescent="0.25">
      <c r="AY1601" t="s">
        <v>11030</v>
      </c>
      <c r="AZ1601" s="4" t="s">
        <v>11031</v>
      </c>
      <c r="BA1601" s="4" t="s">
        <v>11032</v>
      </c>
      <c r="BB1601" s="4" t="s">
        <v>11031</v>
      </c>
      <c r="BC1601" s="4" t="s">
        <v>11032</v>
      </c>
      <c r="BD1601" s="4" t="s">
        <v>10921</v>
      </c>
    </row>
    <row r="1602" spans="51:56" x14ac:dyDescent="0.25">
      <c r="AY1602" t="s">
        <v>11033</v>
      </c>
      <c r="AZ1602" s="4" t="s">
        <v>11034</v>
      </c>
      <c r="BA1602" s="4" t="s">
        <v>11035</v>
      </c>
      <c r="BB1602" s="4" t="s">
        <v>11034</v>
      </c>
      <c r="BC1602" s="4" t="s">
        <v>11035</v>
      </c>
      <c r="BD1602" s="4" t="s">
        <v>10921</v>
      </c>
    </row>
    <row r="1603" spans="51:56" x14ac:dyDescent="0.25">
      <c r="AY1603" t="s">
        <v>11036</v>
      </c>
      <c r="AZ1603" s="4" t="s">
        <v>11037</v>
      </c>
      <c r="BA1603" s="4" t="s">
        <v>11038</v>
      </c>
      <c r="BB1603" s="4" t="s">
        <v>11037</v>
      </c>
      <c r="BC1603" s="4" t="s">
        <v>11038</v>
      </c>
      <c r="BD1603" s="4" t="s">
        <v>10921</v>
      </c>
    </row>
    <row r="1604" spans="51:56" x14ac:dyDescent="0.25">
      <c r="AY1604" t="s">
        <v>11039</v>
      </c>
      <c r="AZ1604" s="4" t="s">
        <v>11040</v>
      </c>
      <c r="BA1604" s="4" t="s">
        <v>11041</v>
      </c>
      <c r="BB1604" s="4" t="s">
        <v>11040</v>
      </c>
      <c r="BC1604" s="4" t="s">
        <v>11041</v>
      </c>
      <c r="BD1604" s="4" t="s">
        <v>10921</v>
      </c>
    </row>
    <row r="1605" spans="51:56" x14ac:dyDescent="0.25">
      <c r="AY1605" t="s">
        <v>11042</v>
      </c>
      <c r="AZ1605" s="4" t="s">
        <v>11043</v>
      </c>
      <c r="BA1605" s="4" t="s">
        <v>11044</v>
      </c>
      <c r="BB1605" s="4" t="s">
        <v>11043</v>
      </c>
      <c r="BC1605" s="4" t="s">
        <v>11044</v>
      </c>
      <c r="BD1605" s="4" t="s">
        <v>10921</v>
      </c>
    </row>
    <row r="1606" spans="51:56" x14ac:dyDescent="0.25">
      <c r="AY1606" t="s">
        <v>11045</v>
      </c>
      <c r="AZ1606" s="4" t="s">
        <v>11046</v>
      </c>
      <c r="BA1606" s="4" t="s">
        <v>11047</v>
      </c>
      <c r="BB1606" s="4" t="s">
        <v>11046</v>
      </c>
      <c r="BC1606" s="4" t="s">
        <v>11047</v>
      </c>
      <c r="BD1606" s="4" t="s">
        <v>10921</v>
      </c>
    </row>
    <row r="1607" spans="51:56" x14ac:dyDescent="0.25">
      <c r="AY1607" t="s">
        <v>11048</v>
      </c>
      <c r="AZ1607" s="4" t="s">
        <v>11049</v>
      </c>
      <c r="BA1607" s="4" t="s">
        <v>11050</v>
      </c>
      <c r="BB1607" s="4" t="s">
        <v>11049</v>
      </c>
      <c r="BC1607" s="4" t="s">
        <v>11050</v>
      </c>
      <c r="BD1607" s="4" t="s">
        <v>10921</v>
      </c>
    </row>
    <row r="1608" spans="51:56" x14ac:dyDescent="0.25">
      <c r="AY1608" t="s">
        <v>11051</v>
      </c>
      <c r="AZ1608" s="4" t="s">
        <v>11052</v>
      </c>
      <c r="BA1608" s="4" t="s">
        <v>11520</v>
      </c>
      <c r="BB1608" s="4" t="s">
        <v>11052</v>
      </c>
      <c r="BC1608" s="4" t="s">
        <v>11520</v>
      </c>
      <c r="BD1608" s="4" t="s">
        <v>10921</v>
      </c>
    </row>
    <row r="1609" spans="51:56" x14ac:dyDescent="0.25">
      <c r="AY1609" t="s">
        <v>11053</v>
      </c>
      <c r="AZ1609" s="4" t="s">
        <v>11054</v>
      </c>
      <c r="BA1609" s="4" t="s">
        <v>11055</v>
      </c>
      <c r="BB1609" s="4" t="s">
        <v>11054</v>
      </c>
      <c r="BC1609" s="4" t="s">
        <v>11055</v>
      </c>
      <c r="BD1609" s="4" t="s">
        <v>11056</v>
      </c>
    </row>
    <row r="1610" spans="51:56" x14ac:dyDescent="0.25">
      <c r="AY1610" t="s">
        <v>11057</v>
      </c>
      <c r="AZ1610" s="4" t="s">
        <v>11058</v>
      </c>
      <c r="BA1610" s="4" t="s">
        <v>11059</v>
      </c>
      <c r="BB1610" s="4" t="s">
        <v>11058</v>
      </c>
      <c r="BC1610" s="4" t="s">
        <v>11059</v>
      </c>
      <c r="BD1610" s="4" t="s">
        <v>11056</v>
      </c>
    </row>
    <row r="1611" spans="51:56" x14ac:dyDescent="0.25">
      <c r="AY1611" t="s">
        <v>11060</v>
      </c>
      <c r="AZ1611" s="4" t="s">
        <v>11061</v>
      </c>
      <c r="BA1611" s="4" t="s">
        <v>11062</v>
      </c>
      <c r="BB1611" s="4" t="s">
        <v>11061</v>
      </c>
      <c r="BC1611" s="4" t="s">
        <v>11062</v>
      </c>
      <c r="BD1611" s="4" t="s">
        <v>11056</v>
      </c>
    </row>
    <row r="1612" spans="51:56" x14ac:dyDescent="0.25">
      <c r="AY1612" t="s">
        <v>11063</v>
      </c>
      <c r="AZ1612" s="4" t="s">
        <v>11064</v>
      </c>
      <c r="BA1612" s="4" t="s">
        <v>14131</v>
      </c>
      <c r="BB1612" s="4" t="s">
        <v>11064</v>
      </c>
      <c r="BC1612" s="4" t="s">
        <v>14131</v>
      </c>
      <c r="BD1612" s="4" t="s">
        <v>11065</v>
      </c>
    </row>
    <row r="1613" spans="51:56" x14ac:dyDescent="0.25">
      <c r="AY1613" t="s">
        <v>11066</v>
      </c>
      <c r="AZ1613" s="4" t="s">
        <v>11067</v>
      </c>
      <c r="BA1613" s="4" t="s">
        <v>11068</v>
      </c>
      <c r="BB1613" s="4" t="s">
        <v>11067</v>
      </c>
      <c r="BC1613" s="4" t="s">
        <v>11068</v>
      </c>
      <c r="BD1613" s="4" t="s">
        <v>11065</v>
      </c>
    </row>
    <row r="1614" spans="51:56" x14ac:dyDescent="0.25">
      <c r="AY1614" t="s">
        <v>11069</v>
      </c>
      <c r="AZ1614" s="4" t="s">
        <v>11070</v>
      </c>
      <c r="BA1614" s="4" t="s">
        <v>11071</v>
      </c>
      <c r="BB1614" s="4" t="s">
        <v>11070</v>
      </c>
      <c r="BC1614" s="4" t="s">
        <v>11071</v>
      </c>
      <c r="BD1614" s="4" t="s">
        <v>11065</v>
      </c>
    </row>
    <row r="1615" spans="51:56" x14ac:dyDescent="0.25">
      <c r="AY1615" t="s">
        <v>11072</v>
      </c>
      <c r="AZ1615" s="4" t="s">
        <v>11073</v>
      </c>
      <c r="BA1615" s="4" t="s">
        <v>11074</v>
      </c>
      <c r="BB1615" s="4" t="s">
        <v>11073</v>
      </c>
      <c r="BC1615" s="4" t="s">
        <v>11074</v>
      </c>
      <c r="BD1615" s="4" t="s">
        <v>11065</v>
      </c>
    </row>
    <row r="1616" spans="51:56" x14ac:dyDescent="0.25">
      <c r="AY1616" t="s">
        <v>11075</v>
      </c>
      <c r="AZ1616" s="4" t="s">
        <v>11076</v>
      </c>
      <c r="BA1616" s="4" t="s">
        <v>11077</v>
      </c>
      <c r="BB1616" s="4" t="s">
        <v>11076</v>
      </c>
      <c r="BC1616" s="4" t="s">
        <v>11077</v>
      </c>
      <c r="BD1616" s="4" t="s">
        <v>11065</v>
      </c>
    </row>
    <row r="1617" spans="51:56" x14ac:dyDescent="0.25">
      <c r="AY1617" t="s">
        <v>11078</v>
      </c>
      <c r="AZ1617" s="4" t="s">
        <v>11079</v>
      </c>
      <c r="BA1617" s="4" t="s">
        <v>11080</v>
      </c>
      <c r="BB1617" s="4" t="s">
        <v>11079</v>
      </c>
      <c r="BC1617" s="4" t="s">
        <v>11080</v>
      </c>
      <c r="BD1617" s="4" t="s">
        <v>11065</v>
      </c>
    </row>
    <row r="1618" spans="51:56" x14ac:dyDescent="0.25">
      <c r="AY1618" t="s">
        <v>11081</v>
      </c>
      <c r="AZ1618" s="4" t="s">
        <v>11082</v>
      </c>
      <c r="BA1618" s="4" t="s">
        <v>11083</v>
      </c>
      <c r="BB1618" s="4" t="s">
        <v>11082</v>
      </c>
      <c r="BC1618" s="4" t="s">
        <v>11083</v>
      </c>
      <c r="BD1618" s="4" t="s">
        <v>11065</v>
      </c>
    </row>
    <row r="1619" spans="51:56" x14ac:dyDescent="0.25">
      <c r="AY1619" t="s">
        <v>11084</v>
      </c>
      <c r="AZ1619" s="4" t="s">
        <v>11085</v>
      </c>
      <c r="BA1619" s="4" t="s">
        <v>11086</v>
      </c>
      <c r="BB1619" s="4" t="s">
        <v>11085</v>
      </c>
      <c r="BC1619" s="4" t="s">
        <v>11086</v>
      </c>
      <c r="BD1619" s="4" t="s">
        <v>11065</v>
      </c>
    </row>
    <row r="1620" spans="51:56" x14ac:dyDescent="0.25">
      <c r="AY1620" t="s">
        <v>11087</v>
      </c>
      <c r="AZ1620" s="4" t="s">
        <v>11064</v>
      </c>
      <c r="BA1620" s="4" t="s">
        <v>11088</v>
      </c>
      <c r="BB1620" s="4" t="s">
        <v>11064</v>
      </c>
      <c r="BC1620" s="4" t="s">
        <v>11088</v>
      </c>
      <c r="BD1620" s="4" t="s">
        <v>11065</v>
      </c>
    </row>
    <row r="1621" spans="51:56" x14ac:dyDescent="0.25">
      <c r="AY1621" t="s">
        <v>11089</v>
      </c>
      <c r="AZ1621" s="4" t="s">
        <v>11090</v>
      </c>
      <c r="BA1621" s="4" t="s">
        <v>11091</v>
      </c>
      <c r="BB1621" s="4" t="s">
        <v>11090</v>
      </c>
      <c r="BC1621" s="4" t="s">
        <v>11091</v>
      </c>
      <c r="BD1621" s="4" t="s">
        <v>11065</v>
      </c>
    </row>
    <row r="1622" spans="51:56" x14ac:dyDescent="0.25">
      <c r="AY1622" t="s">
        <v>11092</v>
      </c>
      <c r="AZ1622" s="4" t="s">
        <v>11093</v>
      </c>
      <c r="BA1622" s="4" t="s">
        <v>11094</v>
      </c>
      <c r="BB1622" s="4" t="s">
        <v>11093</v>
      </c>
      <c r="BC1622" s="4" t="s">
        <v>11094</v>
      </c>
      <c r="BD1622" s="4" t="s">
        <v>11065</v>
      </c>
    </row>
    <row r="1623" spans="51:56" x14ac:dyDescent="0.25">
      <c r="AY1623" t="s">
        <v>11095</v>
      </c>
      <c r="AZ1623" s="4" t="s">
        <v>11096</v>
      </c>
      <c r="BA1623" s="4" t="s">
        <v>11097</v>
      </c>
      <c r="BB1623" s="4" t="s">
        <v>11096</v>
      </c>
      <c r="BC1623" s="4" t="s">
        <v>11097</v>
      </c>
      <c r="BD1623" s="4" t="s">
        <v>11065</v>
      </c>
    </row>
    <row r="1624" spans="51:56" x14ac:dyDescent="0.25">
      <c r="AY1624" t="s">
        <v>11098</v>
      </c>
      <c r="AZ1624" s="4" t="s">
        <v>11099</v>
      </c>
      <c r="BA1624" s="4" t="s">
        <v>11100</v>
      </c>
      <c r="BB1624" s="4" t="s">
        <v>11099</v>
      </c>
      <c r="BC1624" s="4" t="s">
        <v>11100</v>
      </c>
      <c r="BD1624" s="4" t="s">
        <v>11101</v>
      </c>
    </row>
    <row r="1625" spans="51:56" x14ac:dyDescent="0.25">
      <c r="AY1625" t="s">
        <v>11102</v>
      </c>
      <c r="AZ1625" s="4" t="s">
        <v>11103</v>
      </c>
      <c r="BA1625" s="4" t="s">
        <v>11104</v>
      </c>
      <c r="BB1625" s="4" t="s">
        <v>11103</v>
      </c>
      <c r="BC1625" s="4" t="s">
        <v>11104</v>
      </c>
      <c r="BD1625" s="4" t="s">
        <v>11101</v>
      </c>
    </row>
    <row r="1626" spans="51:56" x14ac:dyDescent="0.25">
      <c r="AY1626" t="s">
        <v>11105</v>
      </c>
      <c r="AZ1626" s="4" t="s">
        <v>11106</v>
      </c>
      <c r="BA1626" s="4" t="s">
        <v>11107</v>
      </c>
      <c r="BB1626" s="4" t="s">
        <v>11106</v>
      </c>
      <c r="BC1626" s="4" t="s">
        <v>11107</v>
      </c>
      <c r="BD1626" s="4" t="s">
        <v>11101</v>
      </c>
    </row>
    <row r="1627" spans="51:56" x14ac:dyDescent="0.25">
      <c r="AY1627" t="s">
        <v>11108</v>
      </c>
      <c r="AZ1627" s="4" t="s">
        <v>11109</v>
      </c>
      <c r="BA1627" s="4" t="s">
        <v>11110</v>
      </c>
      <c r="BB1627" s="4" t="s">
        <v>11109</v>
      </c>
      <c r="BC1627" s="4" t="s">
        <v>11110</v>
      </c>
      <c r="BD1627" s="4" t="s">
        <v>11101</v>
      </c>
    </row>
    <row r="1628" spans="51:56" x14ac:dyDescent="0.25">
      <c r="AY1628" t="s">
        <v>11111</v>
      </c>
      <c r="AZ1628" s="4" t="s">
        <v>11112</v>
      </c>
      <c r="BA1628" s="4" t="s">
        <v>11113</v>
      </c>
      <c r="BB1628" s="4" t="s">
        <v>11112</v>
      </c>
      <c r="BC1628" s="4" t="s">
        <v>11113</v>
      </c>
      <c r="BD1628" s="4" t="s">
        <v>11101</v>
      </c>
    </row>
    <row r="1629" spans="51:56" x14ac:dyDescent="0.25">
      <c r="AY1629" t="s">
        <v>11114</v>
      </c>
      <c r="AZ1629" s="4" t="s">
        <v>11115</v>
      </c>
      <c r="BA1629" s="4" t="s">
        <v>11116</v>
      </c>
      <c r="BB1629" s="4" t="s">
        <v>11115</v>
      </c>
      <c r="BC1629" s="4" t="s">
        <v>11116</v>
      </c>
      <c r="BD1629" s="4" t="s">
        <v>11117</v>
      </c>
    </row>
    <row r="1630" spans="51:56" x14ac:dyDescent="0.25">
      <c r="AY1630" t="s">
        <v>11118</v>
      </c>
      <c r="AZ1630" s="4" t="s">
        <v>11119</v>
      </c>
      <c r="BA1630" s="4" t="s">
        <v>11120</v>
      </c>
      <c r="BB1630" s="4" t="s">
        <v>11119</v>
      </c>
      <c r="BC1630" s="4" t="s">
        <v>11120</v>
      </c>
      <c r="BD1630" s="4" t="s">
        <v>11117</v>
      </c>
    </row>
    <row r="1631" spans="51:56" x14ac:dyDescent="0.25">
      <c r="AY1631" t="s">
        <v>11121</v>
      </c>
      <c r="AZ1631" s="4" t="s">
        <v>11122</v>
      </c>
      <c r="BA1631" s="4" t="s">
        <v>11123</v>
      </c>
      <c r="BB1631" s="4" t="s">
        <v>11122</v>
      </c>
      <c r="BC1631" s="4" t="s">
        <v>11123</v>
      </c>
      <c r="BD1631" s="4" t="s">
        <v>11117</v>
      </c>
    </row>
    <row r="1632" spans="51:56" x14ac:dyDescent="0.25">
      <c r="AY1632" t="s">
        <v>11124</v>
      </c>
      <c r="AZ1632" s="4" t="s">
        <v>11125</v>
      </c>
      <c r="BA1632" s="4" t="s">
        <v>11126</v>
      </c>
      <c r="BB1632" s="4" t="s">
        <v>11125</v>
      </c>
      <c r="BC1632" s="4" t="s">
        <v>11126</v>
      </c>
      <c r="BD1632" s="4" t="s">
        <v>11117</v>
      </c>
    </row>
    <row r="1633" spans="51:56" x14ac:dyDescent="0.25">
      <c r="AY1633" t="s">
        <v>11127</v>
      </c>
      <c r="AZ1633" s="4" t="s">
        <v>11128</v>
      </c>
      <c r="BA1633" s="4" t="s">
        <v>11129</v>
      </c>
      <c r="BB1633" s="4" t="s">
        <v>11128</v>
      </c>
      <c r="BC1633" s="4" t="s">
        <v>11129</v>
      </c>
      <c r="BD1633" s="4" t="s">
        <v>11117</v>
      </c>
    </row>
    <row r="1634" spans="51:56" x14ac:dyDescent="0.25">
      <c r="AY1634" t="s">
        <v>11130</v>
      </c>
      <c r="AZ1634" s="4" t="s">
        <v>11131</v>
      </c>
      <c r="BA1634" s="4" t="s">
        <v>11132</v>
      </c>
      <c r="BB1634" s="4" t="s">
        <v>11131</v>
      </c>
      <c r="BC1634" s="4" t="s">
        <v>11132</v>
      </c>
      <c r="BD1634" s="4" t="s">
        <v>11117</v>
      </c>
    </row>
    <row r="1635" spans="51:56" x14ac:dyDescent="0.25">
      <c r="AY1635" t="s">
        <v>11133</v>
      </c>
      <c r="AZ1635" s="4" t="s">
        <v>11134</v>
      </c>
      <c r="BA1635" s="4" t="s">
        <v>11135</v>
      </c>
      <c r="BB1635" s="4" t="s">
        <v>11134</v>
      </c>
      <c r="BC1635" s="4" t="s">
        <v>11135</v>
      </c>
      <c r="BD1635" s="4" t="s">
        <v>11117</v>
      </c>
    </row>
    <row r="1636" spans="51:56" x14ac:dyDescent="0.25">
      <c r="AY1636" t="s">
        <v>11136</v>
      </c>
      <c r="AZ1636" s="4" t="s">
        <v>11137</v>
      </c>
      <c r="BA1636" s="4" t="s">
        <v>11138</v>
      </c>
      <c r="BB1636" s="4" t="s">
        <v>11137</v>
      </c>
      <c r="BC1636" s="4" t="s">
        <v>11138</v>
      </c>
      <c r="BD1636" s="4" t="s">
        <v>11139</v>
      </c>
    </row>
    <row r="1637" spans="51:56" x14ac:dyDescent="0.25">
      <c r="AY1637" t="s">
        <v>11140</v>
      </c>
      <c r="AZ1637" s="4" t="s">
        <v>11141</v>
      </c>
      <c r="BA1637" s="4" t="s">
        <v>11142</v>
      </c>
      <c r="BB1637" s="4" t="s">
        <v>11141</v>
      </c>
      <c r="BC1637" s="4" t="s">
        <v>11142</v>
      </c>
      <c r="BD1637" s="4" t="s">
        <v>11143</v>
      </c>
    </row>
    <row r="1638" spans="51:56" x14ac:dyDescent="0.25">
      <c r="AY1638" t="s">
        <v>11144</v>
      </c>
      <c r="AZ1638" s="4" t="s">
        <v>11145</v>
      </c>
      <c r="BA1638" s="4" t="s">
        <v>11146</v>
      </c>
      <c r="BB1638" s="4" t="s">
        <v>11145</v>
      </c>
      <c r="BC1638" s="4" t="s">
        <v>11146</v>
      </c>
      <c r="BD1638" s="4" t="s">
        <v>11143</v>
      </c>
    </row>
    <row r="1639" spans="51:56" x14ac:dyDescent="0.25">
      <c r="AY1639" t="s">
        <v>11147</v>
      </c>
      <c r="AZ1639" s="4" t="s">
        <v>11148</v>
      </c>
      <c r="BA1639" s="4" t="s">
        <v>11149</v>
      </c>
      <c r="BB1639" s="4" t="s">
        <v>11148</v>
      </c>
      <c r="BC1639" s="4" t="s">
        <v>11149</v>
      </c>
      <c r="BD1639" s="4" t="s">
        <v>11150</v>
      </c>
    </row>
    <row r="1640" spans="51:56" x14ac:dyDescent="0.25">
      <c r="AY1640" t="s">
        <v>11151</v>
      </c>
      <c r="AZ1640" s="4" t="s">
        <v>11152</v>
      </c>
      <c r="BA1640" s="4" t="s">
        <v>11153</v>
      </c>
      <c r="BB1640" s="4" t="s">
        <v>11152</v>
      </c>
      <c r="BC1640" s="4" t="s">
        <v>11153</v>
      </c>
      <c r="BD1640" s="4" t="s">
        <v>11150</v>
      </c>
    </row>
    <row r="1641" spans="51:56" x14ac:dyDescent="0.25">
      <c r="AY1641" t="s">
        <v>11154</v>
      </c>
      <c r="AZ1641" s="4" t="s">
        <v>11155</v>
      </c>
      <c r="BA1641" s="4" t="s">
        <v>11156</v>
      </c>
      <c r="BB1641" s="4" t="s">
        <v>11155</v>
      </c>
      <c r="BC1641" s="4" t="s">
        <v>11156</v>
      </c>
      <c r="BD1641" s="4" t="s">
        <v>11150</v>
      </c>
    </row>
    <row r="1642" spans="51:56" x14ac:dyDescent="0.25">
      <c r="AY1642" t="s">
        <v>11157</v>
      </c>
      <c r="AZ1642" s="4" t="s">
        <v>11158</v>
      </c>
      <c r="BA1642" s="4" t="s">
        <v>11159</v>
      </c>
      <c r="BB1642" s="4" t="s">
        <v>11158</v>
      </c>
      <c r="BC1642" s="4" t="s">
        <v>11159</v>
      </c>
      <c r="BD1642" s="4" t="s">
        <v>11150</v>
      </c>
    </row>
    <row r="1643" spans="51:56" x14ac:dyDescent="0.25">
      <c r="AY1643" t="s">
        <v>11160</v>
      </c>
      <c r="AZ1643" s="4" t="s">
        <v>11161</v>
      </c>
      <c r="BA1643" s="4" t="s">
        <v>11162</v>
      </c>
      <c r="BB1643" s="4" t="s">
        <v>11161</v>
      </c>
      <c r="BC1643" s="4" t="s">
        <v>11162</v>
      </c>
      <c r="BD1643" s="4" t="s">
        <v>11150</v>
      </c>
    </row>
    <row r="1644" spans="51:56" x14ac:dyDescent="0.25">
      <c r="AY1644" t="s">
        <v>11163</v>
      </c>
      <c r="AZ1644" s="4" t="s">
        <v>11164</v>
      </c>
      <c r="BA1644" s="4" t="s">
        <v>11165</v>
      </c>
      <c r="BB1644" s="4" t="s">
        <v>11164</v>
      </c>
      <c r="BC1644" s="4" t="s">
        <v>11165</v>
      </c>
      <c r="BD1644" s="4" t="s">
        <v>11150</v>
      </c>
    </row>
    <row r="1645" spans="51:56" x14ac:dyDescent="0.25">
      <c r="AY1645" t="s">
        <v>11166</v>
      </c>
      <c r="AZ1645" s="4" t="s">
        <v>11167</v>
      </c>
      <c r="BA1645" s="4" t="s">
        <v>11168</v>
      </c>
      <c r="BB1645" s="4" t="s">
        <v>11167</v>
      </c>
      <c r="BC1645" s="4" t="s">
        <v>11168</v>
      </c>
      <c r="BD1645" s="4" t="s">
        <v>11150</v>
      </c>
    </row>
    <row r="1646" spans="51:56" x14ac:dyDescent="0.25">
      <c r="AY1646" t="s">
        <v>11169</v>
      </c>
      <c r="AZ1646" s="4" t="s">
        <v>11170</v>
      </c>
      <c r="BA1646" s="4" t="s">
        <v>11171</v>
      </c>
      <c r="BB1646" s="4" t="s">
        <v>11170</v>
      </c>
      <c r="BC1646" s="4" t="s">
        <v>11171</v>
      </c>
      <c r="BD1646" s="4" t="s">
        <v>11150</v>
      </c>
    </row>
    <row r="1647" spans="51:56" x14ac:dyDescent="0.25">
      <c r="AY1647" t="s">
        <v>11172</v>
      </c>
      <c r="AZ1647" s="4" t="s">
        <v>11173</v>
      </c>
      <c r="BA1647" s="4" t="s">
        <v>11174</v>
      </c>
      <c r="BB1647" s="4" t="s">
        <v>11173</v>
      </c>
      <c r="BC1647" s="4" t="s">
        <v>11174</v>
      </c>
      <c r="BD1647" s="4" t="s">
        <v>11150</v>
      </c>
    </row>
    <row r="1648" spans="51:56" x14ac:dyDescent="0.25">
      <c r="AY1648" t="s">
        <v>11175</v>
      </c>
      <c r="AZ1648" s="4" t="s">
        <v>11176</v>
      </c>
      <c r="BA1648" s="4" t="s">
        <v>11177</v>
      </c>
      <c r="BB1648" s="4" t="s">
        <v>11176</v>
      </c>
      <c r="BC1648" s="4" t="s">
        <v>11177</v>
      </c>
      <c r="BD1648" s="4" t="s">
        <v>11178</v>
      </c>
    </row>
    <row r="1649" spans="51:56" x14ac:dyDescent="0.25">
      <c r="AY1649" t="s">
        <v>11179</v>
      </c>
      <c r="AZ1649" s="4" t="s">
        <v>11180</v>
      </c>
      <c r="BA1649" s="4" t="s">
        <v>11181</v>
      </c>
      <c r="BB1649" s="4" t="s">
        <v>11180</v>
      </c>
      <c r="BC1649" s="4" t="s">
        <v>11181</v>
      </c>
      <c r="BD1649" s="4" t="s">
        <v>11178</v>
      </c>
    </row>
    <row r="1650" spans="51:56" x14ac:dyDescent="0.25">
      <c r="AY1650" t="s">
        <v>11182</v>
      </c>
      <c r="AZ1650" s="4" t="s">
        <v>8280</v>
      </c>
      <c r="BA1650" s="4" t="s">
        <v>8281</v>
      </c>
      <c r="BB1650" s="4" t="s">
        <v>8280</v>
      </c>
      <c r="BC1650" s="4" t="s">
        <v>8281</v>
      </c>
      <c r="BD1650" s="4" t="s">
        <v>8282</v>
      </c>
    </row>
    <row r="1651" spans="51:56" x14ac:dyDescent="0.25">
      <c r="AY1651" t="s">
        <v>8283</v>
      </c>
      <c r="AZ1651" s="4" t="s">
        <v>8284</v>
      </c>
      <c r="BA1651" s="4" t="s">
        <v>8285</v>
      </c>
      <c r="BB1651" s="4" t="s">
        <v>8284</v>
      </c>
      <c r="BC1651" s="4" t="s">
        <v>8285</v>
      </c>
      <c r="BD1651" s="4" t="s">
        <v>8282</v>
      </c>
    </row>
    <row r="1652" spans="51:56" x14ac:dyDescent="0.25">
      <c r="AY1652" t="s">
        <v>8286</v>
      </c>
      <c r="AZ1652" s="4" t="s">
        <v>8287</v>
      </c>
      <c r="BA1652" s="4" t="s">
        <v>8288</v>
      </c>
      <c r="BB1652" s="4" t="s">
        <v>8287</v>
      </c>
      <c r="BC1652" s="4" t="s">
        <v>8288</v>
      </c>
      <c r="BD1652" s="4" t="s">
        <v>8282</v>
      </c>
    </row>
    <row r="1653" spans="51:56" x14ac:dyDescent="0.25">
      <c r="AY1653" t="s">
        <v>8289</v>
      </c>
      <c r="AZ1653" s="4" t="s">
        <v>8290</v>
      </c>
      <c r="BA1653" s="4" t="s">
        <v>8291</v>
      </c>
      <c r="BB1653" s="4" t="s">
        <v>8290</v>
      </c>
      <c r="BC1653" s="4" t="s">
        <v>8291</v>
      </c>
      <c r="BD1653" s="4" t="s">
        <v>8282</v>
      </c>
    </row>
    <row r="1654" spans="51:56" x14ac:dyDescent="0.25">
      <c r="AY1654" t="s">
        <v>8292</v>
      </c>
      <c r="AZ1654" s="4" t="s">
        <v>8293</v>
      </c>
      <c r="BA1654" s="4" t="s">
        <v>8294</v>
      </c>
      <c r="BB1654" s="4" t="s">
        <v>8293</v>
      </c>
      <c r="BC1654" s="4" t="s">
        <v>8294</v>
      </c>
      <c r="BD1654" s="4" t="s">
        <v>8282</v>
      </c>
    </row>
    <row r="1655" spans="51:56" x14ac:dyDescent="0.25">
      <c r="AY1655" t="s">
        <v>8295</v>
      </c>
      <c r="AZ1655" s="4" t="s">
        <v>8296</v>
      </c>
      <c r="BA1655" s="4" t="s">
        <v>8297</v>
      </c>
      <c r="BB1655" s="4" t="s">
        <v>8296</v>
      </c>
      <c r="BC1655" s="4" t="s">
        <v>8297</v>
      </c>
      <c r="BD1655" s="4" t="s">
        <v>8282</v>
      </c>
    </row>
    <row r="1656" spans="51:56" x14ac:dyDescent="0.25">
      <c r="AY1656" t="s">
        <v>8298</v>
      </c>
      <c r="AZ1656" s="4" t="s">
        <v>8299</v>
      </c>
      <c r="BA1656" s="4" t="s">
        <v>8300</v>
      </c>
      <c r="BB1656" s="4" t="s">
        <v>8299</v>
      </c>
      <c r="BC1656" s="4" t="s">
        <v>8300</v>
      </c>
      <c r="BD1656" s="4" t="s">
        <v>8282</v>
      </c>
    </row>
    <row r="1657" spans="51:56" x14ac:dyDescent="0.25">
      <c r="AY1657" t="s">
        <v>8301</v>
      </c>
      <c r="AZ1657" s="4" t="s">
        <v>8302</v>
      </c>
      <c r="BA1657" s="4" t="s">
        <v>8303</v>
      </c>
      <c r="BB1657" s="4" t="s">
        <v>8302</v>
      </c>
      <c r="BC1657" s="4" t="s">
        <v>8303</v>
      </c>
      <c r="BD1657" s="4" t="s">
        <v>8282</v>
      </c>
    </row>
    <row r="1658" spans="51:56" x14ac:dyDescent="0.25">
      <c r="AY1658" t="s">
        <v>8304</v>
      </c>
      <c r="AZ1658" s="4" t="s">
        <v>8305</v>
      </c>
      <c r="BA1658" s="4" t="s">
        <v>8306</v>
      </c>
      <c r="BB1658" s="4" t="s">
        <v>8305</v>
      </c>
      <c r="BC1658" s="4" t="s">
        <v>8306</v>
      </c>
      <c r="BD1658" s="4" t="s">
        <v>8282</v>
      </c>
    </row>
    <row r="1659" spans="51:56" x14ac:dyDescent="0.25">
      <c r="AY1659" t="s">
        <v>8307</v>
      </c>
      <c r="AZ1659" s="4" t="s">
        <v>8308</v>
      </c>
      <c r="BA1659" s="4" t="s">
        <v>8309</v>
      </c>
      <c r="BB1659" s="4" t="s">
        <v>8308</v>
      </c>
      <c r="BC1659" s="4" t="s">
        <v>8309</v>
      </c>
      <c r="BD1659" s="4" t="s">
        <v>8282</v>
      </c>
    </row>
    <row r="1660" spans="51:56" x14ac:dyDescent="0.25">
      <c r="AY1660" t="s">
        <v>8310</v>
      </c>
      <c r="AZ1660" s="4" t="s">
        <v>8311</v>
      </c>
      <c r="BA1660" s="4" t="s">
        <v>8312</v>
      </c>
      <c r="BB1660" s="4" t="s">
        <v>8311</v>
      </c>
      <c r="BC1660" s="4" t="s">
        <v>8312</v>
      </c>
      <c r="BD1660" s="4" t="s">
        <v>8282</v>
      </c>
    </row>
    <row r="1661" spans="51:56" x14ac:dyDescent="0.25">
      <c r="AY1661" t="s">
        <v>8313</v>
      </c>
      <c r="AZ1661" s="4" t="s">
        <v>8314</v>
      </c>
      <c r="BA1661" s="4" t="s">
        <v>12724</v>
      </c>
      <c r="BB1661" s="4" t="s">
        <v>8314</v>
      </c>
      <c r="BC1661" s="4" t="s">
        <v>12724</v>
      </c>
      <c r="BD1661" s="4" t="s">
        <v>8282</v>
      </c>
    </row>
    <row r="1662" spans="51:56" x14ac:dyDescent="0.25">
      <c r="AY1662" t="s">
        <v>8315</v>
      </c>
      <c r="AZ1662" s="4" t="s">
        <v>8316</v>
      </c>
      <c r="BA1662" s="4" t="s">
        <v>8317</v>
      </c>
      <c r="BB1662" s="4" t="s">
        <v>8316</v>
      </c>
      <c r="BC1662" s="4" t="s">
        <v>8317</v>
      </c>
      <c r="BD1662" s="4" t="s">
        <v>8282</v>
      </c>
    </row>
    <row r="1663" spans="51:56" x14ac:dyDescent="0.25">
      <c r="AY1663" t="s">
        <v>8318</v>
      </c>
      <c r="AZ1663" s="4" t="s">
        <v>8319</v>
      </c>
      <c r="BA1663" s="4" t="s">
        <v>8320</v>
      </c>
      <c r="BB1663" s="4" t="s">
        <v>8319</v>
      </c>
      <c r="BC1663" s="4" t="s">
        <v>8320</v>
      </c>
      <c r="BD1663" s="4" t="s">
        <v>8282</v>
      </c>
    </row>
    <row r="1664" spans="51:56" x14ac:dyDescent="0.25">
      <c r="AY1664" t="s">
        <v>8321</v>
      </c>
      <c r="AZ1664" s="4" t="s">
        <v>8322</v>
      </c>
      <c r="BA1664" s="4" t="s">
        <v>8323</v>
      </c>
      <c r="BB1664" s="4" t="s">
        <v>8322</v>
      </c>
      <c r="BC1664" s="4" t="s">
        <v>8323</v>
      </c>
      <c r="BD1664" s="4" t="s">
        <v>8282</v>
      </c>
    </row>
    <row r="1665" spans="51:56" x14ac:dyDescent="0.25">
      <c r="AY1665" t="s">
        <v>8324</v>
      </c>
      <c r="AZ1665" s="4" t="s">
        <v>8325</v>
      </c>
      <c r="BA1665" s="4" t="s">
        <v>8326</v>
      </c>
      <c r="BB1665" s="4" t="s">
        <v>8325</v>
      </c>
      <c r="BC1665" s="4" t="s">
        <v>8326</v>
      </c>
      <c r="BD1665" s="4" t="s">
        <v>8282</v>
      </c>
    </row>
    <row r="1666" spans="51:56" x14ac:dyDescent="0.25">
      <c r="AY1666" t="s">
        <v>8327</v>
      </c>
      <c r="AZ1666" s="4" t="s">
        <v>8328</v>
      </c>
      <c r="BA1666" s="4" t="s">
        <v>9926</v>
      </c>
      <c r="BB1666" s="4" t="s">
        <v>8328</v>
      </c>
      <c r="BC1666" s="4" t="s">
        <v>9926</v>
      </c>
      <c r="BD1666" s="4" t="s">
        <v>8282</v>
      </c>
    </row>
    <row r="1667" spans="51:56" x14ac:dyDescent="0.25">
      <c r="AY1667" t="s">
        <v>8329</v>
      </c>
      <c r="AZ1667" s="4" t="s">
        <v>8330</v>
      </c>
      <c r="BA1667" s="4" t="s">
        <v>8331</v>
      </c>
      <c r="BB1667" s="4" t="s">
        <v>8330</v>
      </c>
      <c r="BC1667" s="4" t="s">
        <v>8331</v>
      </c>
      <c r="BD1667" s="4" t="s">
        <v>8282</v>
      </c>
    </row>
    <row r="1668" spans="51:56" x14ac:dyDescent="0.25">
      <c r="AY1668" t="s">
        <v>8332</v>
      </c>
      <c r="AZ1668" s="4" t="s">
        <v>8333</v>
      </c>
      <c r="BA1668" s="4" t="s">
        <v>8334</v>
      </c>
      <c r="BB1668" s="4" t="s">
        <v>8333</v>
      </c>
      <c r="BC1668" s="4" t="s">
        <v>8334</v>
      </c>
      <c r="BD1668" s="4" t="s">
        <v>8282</v>
      </c>
    </row>
    <row r="1669" spans="51:56" x14ac:dyDescent="0.25">
      <c r="AY1669" t="s">
        <v>8335</v>
      </c>
      <c r="AZ1669" s="4" t="s">
        <v>8336</v>
      </c>
      <c r="BA1669" s="4" t="s">
        <v>8337</v>
      </c>
      <c r="BB1669" s="4" t="s">
        <v>8336</v>
      </c>
      <c r="BC1669" s="4" t="s">
        <v>8337</v>
      </c>
      <c r="BD1669" s="4" t="s">
        <v>8282</v>
      </c>
    </row>
    <row r="1670" spans="51:56" x14ac:dyDescent="0.25">
      <c r="AY1670" t="s">
        <v>8338</v>
      </c>
      <c r="AZ1670" s="4" t="s">
        <v>8339</v>
      </c>
      <c r="BA1670" s="4" t="s">
        <v>8340</v>
      </c>
      <c r="BB1670" s="4" t="s">
        <v>8339</v>
      </c>
      <c r="BC1670" s="4" t="s">
        <v>8340</v>
      </c>
      <c r="BD1670" s="4" t="s">
        <v>8282</v>
      </c>
    </row>
    <row r="1671" spans="51:56" x14ac:dyDescent="0.25">
      <c r="AY1671" t="s">
        <v>8341</v>
      </c>
      <c r="AZ1671" s="4" t="s">
        <v>8342</v>
      </c>
      <c r="BA1671" s="4" t="s">
        <v>8343</v>
      </c>
      <c r="BB1671" s="4" t="s">
        <v>8342</v>
      </c>
      <c r="BC1671" s="4" t="s">
        <v>8343</v>
      </c>
      <c r="BD1671" s="4" t="s">
        <v>8282</v>
      </c>
    </row>
    <row r="1672" spans="51:56" x14ac:dyDescent="0.25">
      <c r="AY1672" t="s">
        <v>8344</v>
      </c>
      <c r="AZ1672" s="4" t="s">
        <v>8345</v>
      </c>
      <c r="BA1672" s="4" t="s">
        <v>8346</v>
      </c>
      <c r="BB1672" s="4" t="s">
        <v>8345</v>
      </c>
      <c r="BC1672" s="4" t="s">
        <v>8346</v>
      </c>
      <c r="BD1672" s="4" t="s">
        <v>8282</v>
      </c>
    </row>
    <row r="1673" spans="51:56" x14ac:dyDescent="0.25">
      <c r="AY1673" t="s">
        <v>8347</v>
      </c>
      <c r="AZ1673" s="4" t="s">
        <v>8348</v>
      </c>
      <c r="BA1673" s="4" t="s">
        <v>8349</v>
      </c>
      <c r="BB1673" s="4" t="s">
        <v>8348</v>
      </c>
      <c r="BC1673" s="4" t="s">
        <v>8349</v>
      </c>
      <c r="BD1673" s="4" t="s">
        <v>8282</v>
      </c>
    </row>
    <row r="1674" spans="51:56" x14ac:dyDescent="0.25">
      <c r="AY1674" t="s">
        <v>8350</v>
      </c>
      <c r="AZ1674" s="4" t="s">
        <v>8351</v>
      </c>
      <c r="BA1674" s="4" t="s">
        <v>8352</v>
      </c>
      <c r="BB1674" s="4" t="s">
        <v>8351</v>
      </c>
      <c r="BC1674" s="4" t="s">
        <v>8352</v>
      </c>
      <c r="BD1674" s="4" t="s">
        <v>8282</v>
      </c>
    </row>
    <row r="1675" spans="51:56" x14ac:dyDescent="0.25">
      <c r="AY1675" t="s">
        <v>8353</v>
      </c>
      <c r="AZ1675" s="4" t="s">
        <v>8354</v>
      </c>
      <c r="BA1675" s="4" t="s">
        <v>8355</v>
      </c>
      <c r="BB1675" s="4" t="s">
        <v>8354</v>
      </c>
      <c r="BC1675" s="4" t="s">
        <v>8355</v>
      </c>
      <c r="BD1675" s="4" t="s">
        <v>8282</v>
      </c>
    </row>
    <row r="1676" spans="51:56" x14ac:dyDescent="0.25">
      <c r="AY1676" t="s">
        <v>8356</v>
      </c>
      <c r="AZ1676" s="4" t="s">
        <v>8357</v>
      </c>
      <c r="BA1676" s="4" t="s">
        <v>8358</v>
      </c>
      <c r="BB1676" s="4" t="s">
        <v>8357</v>
      </c>
      <c r="BC1676" s="4" t="s">
        <v>8358</v>
      </c>
      <c r="BD1676" s="4" t="s">
        <v>8282</v>
      </c>
    </row>
    <row r="1677" spans="51:56" x14ac:dyDescent="0.25">
      <c r="AY1677" t="s">
        <v>8359</v>
      </c>
      <c r="AZ1677" s="4" t="s">
        <v>8360</v>
      </c>
      <c r="BA1677" s="4" t="s">
        <v>8361</v>
      </c>
      <c r="BB1677" s="4" t="s">
        <v>8360</v>
      </c>
      <c r="BC1677" s="4" t="s">
        <v>8361</v>
      </c>
      <c r="BD1677" s="4" t="s">
        <v>8282</v>
      </c>
    </row>
    <row r="1678" spans="51:56" x14ac:dyDescent="0.25">
      <c r="AY1678" t="s">
        <v>8362</v>
      </c>
      <c r="AZ1678" s="4" t="s">
        <v>8363</v>
      </c>
      <c r="BA1678" s="4" t="s">
        <v>8364</v>
      </c>
      <c r="BB1678" s="4" t="s">
        <v>8363</v>
      </c>
      <c r="BC1678" s="4" t="s">
        <v>8364</v>
      </c>
      <c r="BD1678" s="4" t="s">
        <v>8282</v>
      </c>
    </row>
    <row r="1679" spans="51:56" x14ac:dyDescent="0.25">
      <c r="AY1679" t="s">
        <v>8365</v>
      </c>
      <c r="AZ1679" s="4" t="s">
        <v>8366</v>
      </c>
      <c r="BA1679" s="4" t="s">
        <v>8367</v>
      </c>
      <c r="BB1679" s="4" t="s">
        <v>8366</v>
      </c>
      <c r="BC1679" s="4" t="s">
        <v>8367</v>
      </c>
      <c r="BD1679" s="4" t="s">
        <v>8282</v>
      </c>
    </row>
    <row r="1680" spans="51:56" x14ac:dyDescent="0.25">
      <c r="AY1680" t="s">
        <v>8368</v>
      </c>
      <c r="AZ1680" s="4" t="s">
        <v>8369</v>
      </c>
      <c r="BA1680" s="4" t="s">
        <v>8370</v>
      </c>
      <c r="BB1680" s="4" t="s">
        <v>8369</v>
      </c>
      <c r="BC1680" s="4" t="s">
        <v>8370</v>
      </c>
      <c r="BD1680" s="4" t="s">
        <v>8282</v>
      </c>
    </row>
    <row r="1681" spans="51:56" x14ac:dyDescent="0.25">
      <c r="AY1681" t="s">
        <v>8371</v>
      </c>
      <c r="AZ1681" s="4" t="s">
        <v>8372</v>
      </c>
      <c r="BA1681" s="4" t="s">
        <v>8373</v>
      </c>
      <c r="BB1681" s="4" t="s">
        <v>8372</v>
      </c>
      <c r="BC1681" s="4" t="s">
        <v>8373</v>
      </c>
      <c r="BD1681" s="4" t="s">
        <v>8282</v>
      </c>
    </row>
    <row r="1682" spans="51:56" x14ac:dyDescent="0.25">
      <c r="AY1682" t="s">
        <v>8374</v>
      </c>
      <c r="AZ1682" s="4" t="s">
        <v>8375</v>
      </c>
      <c r="BA1682" s="4" t="s">
        <v>8376</v>
      </c>
      <c r="BB1682" s="4" t="s">
        <v>8375</v>
      </c>
      <c r="BC1682" s="4" t="s">
        <v>8376</v>
      </c>
      <c r="BD1682" s="4" t="s">
        <v>8282</v>
      </c>
    </row>
    <row r="1683" spans="51:56" x14ac:dyDescent="0.25">
      <c r="AY1683" t="s">
        <v>8377</v>
      </c>
      <c r="AZ1683" s="4" t="s">
        <v>8378</v>
      </c>
      <c r="BA1683" s="4" t="s">
        <v>8379</v>
      </c>
      <c r="BB1683" s="4" t="s">
        <v>8378</v>
      </c>
      <c r="BC1683" s="4" t="s">
        <v>8379</v>
      </c>
      <c r="BD1683" s="4" t="s">
        <v>8282</v>
      </c>
    </row>
    <row r="1684" spans="51:56" x14ac:dyDescent="0.25">
      <c r="AY1684" t="s">
        <v>8380</v>
      </c>
      <c r="AZ1684" s="4" t="s">
        <v>8381</v>
      </c>
      <c r="BA1684" s="4" t="s">
        <v>8382</v>
      </c>
      <c r="BB1684" s="4" t="s">
        <v>8381</v>
      </c>
      <c r="BC1684" s="4" t="s">
        <v>8382</v>
      </c>
      <c r="BD1684" s="4" t="s">
        <v>8282</v>
      </c>
    </row>
    <row r="1685" spans="51:56" x14ac:dyDescent="0.25">
      <c r="AY1685" t="s">
        <v>8383</v>
      </c>
      <c r="AZ1685" s="4" t="s">
        <v>8384</v>
      </c>
      <c r="BA1685" s="4" t="s">
        <v>8385</v>
      </c>
      <c r="BB1685" s="4" t="s">
        <v>8384</v>
      </c>
      <c r="BC1685" s="4" t="s">
        <v>8385</v>
      </c>
      <c r="BD1685" s="4" t="s">
        <v>8282</v>
      </c>
    </row>
    <row r="1686" spans="51:56" x14ac:dyDescent="0.25">
      <c r="AY1686" t="s">
        <v>8386</v>
      </c>
      <c r="AZ1686" s="4" t="s">
        <v>8387</v>
      </c>
      <c r="BA1686" s="4" t="s">
        <v>8388</v>
      </c>
      <c r="BB1686" s="4" t="s">
        <v>8387</v>
      </c>
      <c r="BC1686" s="4" t="s">
        <v>8388</v>
      </c>
      <c r="BD1686" s="4" t="s">
        <v>8282</v>
      </c>
    </row>
    <row r="1687" spans="51:56" x14ac:dyDescent="0.25">
      <c r="AY1687" t="s">
        <v>8389</v>
      </c>
      <c r="AZ1687" s="4" t="s">
        <v>8390</v>
      </c>
      <c r="BA1687" s="4" t="s">
        <v>8391</v>
      </c>
      <c r="BB1687" s="4" t="s">
        <v>8390</v>
      </c>
      <c r="BC1687" s="4" t="s">
        <v>8391</v>
      </c>
      <c r="BD1687" s="4" t="s">
        <v>8282</v>
      </c>
    </row>
    <row r="1688" spans="51:56" x14ac:dyDescent="0.25">
      <c r="AY1688" t="s">
        <v>8392</v>
      </c>
      <c r="AZ1688" s="4" t="s">
        <v>8393</v>
      </c>
      <c r="BA1688" s="4" t="s">
        <v>8394</v>
      </c>
      <c r="BB1688" s="4" t="s">
        <v>8393</v>
      </c>
      <c r="BC1688" s="4" t="s">
        <v>8394</v>
      </c>
      <c r="BD1688" s="4" t="s">
        <v>8395</v>
      </c>
    </row>
    <row r="1689" spans="51:56" x14ac:dyDescent="0.25">
      <c r="AY1689" t="s">
        <v>8396</v>
      </c>
      <c r="AZ1689" s="4" t="s">
        <v>8397</v>
      </c>
      <c r="BA1689" s="4" t="s">
        <v>8398</v>
      </c>
      <c r="BB1689" s="4" t="s">
        <v>8397</v>
      </c>
      <c r="BC1689" s="4" t="s">
        <v>8398</v>
      </c>
      <c r="BD1689" s="4" t="s">
        <v>8395</v>
      </c>
    </row>
    <row r="1690" spans="51:56" x14ac:dyDescent="0.25">
      <c r="AY1690" t="s">
        <v>8399</v>
      </c>
      <c r="AZ1690" s="4" t="s">
        <v>8400</v>
      </c>
      <c r="BA1690" s="4" t="s">
        <v>8401</v>
      </c>
      <c r="BB1690" s="4" t="s">
        <v>8400</v>
      </c>
      <c r="BC1690" s="4" t="s">
        <v>8401</v>
      </c>
      <c r="BD1690" s="4" t="s">
        <v>8395</v>
      </c>
    </row>
    <row r="1691" spans="51:56" x14ac:dyDescent="0.25">
      <c r="AY1691" t="s">
        <v>8402</v>
      </c>
      <c r="AZ1691" s="4" t="s">
        <v>8403</v>
      </c>
      <c r="BA1691" s="4" t="s">
        <v>8404</v>
      </c>
      <c r="BB1691" s="4" t="s">
        <v>8403</v>
      </c>
      <c r="BC1691" s="4" t="s">
        <v>8404</v>
      </c>
      <c r="BD1691" s="4" t="s">
        <v>8395</v>
      </c>
    </row>
    <row r="1692" spans="51:56" x14ac:dyDescent="0.25">
      <c r="AY1692" t="s">
        <v>8405</v>
      </c>
      <c r="AZ1692" s="4" t="s">
        <v>8406</v>
      </c>
      <c r="BA1692" s="4" t="s">
        <v>8407</v>
      </c>
      <c r="BB1692" s="4" t="s">
        <v>8406</v>
      </c>
      <c r="BC1692" s="4" t="s">
        <v>8407</v>
      </c>
      <c r="BD1692" s="4" t="s">
        <v>8395</v>
      </c>
    </row>
    <row r="1693" spans="51:56" x14ac:dyDescent="0.25">
      <c r="AY1693" t="s">
        <v>8408</v>
      </c>
      <c r="AZ1693" s="4" t="s">
        <v>8409</v>
      </c>
      <c r="BA1693" s="4" t="s">
        <v>8410</v>
      </c>
      <c r="BB1693" s="4" t="s">
        <v>8409</v>
      </c>
      <c r="BC1693" s="4" t="s">
        <v>8410</v>
      </c>
      <c r="BD1693" s="4" t="s">
        <v>8411</v>
      </c>
    </row>
    <row r="1694" spans="51:56" x14ac:dyDescent="0.25">
      <c r="AY1694" t="s">
        <v>8412</v>
      </c>
      <c r="AZ1694" s="4" t="s">
        <v>8413</v>
      </c>
      <c r="BA1694" s="4" t="s">
        <v>8414</v>
      </c>
      <c r="BB1694" s="4" t="s">
        <v>8413</v>
      </c>
      <c r="BC1694" s="4" t="s">
        <v>8414</v>
      </c>
      <c r="BD1694" s="4" t="s">
        <v>8411</v>
      </c>
    </row>
    <row r="1695" spans="51:56" x14ac:dyDescent="0.25">
      <c r="AY1695" t="s">
        <v>8415</v>
      </c>
      <c r="AZ1695" s="4" t="s">
        <v>8416</v>
      </c>
      <c r="BA1695" s="4" t="s">
        <v>8417</v>
      </c>
      <c r="BB1695" s="4" t="s">
        <v>8416</v>
      </c>
      <c r="BC1695" s="4" t="s">
        <v>8417</v>
      </c>
      <c r="BD1695" s="4" t="s">
        <v>8411</v>
      </c>
    </row>
    <row r="1696" spans="51:56" x14ac:dyDescent="0.25">
      <c r="AY1696" t="s">
        <v>8418</v>
      </c>
      <c r="AZ1696" s="4" t="s">
        <v>8419</v>
      </c>
      <c r="BA1696" s="4" t="s">
        <v>8420</v>
      </c>
      <c r="BB1696" s="4" t="s">
        <v>8419</v>
      </c>
      <c r="BC1696" s="4" t="s">
        <v>8420</v>
      </c>
      <c r="BD1696" s="4" t="s">
        <v>8411</v>
      </c>
    </row>
    <row r="1697" spans="51:56" x14ac:dyDescent="0.25">
      <c r="AY1697" t="s">
        <v>8421</v>
      </c>
      <c r="AZ1697" s="4" t="s">
        <v>8422</v>
      </c>
      <c r="BA1697" s="4" t="s">
        <v>8423</v>
      </c>
      <c r="BB1697" s="4" t="s">
        <v>8422</v>
      </c>
      <c r="BC1697" s="4" t="s">
        <v>8423</v>
      </c>
      <c r="BD1697" s="4" t="s">
        <v>8411</v>
      </c>
    </row>
    <row r="1698" spans="51:56" x14ac:dyDescent="0.25">
      <c r="AY1698" t="s">
        <v>8424</v>
      </c>
      <c r="AZ1698" s="4" t="s">
        <v>8425</v>
      </c>
      <c r="BA1698" s="4" t="s">
        <v>8426</v>
      </c>
      <c r="BB1698" s="4" t="s">
        <v>8425</v>
      </c>
      <c r="BC1698" s="4" t="s">
        <v>8426</v>
      </c>
      <c r="BD1698" s="4" t="s">
        <v>8427</v>
      </c>
    </row>
    <row r="1699" spans="51:56" x14ac:dyDescent="0.25">
      <c r="AY1699" t="s">
        <v>8428</v>
      </c>
      <c r="AZ1699" s="4" t="s">
        <v>8429</v>
      </c>
      <c r="BA1699" s="4" t="s">
        <v>8430</v>
      </c>
      <c r="BB1699" s="4" t="s">
        <v>8429</v>
      </c>
      <c r="BC1699" s="4" t="s">
        <v>8430</v>
      </c>
      <c r="BD1699" s="4" t="s">
        <v>8427</v>
      </c>
    </row>
    <row r="1700" spans="51:56" x14ac:dyDescent="0.25">
      <c r="AY1700" t="s">
        <v>8431</v>
      </c>
      <c r="AZ1700" s="4" t="s">
        <v>8432</v>
      </c>
      <c r="BA1700" s="4" t="s">
        <v>8433</v>
      </c>
      <c r="BB1700" s="4" t="s">
        <v>8432</v>
      </c>
      <c r="BC1700" s="4" t="s">
        <v>8433</v>
      </c>
      <c r="BD1700" s="4" t="s">
        <v>8427</v>
      </c>
    </row>
    <row r="1701" spans="51:56" x14ac:dyDescent="0.25">
      <c r="AY1701" t="s">
        <v>8434</v>
      </c>
      <c r="AZ1701" s="4" t="s">
        <v>8435</v>
      </c>
      <c r="BA1701" s="4" t="s">
        <v>8436</v>
      </c>
      <c r="BB1701" s="4" t="s">
        <v>8435</v>
      </c>
      <c r="BC1701" s="4" t="s">
        <v>8436</v>
      </c>
      <c r="BD1701" s="4" t="s">
        <v>8427</v>
      </c>
    </row>
    <row r="1702" spans="51:56" x14ac:dyDescent="0.25">
      <c r="AY1702" t="s">
        <v>8437</v>
      </c>
      <c r="AZ1702" s="4" t="s">
        <v>8438</v>
      </c>
      <c r="BA1702" s="4" t="s">
        <v>8439</v>
      </c>
      <c r="BB1702" s="4" t="s">
        <v>8438</v>
      </c>
      <c r="BC1702" s="4" t="s">
        <v>8439</v>
      </c>
      <c r="BD1702" s="4" t="s">
        <v>8427</v>
      </c>
    </row>
    <row r="1703" spans="51:56" x14ac:dyDescent="0.25">
      <c r="AY1703" t="s">
        <v>8440</v>
      </c>
      <c r="AZ1703" s="4" t="s">
        <v>8441</v>
      </c>
      <c r="BA1703" s="4" t="s">
        <v>8442</v>
      </c>
      <c r="BB1703" s="4" t="s">
        <v>8441</v>
      </c>
      <c r="BC1703" s="4" t="s">
        <v>8442</v>
      </c>
      <c r="BD1703" s="4" t="s">
        <v>8427</v>
      </c>
    </row>
    <row r="1704" spans="51:56" x14ac:dyDescent="0.25">
      <c r="AY1704" t="s">
        <v>8443</v>
      </c>
      <c r="AZ1704" s="4" t="s">
        <v>8444</v>
      </c>
      <c r="BA1704" s="4" t="s">
        <v>8445</v>
      </c>
      <c r="BB1704" s="4" t="s">
        <v>8444</v>
      </c>
      <c r="BC1704" s="4" t="s">
        <v>8445</v>
      </c>
      <c r="BD1704" s="4" t="s">
        <v>8427</v>
      </c>
    </row>
    <row r="1705" spans="51:56" x14ac:dyDescent="0.25">
      <c r="AY1705" t="s">
        <v>8446</v>
      </c>
      <c r="AZ1705" s="4" t="s">
        <v>8447</v>
      </c>
      <c r="BA1705" s="4" t="s">
        <v>8448</v>
      </c>
      <c r="BB1705" s="4" t="s">
        <v>8447</v>
      </c>
      <c r="BC1705" s="4" t="s">
        <v>8448</v>
      </c>
      <c r="BD1705" s="4" t="s">
        <v>8427</v>
      </c>
    </row>
    <row r="1706" spans="51:56" x14ac:dyDescent="0.25">
      <c r="AY1706" t="s">
        <v>8449</v>
      </c>
      <c r="AZ1706" s="4" t="s">
        <v>8450</v>
      </c>
      <c r="BA1706" s="4" t="s">
        <v>8451</v>
      </c>
      <c r="BB1706" s="4" t="s">
        <v>8450</v>
      </c>
      <c r="BC1706" s="4" t="s">
        <v>8451</v>
      </c>
      <c r="BD1706" s="4" t="s">
        <v>8427</v>
      </c>
    </row>
    <row r="1707" spans="51:56" x14ac:dyDescent="0.25">
      <c r="AY1707" t="s">
        <v>8452</v>
      </c>
      <c r="AZ1707" s="4" t="s">
        <v>8453</v>
      </c>
      <c r="BA1707" s="4" t="s">
        <v>8454</v>
      </c>
      <c r="BB1707" s="4" t="s">
        <v>8453</v>
      </c>
      <c r="BC1707" s="4" t="s">
        <v>8454</v>
      </c>
      <c r="BD1707" s="4" t="s">
        <v>8427</v>
      </c>
    </row>
    <row r="1708" spans="51:56" x14ac:dyDescent="0.25">
      <c r="AY1708" t="s">
        <v>8455</v>
      </c>
      <c r="AZ1708" s="4" t="s">
        <v>8456</v>
      </c>
      <c r="BA1708" s="4" t="s">
        <v>8457</v>
      </c>
      <c r="BB1708" s="4" t="s">
        <v>8456</v>
      </c>
      <c r="BC1708" s="4" t="s">
        <v>8457</v>
      </c>
      <c r="BD1708" s="4" t="s">
        <v>8427</v>
      </c>
    </row>
    <row r="1709" spans="51:56" x14ac:dyDescent="0.25">
      <c r="AY1709" t="s">
        <v>8458</v>
      </c>
      <c r="AZ1709" s="4" t="s">
        <v>8459</v>
      </c>
      <c r="BA1709" s="4" t="s">
        <v>8460</v>
      </c>
      <c r="BB1709" s="4" t="s">
        <v>8459</v>
      </c>
      <c r="BC1709" s="4" t="s">
        <v>8460</v>
      </c>
      <c r="BD1709" s="4" t="s">
        <v>8427</v>
      </c>
    </row>
    <row r="1710" spans="51:56" x14ac:dyDescent="0.25">
      <c r="AY1710" t="s">
        <v>8461</v>
      </c>
      <c r="AZ1710" s="4" t="s">
        <v>8462</v>
      </c>
      <c r="BA1710" s="4" t="s">
        <v>8463</v>
      </c>
      <c r="BB1710" s="4" t="s">
        <v>8462</v>
      </c>
      <c r="BC1710" s="4" t="s">
        <v>8463</v>
      </c>
      <c r="BD1710" s="4" t="s">
        <v>8464</v>
      </c>
    </row>
    <row r="1711" spans="51:56" x14ac:dyDescent="0.25">
      <c r="AY1711" t="s">
        <v>8465</v>
      </c>
      <c r="AZ1711" s="4" t="s">
        <v>8466</v>
      </c>
      <c r="BA1711" s="4" t="s">
        <v>8467</v>
      </c>
      <c r="BB1711" s="4" t="s">
        <v>8466</v>
      </c>
      <c r="BC1711" s="4" t="s">
        <v>8467</v>
      </c>
      <c r="BD1711" s="4" t="s">
        <v>8464</v>
      </c>
    </row>
    <row r="1712" spans="51:56" x14ac:dyDescent="0.25">
      <c r="AY1712" t="s">
        <v>8468</v>
      </c>
      <c r="AZ1712" s="4" t="s">
        <v>8469</v>
      </c>
      <c r="BA1712" s="4" t="s">
        <v>8470</v>
      </c>
      <c r="BB1712" s="4" t="s">
        <v>8469</v>
      </c>
      <c r="BC1712" s="4" t="s">
        <v>8470</v>
      </c>
      <c r="BD1712" s="4" t="s">
        <v>8464</v>
      </c>
    </row>
    <row r="1713" spans="51:56" x14ac:dyDescent="0.25">
      <c r="AY1713" t="s">
        <v>8471</v>
      </c>
      <c r="AZ1713" s="4" t="s">
        <v>8472</v>
      </c>
      <c r="BA1713" s="4" t="s">
        <v>8473</v>
      </c>
      <c r="BB1713" s="4" t="s">
        <v>8472</v>
      </c>
      <c r="BC1713" s="4" t="s">
        <v>8473</v>
      </c>
      <c r="BD1713" s="4" t="s">
        <v>8464</v>
      </c>
    </row>
    <row r="1714" spans="51:56" x14ac:dyDescent="0.25">
      <c r="AY1714" t="s">
        <v>8474</v>
      </c>
      <c r="AZ1714" s="4" t="s">
        <v>8475</v>
      </c>
      <c r="BA1714" s="4" t="s">
        <v>8476</v>
      </c>
      <c r="BB1714" s="4" t="s">
        <v>8475</v>
      </c>
      <c r="BC1714" s="4" t="s">
        <v>8476</v>
      </c>
      <c r="BD1714" s="4" t="s">
        <v>8464</v>
      </c>
    </row>
    <row r="1715" spans="51:56" x14ac:dyDescent="0.25">
      <c r="AY1715" t="s">
        <v>8477</v>
      </c>
      <c r="AZ1715" s="4" t="s">
        <v>8478</v>
      </c>
      <c r="BA1715" s="4" t="s">
        <v>8479</v>
      </c>
      <c r="BB1715" s="4" t="s">
        <v>8478</v>
      </c>
      <c r="BC1715" s="4" t="s">
        <v>8479</v>
      </c>
      <c r="BD1715" s="4" t="s">
        <v>8464</v>
      </c>
    </row>
    <row r="1716" spans="51:56" x14ac:dyDescent="0.25">
      <c r="AY1716" t="s">
        <v>8480</v>
      </c>
      <c r="AZ1716" s="4" t="s">
        <v>8481</v>
      </c>
      <c r="BA1716" s="4" t="s">
        <v>8482</v>
      </c>
      <c r="BB1716" s="4" t="s">
        <v>8481</v>
      </c>
      <c r="BC1716" s="4" t="s">
        <v>8482</v>
      </c>
      <c r="BD1716" s="4" t="s">
        <v>8464</v>
      </c>
    </row>
    <row r="1717" spans="51:56" x14ac:dyDescent="0.25">
      <c r="AY1717" t="s">
        <v>8483</v>
      </c>
      <c r="AZ1717" s="4" t="s">
        <v>8484</v>
      </c>
      <c r="BA1717" s="4" t="s">
        <v>8485</v>
      </c>
      <c r="BB1717" s="4" t="s">
        <v>8484</v>
      </c>
      <c r="BC1717" s="4" t="s">
        <v>8485</v>
      </c>
      <c r="BD1717" s="4" t="s">
        <v>8464</v>
      </c>
    </row>
    <row r="1718" spans="51:56" x14ac:dyDescent="0.25">
      <c r="AY1718" t="s">
        <v>8486</v>
      </c>
      <c r="AZ1718" s="4" t="s">
        <v>8487</v>
      </c>
      <c r="BA1718" s="4" t="s">
        <v>8488</v>
      </c>
      <c r="BB1718" s="4" t="s">
        <v>8487</v>
      </c>
      <c r="BC1718" s="4" t="s">
        <v>8488</v>
      </c>
      <c r="BD1718" s="4" t="s">
        <v>8464</v>
      </c>
    </row>
    <row r="1719" spans="51:56" x14ac:dyDescent="0.25">
      <c r="AY1719" t="s">
        <v>8489</v>
      </c>
      <c r="AZ1719" s="4" t="s">
        <v>8490</v>
      </c>
      <c r="BA1719" s="4" t="s">
        <v>8491</v>
      </c>
      <c r="BB1719" s="4" t="s">
        <v>8490</v>
      </c>
      <c r="BC1719" s="4" t="s">
        <v>8491</v>
      </c>
      <c r="BD1719" s="4" t="s">
        <v>8464</v>
      </c>
    </row>
    <row r="1720" spans="51:56" x14ac:dyDescent="0.25">
      <c r="AY1720" t="s">
        <v>8492</v>
      </c>
      <c r="AZ1720" s="4" t="s">
        <v>8493</v>
      </c>
      <c r="BA1720" s="4" t="s">
        <v>8494</v>
      </c>
      <c r="BB1720" s="4" t="s">
        <v>8493</v>
      </c>
      <c r="BC1720" s="4" t="s">
        <v>8494</v>
      </c>
      <c r="BD1720" s="4" t="s">
        <v>8464</v>
      </c>
    </row>
    <row r="1721" spans="51:56" x14ac:dyDescent="0.25">
      <c r="AY1721" t="s">
        <v>8495</v>
      </c>
      <c r="AZ1721" s="4" t="s">
        <v>8496</v>
      </c>
      <c r="BA1721" s="4" t="s">
        <v>8497</v>
      </c>
      <c r="BB1721" s="4" t="s">
        <v>8496</v>
      </c>
      <c r="BC1721" s="4" t="s">
        <v>8497</v>
      </c>
      <c r="BD1721" s="4" t="s">
        <v>8464</v>
      </c>
    </row>
    <row r="1722" spans="51:56" x14ac:dyDescent="0.25">
      <c r="AY1722" t="s">
        <v>8498</v>
      </c>
      <c r="AZ1722" s="4" t="s">
        <v>8499</v>
      </c>
      <c r="BA1722" s="4" t="s">
        <v>8500</v>
      </c>
      <c r="BB1722" s="4" t="s">
        <v>8499</v>
      </c>
      <c r="BC1722" s="4" t="s">
        <v>8500</v>
      </c>
      <c r="BD1722" s="4" t="s">
        <v>8464</v>
      </c>
    </row>
    <row r="1723" spans="51:56" x14ac:dyDescent="0.25">
      <c r="AY1723" t="s">
        <v>8501</v>
      </c>
      <c r="AZ1723" s="4" t="s">
        <v>8502</v>
      </c>
      <c r="BA1723" s="4" t="s">
        <v>8503</v>
      </c>
      <c r="BB1723" s="4" t="s">
        <v>8502</v>
      </c>
      <c r="BC1723" s="4" t="s">
        <v>8503</v>
      </c>
      <c r="BD1723" s="4" t="s">
        <v>8464</v>
      </c>
    </row>
    <row r="1724" spans="51:56" x14ac:dyDescent="0.25">
      <c r="AY1724" t="s">
        <v>8504</v>
      </c>
      <c r="AZ1724" s="4" t="s">
        <v>8505</v>
      </c>
      <c r="BA1724" s="4" t="s">
        <v>14022</v>
      </c>
      <c r="BB1724" s="4" t="s">
        <v>8505</v>
      </c>
      <c r="BC1724" s="4" t="s">
        <v>14022</v>
      </c>
      <c r="BD1724" s="4" t="s">
        <v>8464</v>
      </c>
    </row>
    <row r="1725" spans="51:56" x14ac:dyDescent="0.25">
      <c r="AY1725" t="s">
        <v>8506</v>
      </c>
      <c r="AZ1725" s="4" t="s">
        <v>8507</v>
      </c>
      <c r="BA1725" s="4" t="s">
        <v>8508</v>
      </c>
      <c r="BB1725" s="4" t="s">
        <v>8507</v>
      </c>
      <c r="BC1725" s="4" t="s">
        <v>8508</v>
      </c>
      <c r="BD1725" s="4" t="s">
        <v>8464</v>
      </c>
    </row>
    <row r="1726" spans="51:56" x14ac:dyDescent="0.25">
      <c r="AY1726" t="s">
        <v>8509</v>
      </c>
      <c r="AZ1726" s="4" t="s">
        <v>8510</v>
      </c>
      <c r="BA1726" s="4" t="s">
        <v>8511</v>
      </c>
      <c r="BB1726" s="4" t="s">
        <v>8510</v>
      </c>
      <c r="BC1726" s="4" t="s">
        <v>8511</v>
      </c>
      <c r="BD1726" s="4" t="s">
        <v>8464</v>
      </c>
    </row>
    <row r="1727" spans="51:56" x14ac:dyDescent="0.25">
      <c r="AY1727" t="s">
        <v>8512</v>
      </c>
      <c r="AZ1727" s="4" t="s">
        <v>8513</v>
      </c>
      <c r="BA1727" s="4" t="s">
        <v>8514</v>
      </c>
      <c r="BB1727" s="4" t="s">
        <v>8513</v>
      </c>
      <c r="BC1727" s="4" t="s">
        <v>8514</v>
      </c>
      <c r="BD1727" s="4" t="s">
        <v>8464</v>
      </c>
    </row>
    <row r="1728" spans="51:56" x14ac:dyDescent="0.25">
      <c r="AY1728" t="s">
        <v>8515</v>
      </c>
      <c r="AZ1728" s="4" t="s">
        <v>8516</v>
      </c>
      <c r="BA1728" s="4" t="s">
        <v>8517</v>
      </c>
      <c r="BB1728" s="4" t="s">
        <v>8516</v>
      </c>
      <c r="BC1728" s="4" t="s">
        <v>8517</v>
      </c>
      <c r="BD1728" s="4" t="s">
        <v>8464</v>
      </c>
    </row>
    <row r="1729" spans="51:56" x14ac:dyDescent="0.25">
      <c r="AY1729" t="s">
        <v>8518</v>
      </c>
      <c r="AZ1729" s="4" t="s">
        <v>8519</v>
      </c>
      <c r="BA1729" s="4" t="s">
        <v>8520</v>
      </c>
      <c r="BB1729" s="4" t="s">
        <v>8519</v>
      </c>
      <c r="BC1729" s="4" t="s">
        <v>8520</v>
      </c>
      <c r="BD1729" s="4" t="s">
        <v>8464</v>
      </c>
    </row>
    <row r="1730" spans="51:56" x14ac:dyDescent="0.25">
      <c r="AY1730" t="s">
        <v>8521</v>
      </c>
      <c r="AZ1730" s="4" t="s">
        <v>8522</v>
      </c>
      <c r="BA1730" s="4" t="s">
        <v>8523</v>
      </c>
      <c r="BB1730" s="4" t="s">
        <v>8522</v>
      </c>
      <c r="BC1730" s="4" t="s">
        <v>8523</v>
      </c>
      <c r="BD1730" s="4" t="s">
        <v>8464</v>
      </c>
    </row>
    <row r="1731" spans="51:56" x14ac:dyDescent="0.25">
      <c r="AY1731" t="s">
        <v>8524</v>
      </c>
      <c r="AZ1731" s="4" t="s">
        <v>8525</v>
      </c>
      <c r="BA1731" s="4" t="s">
        <v>8526</v>
      </c>
      <c r="BB1731" s="4" t="s">
        <v>8525</v>
      </c>
      <c r="BC1731" s="4" t="s">
        <v>8526</v>
      </c>
      <c r="BD1731" s="4" t="s">
        <v>8464</v>
      </c>
    </row>
    <row r="1732" spans="51:56" x14ac:dyDescent="0.25">
      <c r="AY1732" t="s">
        <v>8527</v>
      </c>
      <c r="AZ1732" s="4" t="s">
        <v>8528</v>
      </c>
      <c r="BA1732" s="4" t="s">
        <v>8529</v>
      </c>
      <c r="BB1732" s="4" t="s">
        <v>8528</v>
      </c>
      <c r="BC1732" s="4" t="s">
        <v>8529</v>
      </c>
      <c r="BD1732" s="4" t="s">
        <v>8464</v>
      </c>
    </row>
    <row r="1733" spans="51:56" x14ac:dyDescent="0.25">
      <c r="AY1733" t="s">
        <v>8530</v>
      </c>
      <c r="AZ1733" s="4" t="s">
        <v>8531</v>
      </c>
      <c r="BA1733" s="4" t="s">
        <v>8532</v>
      </c>
      <c r="BB1733" s="4" t="s">
        <v>8531</v>
      </c>
      <c r="BC1733" s="4" t="s">
        <v>8532</v>
      </c>
      <c r="BD1733" s="4" t="s">
        <v>8464</v>
      </c>
    </row>
    <row r="1734" spans="51:56" x14ac:dyDescent="0.25">
      <c r="AY1734" t="s">
        <v>8533</v>
      </c>
      <c r="AZ1734" s="4" t="s">
        <v>8534</v>
      </c>
      <c r="BA1734" s="4" t="s">
        <v>8535</v>
      </c>
      <c r="BB1734" s="4" t="s">
        <v>8534</v>
      </c>
      <c r="BC1734" s="4" t="s">
        <v>8535</v>
      </c>
      <c r="BD1734" s="4" t="s">
        <v>8464</v>
      </c>
    </row>
    <row r="1735" spans="51:56" x14ac:dyDescent="0.25">
      <c r="AY1735" t="s">
        <v>8536</v>
      </c>
      <c r="AZ1735" s="4" t="s">
        <v>8537</v>
      </c>
      <c r="BA1735" s="4" t="s">
        <v>14395</v>
      </c>
      <c r="BB1735" s="4" t="s">
        <v>8537</v>
      </c>
      <c r="BC1735" s="4" t="s">
        <v>14395</v>
      </c>
      <c r="BD1735" s="4" t="s">
        <v>8538</v>
      </c>
    </row>
    <row r="1736" spans="51:56" x14ac:dyDescent="0.25">
      <c r="AY1736" t="s">
        <v>8539</v>
      </c>
      <c r="AZ1736" s="4" t="s">
        <v>8540</v>
      </c>
      <c r="BA1736" s="4" t="s">
        <v>14600</v>
      </c>
      <c r="BB1736" s="4" t="s">
        <v>8540</v>
      </c>
      <c r="BC1736" s="4" t="s">
        <v>14600</v>
      </c>
      <c r="BD1736" s="4" t="s">
        <v>8538</v>
      </c>
    </row>
    <row r="1737" spans="51:56" x14ac:dyDescent="0.25">
      <c r="AY1737" t="s">
        <v>8541</v>
      </c>
      <c r="AZ1737" s="4" t="s">
        <v>8542</v>
      </c>
      <c r="BA1737" s="4" t="s">
        <v>14790</v>
      </c>
      <c r="BB1737" s="4" t="s">
        <v>8542</v>
      </c>
      <c r="BC1737" s="4" t="s">
        <v>14790</v>
      </c>
      <c r="BD1737" s="4" t="s">
        <v>8538</v>
      </c>
    </row>
    <row r="1738" spans="51:56" x14ac:dyDescent="0.25">
      <c r="AY1738" t="s">
        <v>8543</v>
      </c>
      <c r="AZ1738" s="4" t="s">
        <v>8544</v>
      </c>
      <c r="BA1738" s="4" t="s">
        <v>14608</v>
      </c>
      <c r="BB1738" s="4" t="s">
        <v>8544</v>
      </c>
      <c r="BC1738" s="4" t="s">
        <v>14608</v>
      </c>
      <c r="BD1738" s="4" t="s">
        <v>8538</v>
      </c>
    </row>
    <row r="1739" spans="51:56" x14ac:dyDescent="0.25">
      <c r="AY1739" t="s">
        <v>8545</v>
      </c>
      <c r="AZ1739" s="4" t="s">
        <v>8546</v>
      </c>
      <c r="BA1739" s="4" t="s">
        <v>8547</v>
      </c>
      <c r="BB1739" s="4" t="s">
        <v>8546</v>
      </c>
      <c r="BC1739" s="4" t="s">
        <v>8547</v>
      </c>
      <c r="BD1739" s="4" t="s">
        <v>8538</v>
      </c>
    </row>
    <row r="1740" spans="51:56" x14ac:dyDescent="0.25">
      <c r="AY1740" t="s">
        <v>8548</v>
      </c>
      <c r="AZ1740" s="4" t="s">
        <v>8549</v>
      </c>
      <c r="BA1740" s="4" t="s">
        <v>8550</v>
      </c>
      <c r="BB1740" s="4" t="s">
        <v>8549</v>
      </c>
      <c r="BC1740" s="4" t="s">
        <v>8550</v>
      </c>
      <c r="BD1740" s="4" t="s">
        <v>8538</v>
      </c>
    </row>
    <row r="1741" spans="51:56" x14ac:dyDescent="0.25">
      <c r="AY1741" t="s">
        <v>8551</v>
      </c>
      <c r="AZ1741" s="4" t="s">
        <v>8552</v>
      </c>
      <c r="BA1741" s="4" t="s">
        <v>8553</v>
      </c>
      <c r="BB1741" s="4" t="s">
        <v>8552</v>
      </c>
      <c r="BC1741" s="4" t="s">
        <v>8553</v>
      </c>
      <c r="BD1741" s="4" t="s">
        <v>8538</v>
      </c>
    </row>
    <row r="1742" spans="51:56" x14ac:dyDescent="0.25">
      <c r="AY1742" t="s">
        <v>8554</v>
      </c>
      <c r="AZ1742" s="4" t="s">
        <v>8555</v>
      </c>
      <c r="BA1742" s="4" t="s">
        <v>8556</v>
      </c>
      <c r="BB1742" s="4" t="s">
        <v>8555</v>
      </c>
      <c r="BC1742" s="4" t="s">
        <v>8556</v>
      </c>
      <c r="BD1742" s="4" t="s">
        <v>8538</v>
      </c>
    </row>
    <row r="1743" spans="51:56" x14ac:dyDescent="0.25">
      <c r="AY1743" t="s">
        <v>8557</v>
      </c>
      <c r="AZ1743" s="4" t="s">
        <v>8558</v>
      </c>
      <c r="BA1743" s="4" t="s">
        <v>8559</v>
      </c>
      <c r="BB1743" s="4" t="s">
        <v>8558</v>
      </c>
      <c r="BC1743" s="4" t="s">
        <v>8559</v>
      </c>
      <c r="BD1743" s="4" t="s">
        <v>8538</v>
      </c>
    </row>
    <row r="1744" spans="51:56" x14ac:dyDescent="0.25">
      <c r="AY1744" t="s">
        <v>8560</v>
      </c>
      <c r="AZ1744" s="4" t="s">
        <v>8561</v>
      </c>
      <c r="BA1744" s="4" t="s">
        <v>8562</v>
      </c>
      <c r="BB1744" s="4" t="s">
        <v>8561</v>
      </c>
      <c r="BC1744" s="4" t="s">
        <v>8562</v>
      </c>
      <c r="BD1744" s="4" t="s">
        <v>8538</v>
      </c>
    </row>
    <row r="1745" spans="51:56" x14ac:dyDescent="0.25">
      <c r="AY1745" t="s">
        <v>8563</v>
      </c>
      <c r="AZ1745" s="4" t="s">
        <v>8564</v>
      </c>
      <c r="BA1745" s="4" t="s">
        <v>8565</v>
      </c>
      <c r="BB1745" s="4" t="s">
        <v>8564</v>
      </c>
      <c r="BC1745" s="4" t="s">
        <v>8565</v>
      </c>
      <c r="BD1745" s="4" t="s">
        <v>8538</v>
      </c>
    </row>
    <row r="1746" spans="51:56" x14ac:dyDescent="0.25">
      <c r="AY1746" t="s">
        <v>8566</v>
      </c>
      <c r="AZ1746" s="4" t="s">
        <v>8567</v>
      </c>
      <c r="BA1746" s="4" t="s">
        <v>8568</v>
      </c>
      <c r="BB1746" s="4" t="s">
        <v>8567</v>
      </c>
      <c r="BC1746" s="4" t="s">
        <v>8568</v>
      </c>
      <c r="BD1746" s="4" t="s">
        <v>8538</v>
      </c>
    </row>
    <row r="1747" spans="51:56" x14ac:dyDescent="0.25">
      <c r="AY1747" t="s">
        <v>8569</v>
      </c>
      <c r="AZ1747" s="4" t="s">
        <v>8570</v>
      </c>
      <c r="BA1747" s="4" t="s">
        <v>8571</v>
      </c>
      <c r="BB1747" s="4" t="s">
        <v>8570</v>
      </c>
      <c r="BC1747" s="4" t="s">
        <v>8571</v>
      </c>
      <c r="BD1747" s="4" t="s">
        <v>8538</v>
      </c>
    </row>
    <row r="1748" spans="51:56" x14ac:dyDescent="0.25">
      <c r="AY1748" t="s">
        <v>8572</v>
      </c>
      <c r="AZ1748" s="4" t="s">
        <v>8573</v>
      </c>
      <c r="BA1748" s="4" t="s">
        <v>8574</v>
      </c>
      <c r="BB1748" s="4" t="s">
        <v>8573</v>
      </c>
      <c r="BC1748" s="4" t="s">
        <v>8574</v>
      </c>
      <c r="BD1748" s="4" t="s">
        <v>8538</v>
      </c>
    </row>
    <row r="1749" spans="51:56" x14ac:dyDescent="0.25">
      <c r="AY1749" t="s">
        <v>8572</v>
      </c>
      <c r="AZ1749" s="4" t="s">
        <v>8575</v>
      </c>
      <c r="BA1749" s="4" t="s">
        <v>8574</v>
      </c>
      <c r="BB1749" s="4" t="s">
        <v>8575</v>
      </c>
      <c r="BC1749" s="4" t="s">
        <v>8574</v>
      </c>
      <c r="BD1749" s="4" t="s">
        <v>8538</v>
      </c>
    </row>
    <row r="1750" spans="51:56" x14ac:dyDescent="0.25">
      <c r="AY1750" t="s">
        <v>8576</v>
      </c>
      <c r="AZ1750" s="4" t="s">
        <v>8577</v>
      </c>
      <c r="BA1750" s="4" t="s">
        <v>8578</v>
      </c>
      <c r="BB1750" s="4" t="s">
        <v>8577</v>
      </c>
      <c r="BC1750" s="4" t="s">
        <v>8578</v>
      </c>
      <c r="BD1750" s="4" t="s">
        <v>8538</v>
      </c>
    </row>
    <row r="1751" spans="51:56" x14ac:dyDescent="0.25">
      <c r="AY1751" t="s">
        <v>8579</v>
      </c>
      <c r="AZ1751" s="4" t="s">
        <v>8580</v>
      </c>
      <c r="BA1751" s="4" t="s">
        <v>8581</v>
      </c>
      <c r="BB1751" s="4" t="s">
        <v>8580</v>
      </c>
      <c r="BC1751" s="4" t="s">
        <v>8581</v>
      </c>
      <c r="BD1751" s="4" t="s">
        <v>8538</v>
      </c>
    </row>
    <row r="1752" spans="51:56" x14ac:dyDescent="0.25">
      <c r="AY1752" t="s">
        <v>8582</v>
      </c>
      <c r="AZ1752" s="4" t="s">
        <v>8583</v>
      </c>
      <c r="BA1752" s="4" t="s">
        <v>8584</v>
      </c>
      <c r="BB1752" s="4" t="s">
        <v>8583</v>
      </c>
      <c r="BC1752" s="4" t="s">
        <v>8584</v>
      </c>
      <c r="BD1752" s="4" t="s">
        <v>8538</v>
      </c>
    </row>
    <row r="1753" spans="51:56" x14ac:dyDescent="0.25">
      <c r="AY1753" t="s">
        <v>8585</v>
      </c>
      <c r="AZ1753" s="4" t="s">
        <v>8586</v>
      </c>
      <c r="BA1753" s="4" t="s">
        <v>8587</v>
      </c>
      <c r="BB1753" s="4" t="s">
        <v>8586</v>
      </c>
      <c r="BC1753" s="4" t="s">
        <v>8587</v>
      </c>
      <c r="BD1753" s="4" t="s">
        <v>8538</v>
      </c>
    </row>
    <row r="1754" spans="51:56" x14ac:dyDescent="0.25">
      <c r="AY1754" t="s">
        <v>8588</v>
      </c>
      <c r="AZ1754" s="4" t="s">
        <v>8589</v>
      </c>
      <c r="BA1754" s="4" t="s">
        <v>8590</v>
      </c>
      <c r="BB1754" s="4" t="s">
        <v>8589</v>
      </c>
      <c r="BC1754" s="4" t="s">
        <v>8590</v>
      </c>
      <c r="BD1754" s="4" t="s">
        <v>8538</v>
      </c>
    </row>
    <row r="1755" spans="51:56" x14ac:dyDescent="0.25">
      <c r="AY1755" t="s">
        <v>8591</v>
      </c>
      <c r="AZ1755" s="4" t="s">
        <v>8592</v>
      </c>
      <c r="BA1755" s="4" t="s">
        <v>8593</v>
      </c>
      <c r="BB1755" s="4" t="s">
        <v>8592</v>
      </c>
      <c r="BC1755" s="4" t="s">
        <v>8593</v>
      </c>
      <c r="BD1755" s="4" t="s">
        <v>8538</v>
      </c>
    </row>
    <row r="1756" spans="51:56" x14ac:dyDescent="0.25">
      <c r="AY1756" t="s">
        <v>8594</v>
      </c>
      <c r="AZ1756" s="4" t="s">
        <v>8595</v>
      </c>
      <c r="BA1756" s="4" t="s">
        <v>8596</v>
      </c>
      <c r="BB1756" s="4" t="s">
        <v>8595</v>
      </c>
      <c r="BC1756" s="4" t="s">
        <v>8596</v>
      </c>
      <c r="BD1756" s="4" t="s">
        <v>8538</v>
      </c>
    </row>
    <row r="1757" spans="51:56" x14ac:dyDescent="0.25">
      <c r="AY1757" t="s">
        <v>8597</v>
      </c>
      <c r="AZ1757" s="4" t="s">
        <v>8598</v>
      </c>
      <c r="BA1757" s="4" t="s">
        <v>14660</v>
      </c>
      <c r="BB1757" s="4" t="s">
        <v>8598</v>
      </c>
      <c r="BC1757" s="4" t="s">
        <v>14660</v>
      </c>
      <c r="BD1757" s="4" t="s">
        <v>8538</v>
      </c>
    </row>
    <row r="1758" spans="51:56" x14ac:dyDescent="0.25">
      <c r="AY1758" t="s">
        <v>8599</v>
      </c>
      <c r="AZ1758" s="4" t="s">
        <v>8600</v>
      </c>
      <c r="BA1758" s="4" t="s">
        <v>8601</v>
      </c>
      <c r="BB1758" s="4" t="s">
        <v>8600</v>
      </c>
      <c r="BC1758" s="4" t="s">
        <v>8601</v>
      </c>
      <c r="BD1758" s="4" t="s">
        <v>8538</v>
      </c>
    </row>
    <row r="1759" spans="51:56" x14ac:dyDescent="0.25">
      <c r="AY1759" t="s">
        <v>8602</v>
      </c>
      <c r="AZ1759" s="4" t="s">
        <v>8603</v>
      </c>
      <c r="BA1759" s="4" t="s">
        <v>10432</v>
      </c>
      <c r="BB1759" s="4" t="s">
        <v>8603</v>
      </c>
      <c r="BC1759" s="4" t="s">
        <v>10432</v>
      </c>
      <c r="BD1759" s="4" t="s">
        <v>8538</v>
      </c>
    </row>
    <row r="1760" spans="51:56" x14ac:dyDescent="0.25">
      <c r="AY1760" t="s">
        <v>8604</v>
      </c>
      <c r="AZ1760" s="4" t="s">
        <v>8605</v>
      </c>
      <c r="BA1760" s="4" t="s">
        <v>8606</v>
      </c>
      <c r="BB1760" s="4" t="s">
        <v>8605</v>
      </c>
      <c r="BC1760" s="4" t="s">
        <v>8606</v>
      </c>
      <c r="BD1760" s="4" t="s">
        <v>8538</v>
      </c>
    </row>
    <row r="1761" spans="51:56" x14ac:dyDescent="0.25">
      <c r="AY1761" t="s">
        <v>8607</v>
      </c>
      <c r="AZ1761" s="4" t="s">
        <v>8608</v>
      </c>
      <c r="BA1761" s="4" t="s">
        <v>8609</v>
      </c>
      <c r="BB1761" s="4" t="s">
        <v>8608</v>
      </c>
      <c r="BC1761" s="4" t="s">
        <v>8609</v>
      </c>
      <c r="BD1761" s="4" t="s">
        <v>8538</v>
      </c>
    </row>
    <row r="1762" spans="51:56" x14ac:dyDescent="0.25">
      <c r="AY1762" t="s">
        <v>8610</v>
      </c>
      <c r="AZ1762" s="4" t="s">
        <v>8611</v>
      </c>
      <c r="BA1762" s="4" t="s">
        <v>8612</v>
      </c>
      <c r="BB1762" s="4" t="s">
        <v>8611</v>
      </c>
      <c r="BC1762" s="4" t="s">
        <v>8612</v>
      </c>
      <c r="BD1762" s="4" t="s">
        <v>8538</v>
      </c>
    </row>
    <row r="1763" spans="51:56" x14ac:dyDescent="0.25">
      <c r="AY1763" t="s">
        <v>8613</v>
      </c>
      <c r="AZ1763" s="4" t="s">
        <v>8614</v>
      </c>
      <c r="BA1763" s="4" t="s">
        <v>14693</v>
      </c>
      <c r="BB1763" s="4" t="s">
        <v>8614</v>
      </c>
      <c r="BC1763" s="4" t="s">
        <v>14693</v>
      </c>
      <c r="BD1763" s="4" t="s">
        <v>8538</v>
      </c>
    </row>
    <row r="1764" spans="51:56" x14ac:dyDescent="0.25">
      <c r="AY1764" t="s">
        <v>8615</v>
      </c>
      <c r="AZ1764" s="4" t="s">
        <v>8575</v>
      </c>
      <c r="BA1764" s="4" t="s">
        <v>8616</v>
      </c>
      <c r="BB1764" s="4" t="s">
        <v>8575</v>
      </c>
      <c r="BC1764" s="4" t="s">
        <v>8616</v>
      </c>
      <c r="BD1764" s="4" t="s">
        <v>8538</v>
      </c>
    </row>
    <row r="1765" spans="51:56" x14ac:dyDescent="0.25">
      <c r="AY1765" t="s">
        <v>8617</v>
      </c>
      <c r="AZ1765" s="4" t="s">
        <v>8618</v>
      </c>
      <c r="BA1765" s="4" t="s">
        <v>8619</v>
      </c>
      <c r="BB1765" s="4" t="s">
        <v>8618</v>
      </c>
      <c r="BC1765" s="4" t="s">
        <v>8619</v>
      </c>
      <c r="BD1765" s="4" t="s">
        <v>8538</v>
      </c>
    </row>
    <row r="1766" spans="51:56" x14ac:dyDescent="0.25">
      <c r="AY1766" t="s">
        <v>8620</v>
      </c>
      <c r="AZ1766" s="4" t="s">
        <v>8621</v>
      </c>
      <c r="BA1766" s="4" t="s">
        <v>8622</v>
      </c>
      <c r="BB1766" s="4" t="s">
        <v>8621</v>
      </c>
      <c r="BC1766" s="4" t="s">
        <v>8622</v>
      </c>
      <c r="BD1766" s="4" t="s">
        <v>8538</v>
      </c>
    </row>
    <row r="1767" spans="51:56" x14ac:dyDescent="0.25">
      <c r="AY1767" t="s">
        <v>8623</v>
      </c>
      <c r="AZ1767" s="4" t="s">
        <v>8624</v>
      </c>
      <c r="BA1767" s="4" t="s">
        <v>8625</v>
      </c>
      <c r="BB1767" s="4" t="s">
        <v>8624</v>
      </c>
      <c r="BC1767" s="4" t="s">
        <v>8625</v>
      </c>
      <c r="BD1767" s="4" t="s">
        <v>8538</v>
      </c>
    </row>
    <row r="1768" spans="51:56" x14ac:dyDescent="0.25">
      <c r="AY1768" t="s">
        <v>8626</v>
      </c>
      <c r="AZ1768" s="4" t="s">
        <v>8627</v>
      </c>
      <c r="BA1768" s="4" t="s">
        <v>8628</v>
      </c>
      <c r="BB1768" s="4" t="s">
        <v>8627</v>
      </c>
      <c r="BC1768" s="4" t="s">
        <v>8628</v>
      </c>
      <c r="BD1768" s="4" t="s">
        <v>8538</v>
      </c>
    </row>
    <row r="1769" spans="51:56" x14ac:dyDescent="0.25">
      <c r="AY1769" t="s">
        <v>8629</v>
      </c>
      <c r="AZ1769" s="4" t="s">
        <v>8630</v>
      </c>
      <c r="BA1769" s="4" t="s">
        <v>8631</v>
      </c>
      <c r="BB1769" s="4" t="s">
        <v>8630</v>
      </c>
      <c r="BC1769" s="4" t="s">
        <v>8631</v>
      </c>
      <c r="BD1769" s="4" t="s">
        <v>8538</v>
      </c>
    </row>
    <row r="1770" spans="51:56" x14ac:dyDescent="0.25">
      <c r="AY1770" t="s">
        <v>8632</v>
      </c>
      <c r="AZ1770" s="4" t="s">
        <v>8633</v>
      </c>
      <c r="BA1770" s="4" t="s">
        <v>14714</v>
      </c>
      <c r="BB1770" s="4" t="s">
        <v>8633</v>
      </c>
      <c r="BC1770" s="4" t="s">
        <v>14714</v>
      </c>
      <c r="BD1770" s="4" t="s">
        <v>8538</v>
      </c>
    </row>
    <row r="1771" spans="51:56" x14ac:dyDescent="0.25">
      <c r="AY1771" t="s">
        <v>8632</v>
      </c>
      <c r="AZ1771" s="4" t="s">
        <v>8634</v>
      </c>
      <c r="BA1771" s="4" t="s">
        <v>14714</v>
      </c>
      <c r="BB1771" s="4" t="s">
        <v>8634</v>
      </c>
      <c r="BC1771" s="4" t="s">
        <v>14714</v>
      </c>
      <c r="BD1771" s="4" t="s">
        <v>8538</v>
      </c>
    </row>
    <row r="1772" spans="51:56" x14ac:dyDescent="0.25">
      <c r="AY1772" t="s">
        <v>8635</v>
      </c>
      <c r="AZ1772" s="4" t="s">
        <v>8636</v>
      </c>
      <c r="BA1772" s="4" t="s">
        <v>8637</v>
      </c>
      <c r="BB1772" s="4" t="s">
        <v>8636</v>
      </c>
      <c r="BC1772" s="4" t="s">
        <v>8637</v>
      </c>
      <c r="BD1772" s="4" t="s">
        <v>8538</v>
      </c>
    </row>
    <row r="1773" spans="51:56" x14ac:dyDescent="0.25">
      <c r="AY1773" t="s">
        <v>8638</v>
      </c>
      <c r="AZ1773" s="4" t="s">
        <v>8639</v>
      </c>
      <c r="BA1773" s="4" t="s">
        <v>8640</v>
      </c>
      <c r="BB1773" s="4" t="s">
        <v>8639</v>
      </c>
      <c r="BC1773" s="4" t="s">
        <v>8640</v>
      </c>
      <c r="BD1773" s="4" t="s">
        <v>8538</v>
      </c>
    </row>
    <row r="1774" spans="51:56" x14ac:dyDescent="0.25">
      <c r="AY1774" t="s">
        <v>8641</v>
      </c>
      <c r="AZ1774" s="4" t="s">
        <v>8642</v>
      </c>
      <c r="BA1774" s="4" t="s">
        <v>8643</v>
      </c>
      <c r="BB1774" s="4" t="s">
        <v>8642</v>
      </c>
      <c r="BC1774" s="4" t="s">
        <v>8643</v>
      </c>
      <c r="BD1774" s="4" t="s">
        <v>8538</v>
      </c>
    </row>
    <row r="1775" spans="51:56" x14ac:dyDescent="0.25">
      <c r="AY1775" t="s">
        <v>8644</v>
      </c>
      <c r="AZ1775" s="4" t="s">
        <v>8645</v>
      </c>
      <c r="BA1775" s="4" t="s">
        <v>8646</v>
      </c>
      <c r="BB1775" s="4" t="s">
        <v>8645</v>
      </c>
      <c r="BC1775" s="4" t="s">
        <v>8646</v>
      </c>
      <c r="BD1775" s="4" t="s">
        <v>8538</v>
      </c>
    </row>
    <row r="1776" spans="51:56" x14ac:dyDescent="0.25">
      <c r="AY1776" t="s">
        <v>8647</v>
      </c>
      <c r="AZ1776" s="4" t="s">
        <v>8648</v>
      </c>
      <c r="BA1776" s="4" t="s">
        <v>8649</v>
      </c>
      <c r="BB1776" s="4" t="s">
        <v>8648</v>
      </c>
      <c r="BC1776" s="4" t="s">
        <v>8649</v>
      </c>
      <c r="BD1776" s="4" t="s">
        <v>8538</v>
      </c>
    </row>
    <row r="1777" spans="51:56" x14ac:dyDescent="0.25">
      <c r="AY1777" t="s">
        <v>8650</v>
      </c>
      <c r="AZ1777" s="4" t="s">
        <v>8651</v>
      </c>
      <c r="BA1777" s="4" t="s">
        <v>8652</v>
      </c>
      <c r="BB1777" s="4" t="s">
        <v>8651</v>
      </c>
      <c r="BC1777" s="4" t="s">
        <v>8652</v>
      </c>
      <c r="BD1777" s="4" t="s">
        <v>8538</v>
      </c>
    </row>
    <row r="1778" spans="51:56" x14ac:dyDescent="0.25">
      <c r="AY1778" t="s">
        <v>8653</v>
      </c>
      <c r="AZ1778" s="4" t="s">
        <v>8654</v>
      </c>
      <c r="BA1778" s="4" t="s">
        <v>8655</v>
      </c>
      <c r="BB1778" s="4" t="s">
        <v>8654</v>
      </c>
      <c r="BC1778" s="4" t="s">
        <v>8655</v>
      </c>
      <c r="BD1778" s="4" t="s">
        <v>8538</v>
      </c>
    </row>
    <row r="1779" spans="51:56" x14ac:dyDescent="0.25">
      <c r="AY1779" t="s">
        <v>8656</v>
      </c>
      <c r="AZ1779" s="4" t="s">
        <v>8657</v>
      </c>
      <c r="BA1779" s="4" t="s">
        <v>8658</v>
      </c>
      <c r="BB1779" s="4" t="s">
        <v>8657</v>
      </c>
      <c r="BC1779" s="4" t="s">
        <v>8658</v>
      </c>
      <c r="BD1779" s="4" t="s">
        <v>8538</v>
      </c>
    </row>
    <row r="1780" spans="51:56" x14ac:dyDescent="0.25">
      <c r="AY1780" t="s">
        <v>8659</v>
      </c>
      <c r="AZ1780" s="4" t="s">
        <v>8660</v>
      </c>
      <c r="BA1780" s="4" t="s">
        <v>8661</v>
      </c>
      <c r="BB1780" s="4" t="s">
        <v>8660</v>
      </c>
      <c r="BC1780" s="4" t="s">
        <v>8661</v>
      </c>
      <c r="BD1780" s="4" t="s">
        <v>8538</v>
      </c>
    </row>
    <row r="1781" spans="51:56" x14ac:dyDescent="0.25">
      <c r="AY1781" t="s">
        <v>8662</v>
      </c>
      <c r="AZ1781" s="4" t="s">
        <v>8663</v>
      </c>
      <c r="BA1781" s="4" t="s">
        <v>8664</v>
      </c>
      <c r="BB1781" s="4" t="s">
        <v>8663</v>
      </c>
      <c r="BC1781" s="4" t="s">
        <v>8664</v>
      </c>
      <c r="BD1781" s="4" t="s">
        <v>8538</v>
      </c>
    </row>
    <row r="1782" spans="51:56" x14ac:dyDescent="0.25">
      <c r="AY1782" t="s">
        <v>8665</v>
      </c>
      <c r="AZ1782" s="4" t="s">
        <v>8666</v>
      </c>
      <c r="BA1782" s="4" t="s">
        <v>8667</v>
      </c>
      <c r="BB1782" s="4" t="s">
        <v>8666</v>
      </c>
      <c r="BC1782" s="4" t="s">
        <v>8667</v>
      </c>
      <c r="BD1782" s="4" t="s">
        <v>8538</v>
      </c>
    </row>
    <row r="1783" spans="51:56" x14ac:dyDescent="0.25">
      <c r="AY1783" t="s">
        <v>8668</v>
      </c>
      <c r="AZ1783" s="4" t="s">
        <v>8669</v>
      </c>
      <c r="BA1783" s="4" t="s">
        <v>8670</v>
      </c>
      <c r="BB1783" s="4" t="s">
        <v>8669</v>
      </c>
      <c r="BC1783" s="4" t="s">
        <v>8670</v>
      </c>
      <c r="BD1783" s="4" t="s">
        <v>8538</v>
      </c>
    </row>
    <row r="1784" spans="51:56" x14ac:dyDescent="0.25">
      <c r="AY1784" t="s">
        <v>8671</v>
      </c>
      <c r="AZ1784" s="4" t="s">
        <v>8672</v>
      </c>
      <c r="BA1784" s="4" t="s">
        <v>8673</v>
      </c>
      <c r="BB1784" s="4" t="s">
        <v>8672</v>
      </c>
      <c r="BC1784" s="4" t="s">
        <v>8673</v>
      </c>
      <c r="BD1784" s="4" t="s">
        <v>8538</v>
      </c>
    </row>
    <row r="1785" spans="51:56" x14ac:dyDescent="0.25">
      <c r="AY1785" t="s">
        <v>8674</v>
      </c>
      <c r="AZ1785" s="4" t="s">
        <v>8675</v>
      </c>
      <c r="BA1785" s="4" t="s">
        <v>8676</v>
      </c>
      <c r="BB1785" s="4" t="s">
        <v>8675</v>
      </c>
      <c r="BC1785" s="4" t="s">
        <v>8676</v>
      </c>
      <c r="BD1785" s="4" t="s">
        <v>8538</v>
      </c>
    </row>
    <row r="1786" spans="51:56" x14ac:dyDescent="0.25">
      <c r="AY1786" t="s">
        <v>8677</v>
      </c>
      <c r="AZ1786" s="4" t="s">
        <v>8678</v>
      </c>
      <c r="BA1786" s="4" t="s">
        <v>8679</v>
      </c>
      <c r="BB1786" s="4" t="s">
        <v>8678</v>
      </c>
      <c r="BC1786" s="4" t="s">
        <v>8679</v>
      </c>
      <c r="BD1786" s="4" t="s">
        <v>8538</v>
      </c>
    </row>
    <row r="1787" spans="51:56" x14ac:dyDescent="0.25">
      <c r="AY1787" t="s">
        <v>8680</v>
      </c>
      <c r="AZ1787" s="4" t="s">
        <v>8681</v>
      </c>
      <c r="BA1787" s="4" t="s">
        <v>8682</v>
      </c>
      <c r="BB1787" s="4" t="s">
        <v>8681</v>
      </c>
      <c r="BC1787" s="4" t="s">
        <v>8682</v>
      </c>
      <c r="BD1787" s="4" t="s">
        <v>8538</v>
      </c>
    </row>
    <row r="1788" spans="51:56" x14ac:dyDescent="0.25">
      <c r="AY1788" t="s">
        <v>8683</v>
      </c>
      <c r="AZ1788" s="4" t="s">
        <v>8684</v>
      </c>
      <c r="BA1788" s="4" t="s">
        <v>8685</v>
      </c>
      <c r="BB1788" s="4" t="s">
        <v>8684</v>
      </c>
      <c r="BC1788" s="4" t="s">
        <v>8685</v>
      </c>
      <c r="BD1788" s="4" t="s">
        <v>8538</v>
      </c>
    </row>
    <row r="1789" spans="51:56" x14ac:dyDescent="0.25">
      <c r="AY1789" t="s">
        <v>8686</v>
      </c>
      <c r="AZ1789" s="4" t="s">
        <v>8687</v>
      </c>
      <c r="BA1789" s="4" t="s">
        <v>8688</v>
      </c>
      <c r="BB1789" s="4" t="s">
        <v>8687</v>
      </c>
      <c r="BC1789" s="4" t="s">
        <v>8688</v>
      </c>
      <c r="BD1789" s="4" t="s">
        <v>8538</v>
      </c>
    </row>
    <row r="1790" spans="51:56" x14ac:dyDescent="0.25">
      <c r="AY1790" t="s">
        <v>8689</v>
      </c>
      <c r="AZ1790" s="4" t="s">
        <v>8690</v>
      </c>
      <c r="BA1790" s="4" t="s">
        <v>8691</v>
      </c>
      <c r="BB1790" s="4" t="s">
        <v>8690</v>
      </c>
      <c r="BC1790" s="4" t="s">
        <v>8691</v>
      </c>
      <c r="BD1790" s="4" t="s">
        <v>8538</v>
      </c>
    </row>
    <row r="1791" spans="51:56" x14ac:dyDescent="0.25">
      <c r="AY1791" t="s">
        <v>8692</v>
      </c>
      <c r="AZ1791" s="4" t="s">
        <v>8693</v>
      </c>
      <c r="BA1791" s="4" t="s">
        <v>14910</v>
      </c>
      <c r="BB1791" s="4" t="s">
        <v>8693</v>
      </c>
      <c r="BC1791" s="4" t="s">
        <v>14910</v>
      </c>
      <c r="BD1791" s="4" t="s">
        <v>8538</v>
      </c>
    </row>
    <row r="1792" spans="51:56" x14ac:dyDescent="0.25">
      <c r="AY1792" t="s">
        <v>8694</v>
      </c>
      <c r="AZ1792" s="4" t="s">
        <v>8695</v>
      </c>
      <c r="BA1792" s="4" t="s">
        <v>8696</v>
      </c>
      <c r="BB1792" s="4" t="s">
        <v>8695</v>
      </c>
      <c r="BC1792" s="4" t="s">
        <v>8696</v>
      </c>
      <c r="BD1792" s="4" t="s">
        <v>8538</v>
      </c>
    </row>
    <row r="1793" spans="51:56" x14ac:dyDescent="0.25">
      <c r="AY1793" t="s">
        <v>8697</v>
      </c>
      <c r="AZ1793" s="4" t="s">
        <v>8698</v>
      </c>
      <c r="BA1793" s="4" t="s">
        <v>8699</v>
      </c>
      <c r="BB1793" s="4" t="s">
        <v>8698</v>
      </c>
      <c r="BC1793" s="4" t="s">
        <v>8699</v>
      </c>
      <c r="BD1793" s="4" t="s">
        <v>8538</v>
      </c>
    </row>
    <row r="1794" spans="51:56" x14ac:dyDescent="0.25">
      <c r="AY1794" t="s">
        <v>8700</v>
      </c>
      <c r="AZ1794" s="4" t="s">
        <v>8701</v>
      </c>
      <c r="BA1794" s="4" t="s">
        <v>8702</v>
      </c>
      <c r="BB1794" s="4" t="s">
        <v>8701</v>
      </c>
      <c r="BC1794" s="4" t="s">
        <v>8702</v>
      </c>
      <c r="BD1794" s="4" t="s">
        <v>8538</v>
      </c>
    </row>
    <row r="1795" spans="51:56" x14ac:dyDescent="0.25">
      <c r="AY1795" t="s">
        <v>8703</v>
      </c>
      <c r="AZ1795" s="4" t="s">
        <v>8704</v>
      </c>
      <c r="BA1795" s="4" t="s">
        <v>8705</v>
      </c>
      <c r="BB1795" s="4" t="s">
        <v>8704</v>
      </c>
      <c r="BC1795" s="4" t="s">
        <v>8705</v>
      </c>
      <c r="BD1795" s="4" t="s">
        <v>8538</v>
      </c>
    </row>
    <row r="1796" spans="51:56" x14ac:dyDescent="0.25">
      <c r="AY1796" t="s">
        <v>8706</v>
      </c>
      <c r="AZ1796" s="4" t="s">
        <v>8707</v>
      </c>
      <c r="BA1796" s="4" t="s">
        <v>8708</v>
      </c>
      <c r="BB1796" s="4" t="s">
        <v>8707</v>
      </c>
      <c r="BC1796" s="4" t="s">
        <v>8708</v>
      </c>
      <c r="BD1796" s="4" t="s">
        <v>8538</v>
      </c>
    </row>
    <row r="1797" spans="51:56" x14ac:dyDescent="0.25">
      <c r="AY1797" t="s">
        <v>8706</v>
      </c>
      <c r="AZ1797" s="4" t="s">
        <v>8709</v>
      </c>
      <c r="BA1797" s="4" t="s">
        <v>8708</v>
      </c>
      <c r="BB1797" s="4" t="s">
        <v>8709</v>
      </c>
      <c r="BC1797" s="4" t="s">
        <v>8708</v>
      </c>
      <c r="BD1797" s="4" t="s">
        <v>8538</v>
      </c>
    </row>
    <row r="1798" spans="51:56" x14ac:dyDescent="0.25">
      <c r="AY1798" t="s">
        <v>8710</v>
      </c>
      <c r="AZ1798" s="4" t="s">
        <v>8711</v>
      </c>
      <c r="BA1798" s="4" t="s">
        <v>8712</v>
      </c>
      <c r="BB1798" s="4" t="s">
        <v>8711</v>
      </c>
      <c r="BC1798" s="4" t="s">
        <v>8712</v>
      </c>
      <c r="BD1798" s="4" t="s">
        <v>8538</v>
      </c>
    </row>
    <row r="1799" spans="51:56" x14ac:dyDescent="0.25">
      <c r="AY1799" t="s">
        <v>8713</v>
      </c>
      <c r="AZ1799" s="4" t="s">
        <v>8714</v>
      </c>
      <c r="BA1799" s="4" t="s">
        <v>8715</v>
      </c>
      <c r="BB1799" s="4" t="s">
        <v>8714</v>
      </c>
      <c r="BC1799" s="4" t="s">
        <v>8715</v>
      </c>
      <c r="BD1799" s="4" t="s">
        <v>8538</v>
      </c>
    </row>
    <row r="1800" spans="51:56" x14ac:dyDescent="0.25">
      <c r="AY1800" t="s">
        <v>8716</v>
      </c>
      <c r="AZ1800" s="4" t="s">
        <v>8717</v>
      </c>
      <c r="BA1800" s="4" t="s">
        <v>8718</v>
      </c>
      <c r="BB1800" s="4" t="s">
        <v>8717</v>
      </c>
      <c r="BC1800" s="4" t="s">
        <v>8718</v>
      </c>
      <c r="BD1800" s="4" t="s">
        <v>8538</v>
      </c>
    </row>
    <row r="1801" spans="51:56" x14ac:dyDescent="0.25">
      <c r="AY1801" t="s">
        <v>8719</v>
      </c>
      <c r="AZ1801" s="4" t="s">
        <v>8720</v>
      </c>
      <c r="BA1801" s="4" t="s">
        <v>8721</v>
      </c>
      <c r="BB1801" s="4" t="s">
        <v>8720</v>
      </c>
      <c r="BC1801" s="4" t="s">
        <v>8721</v>
      </c>
      <c r="BD1801" s="4" t="s">
        <v>8722</v>
      </c>
    </row>
    <row r="1802" spans="51:56" x14ac:dyDescent="0.25">
      <c r="AY1802" t="s">
        <v>8723</v>
      </c>
      <c r="AZ1802" s="4" t="s">
        <v>8724</v>
      </c>
      <c r="BA1802" s="4" t="s">
        <v>8725</v>
      </c>
      <c r="BB1802" s="4" t="s">
        <v>8724</v>
      </c>
      <c r="BC1802" s="4" t="s">
        <v>8725</v>
      </c>
      <c r="BD1802" s="4" t="s">
        <v>8722</v>
      </c>
    </row>
    <row r="1803" spans="51:56" x14ac:dyDescent="0.25">
      <c r="AY1803" t="s">
        <v>8726</v>
      </c>
      <c r="AZ1803" s="4" t="s">
        <v>8727</v>
      </c>
      <c r="BA1803" s="4" t="s">
        <v>8728</v>
      </c>
      <c r="BB1803" s="4" t="s">
        <v>8727</v>
      </c>
      <c r="BC1803" s="4" t="s">
        <v>8728</v>
      </c>
      <c r="BD1803" s="4" t="s">
        <v>8722</v>
      </c>
    </row>
    <row r="1804" spans="51:56" x14ac:dyDescent="0.25">
      <c r="AY1804" t="s">
        <v>8729</v>
      </c>
      <c r="AZ1804" s="4" t="s">
        <v>8730</v>
      </c>
      <c r="BA1804" s="4" t="s">
        <v>8731</v>
      </c>
      <c r="BB1804" s="4" t="s">
        <v>8730</v>
      </c>
      <c r="BC1804" s="4" t="s">
        <v>8731</v>
      </c>
      <c r="BD1804" s="4" t="s">
        <v>8722</v>
      </c>
    </row>
    <row r="1805" spans="51:56" x14ac:dyDescent="0.25">
      <c r="AY1805" t="s">
        <v>8732</v>
      </c>
      <c r="AZ1805" s="4" t="s">
        <v>8733</v>
      </c>
      <c r="BA1805" s="4" t="s">
        <v>8734</v>
      </c>
      <c r="BB1805" s="4" t="s">
        <v>8733</v>
      </c>
      <c r="BC1805" s="4" t="s">
        <v>8734</v>
      </c>
      <c r="BD1805" s="4" t="s">
        <v>8722</v>
      </c>
    </row>
    <row r="1806" spans="51:56" x14ac:dyDescent="0.25">
      <c r="AY1806" t="s">
        <v>8735</v>
      </c>
      <c r="AZ1806" s="4" t="s">
        <v>8736</v>
      </c>
      <c r="BA1806" s="4" t="s">
        <v>8737</v>
      </c>
      <c r="BB1806" s="4" t="s">
        <v>8736</v>
      </c>
      <c r="BC1806" s="4" t="s">
        <v>8737</v>
      </c>
      <c r="BD1806" s="4" t="s">
        <v>8722</v>
      </c>
    </row>
    <row r="1807" spans="51:56" x14ac:dyDescent="0.25">
      <c r="AY1807" t="s">
        <v>8738</v>
      </c>
      <c r="AZ1807" s="4" t="s">
        <v>8739</v>
      </c>
      <c r="BA1807" s="4" t="s">
        <v>8740</v>
      </c>
      <c r="BB1807" s="4" t="s">
        <v>8739</v>
      </c>
      <c r="BC1807" s="4" t="s">
        <v>8740</v>
      </c>
      <c r="BD1807" s="4" t="s">
        <v>8722</v>
      </c>
    </row>
    <row r="1808" spans="51:56" x14ac:dyDescent="0.25">
      <c r="AY1808" t="s">
        <v>8741</v>
      </c>
      <c r="AZ1808" s="4" t="s">
        <v>8742</v>
      </c>
      <c r="BA1808" s="4" t="s">
        <v>8743</v>
      </c>
      <c r="BB1808" s="4" t="s">
        <v>8742</v>
      </c>
      <c r="BC1808" s="4" t="s">
        <v>8743</v>
      </c>
      <c r="BD1808" s="4" t="s">
        <v>8722</v>
      </c>
    </row>
    <row r="1809" spans="51:56" x14ac:dyDescent="0.25">
      <c r="AY1809" t="s">
        <v>8744</v>
      </c>
      <c r="AZ1809" s="4" t="s">
        <v>8745</v>
      </c>
      <c r="BA1809" s="4" t="s">
        <v>8746</v>
      </c>
      <c r="BB1809" s="4" t="s">
        <v>8745</v>
      </c>
      <c r="BC1809" s="4" t="s">
        <v>8746</v>
      </c>
      <c r="BD1809" s="4" t="s">
        <v>8747</v>
      </c>
    </row>
    <row r="1810" spans="51:56" x14ac:dyDescent="0.25">
      <c r="AY1810" t="s">
        <v>8748</v>
      </c>
      <c r="AZ1810" s="4" t="s">
        <v>8749</v>
      </c>
      <c r="BA1810" s="4" t="s">
        <v>8750</v>
      </c>
      <c r="BB1810" s="4" t="s">
        <v>8749</v>
      </c>
      <c r="BC1810" s="4" t="s">
        <v>8750</v>
      </c>
      <c r="BD1810" s="4" t="s">
        <v>8751</v>
      </c>
    </row>
    <row r="1811" spans="51:56" x14ac:dyDescent="0.25">
      <c r="AY1811" t="s">
        <v>8752</v>
      </c>
      <c r="AZ1811" s="4" t="s">
        <v>8753</v>
      </c>
      <c r="BA1811" s="4" t="s">
        <v>8754</v>
      </c>
      <c r="BB1811" s="4" t="s">
        <v>8753</v>
      </c>
      <c r="BC1811" s="4" t="s">
        <v>8754</v>
      </c>
      <c r="BD1811" s="4" t="s">
        <v>8751</v>
      </c>
    </row>
    <row r="1812" spans="51:56" x14ac:dyDescent="0.25">
      <c r="AY1812" t="s">
        <v>8755</v>
      </c>
      <c r="AZ1812" s="4" t="s">
        <v>8756</v>
      </c>
      <c r="BA1812" s="4" t="s">
        <v>8757</v>
      </c>
      <c r="BB1812" s="4" t="s">
        <v>8756</v>
      </c>
      <c r="BC1812" s="4" t="s">
        <v>8757</v>
      </c>
      <c r="BD1812" s="4" t="s">
        <v>8751</v>
      </c>
    </row>
    <row r="1813" spans="51:56" x14ac:dyDescent="0.25">
      <c r="AY1813" t="s">
        <v>8758</v>
      </c>
      <c r="AZ1813" s="4" t="s">
        <v>8759</v>
      </c>
      <c r="BA1813" s="4" t="s">
        <v>8760</v>
      </c>
      <c r="BB1813" s="4" t="s">
        <v>8759</v>
      </c>
      <c r="BC1813" s="4" t="s">
        <v>8760</v>
      </c>
      <c r="BD1813" s="4" t="s">
        <v>8751</v>
      </c>
    </row>
    <row r="1814" spans="51:56" x14ac:dyDescent="0.25">
      <c r="AY1814" t="s">
        <v>8761</v>
      </c>
      <c r="AZ1814" s="4" t="s">
        <v>8762</v>
      </c>
      <c r="BA1814" s="4" t="s">
        <v>8763</v>
      </c>
      <c r="BB1814" s="4" t="s">
        <v>8762</v>
      </c>
      <c r="BC1814" s="4" t="s">
        <v>8763</v>
      </c>
      <c r="BD1814" s="4" t="s">
        <v>8751</v>
      </c>
    </row>
    <row r="1815" spans="51:56" x14ac:dyDescent="0.25">
      <c r="AY1815" t="s">
        <v>8764</v>
      </c>
      <c r="AZ1815" s="4" t="s">
        <v>8765</v>
      </c>
      <c r="BA1815" s="4" t="s">
        <v>8766</v>
      </c>
      <c r="BB1815" s="4" t="s">
        <v>8765</v>
      </c>
      <c r="BC1815" s="4" t="s">
        <v>8766</v>
      </c>
      <c r="BD1815" s="4" t="s">
        <v>8767</v>
      </c>
    </row>
    <row r="1816" spans="51:56" x14ac:dyDescent="0.25">
      <c r="AY1816" t="s">
        <v>8768</v>
      </c>
      <c r="AZ1816" s="4" t="s">
        <v>8769</v>
      </c>
      <c r="BA1816" s="4" t="s">
        <v>8770</v>
      </c>
      <c r="BB1816" s="4" t="s">
        <v>8769</v>
      </c>
      <c r="BC1816" s="4" t="s">
        <v>8770</v>
      </c>
      <c r="BD1816" s="4" t="s">
        <v>8767</v>
      </c>
    </row>
    <row r="1817" spans="51:56" x14ac:dyDescent="0.25">
      <c r="AY1817" t="s">
        <v>8771</v>
      </c>
      <c r="AZ1817" s="4" t="s">
        <v>8772</v>
      </c>
      <c r="BA1817" s="4" t="s">
        <v>8773</v>
      </c>
      <c r="BB1817" s="4" t="s">
        <v>8772</v>
      </c>
      <c r="BC1817" s="4" t="s">
        <v>8773</v>
      </c>
      <c r="BD1817" s="4" t="s">
        <v>8767</v>
      </c>
    </row>
    <row r="1818" spans="51:56" x14ac:dyDescent="0.25">
      <c r="AY1818" t="s">
        <v>8774</v>
      </c>
      <c r="AZ1818" s="4" t="s">
        <v>8775</v>
      </c>
      <c r="BA1818" s="4" t="s">
        <v>8776</v>
      </c>
      <c r="BB1818" s="4" t="s">
        <v>8775</v>
      </c>
      <c r="BC1818" s="4" t="s">
        <v>8776</v>
      </c>
      <c r="BD1818" s="4" t="s">
        <v>8767</v>
      </c>
    </row>
    <row r="1819" spans="51:56" x14ac:dyDescent="0.25">
      <c r="AY1819" t="s">
        <v>8777</v>
      </c>
      <c r="AZ1819" s="4" t="s">
        <v>8778</v>
      </c>
      <c r="BA1819" s="4" t="s">
        <v>8779</v>
      </c>
      <c r="BB1819" s="4" t="s">
        <v>8778</v>
      </c>
      <c r="BC1819" s="4" t="s">
        <v>8779</v>
      </c>
      <c r="BD1819" s="4" t="s">
        <v>8767</v>
      </c>
    </row>
    <row r="1820" spans="51:56" x14ac:dyDescent="0.25">
      <c r="AY1820" t="s">
        <v>8780</v>
      </c>
      <c r="AZ1820" s="4" t="s">
        <v>8781</v>
      </c>
      <c r="BA1820" s="4" t="s">
        <v>8782</v>
      </c>
      <c r="BB1820" s="4" t="s">
        <v>8781</v>
      </c>
      <c r="BC1820" s="4" t="s">
        <v>8782</v>
      </c>
      <c r="BD1820" s="4" t="s">
        <v>8767</v>
      </c>
    </row>
    <row r="1821" spans="51:56" x14ac:dyDescent="0.25">
      <c r="AY1821" t="s">
        <v>8783</v>
      </c>
      <c r="AZ1821" s="4" t="s">
        <v>8784</v>
      </c>
      <c r="BA1821" s="4" t="s">
        <v>15126</v>
      </c>
      <c r="BB1821" s="4" t="s">
        <v>8784</v>
      </c>
      <c r="BC1821" s="4" t="s">
        <v>15126</v>
      </c>
      <c r="BD1821" s="4" t="s">
        <v>8767</v>
      </c>
    </row>
    <row r="1822" spans="51:56" x14ac:dyDescent="0.25">
      <c r="AY1822" t="s">
        <v>8785</v>
      </c>
      <c r="AZ1822" s="4" t="s">
        <v>8786</v>
      </c>
      <c r="BA1822" s="4" t="s">
        <v>8787</v>
      </c>
      <c r="BB1822" s="4" t="s">
        <v>8786</v>
      </c>
      <c r="BC1822" s="4" t="s">
        <v>8787</v>
      </c>
      <c r="BD1822" s="4" t="s">
        <v>8767</v>
      </c>
    </row>
    <row r="1823" spans="51:56" x14ac:dyDescent="0.25">
      <c r="AY1823" t="s">
        <v>8788</v>
      </c>
      <c r="AZ1823" s="4" t="s">
        <v>8789</v>
      </c>
      <c r="BA1823" s="4" t="s">
        <v>8790</v>
      </c>
      <c r="BB1823" s="4" t="s">
        <v>8789</v>
      </c>
      <c r="BC1823" s="4" t="s">
        <v>8790</v>
      </c>
      <c r="BD1823" s="4" t="s">
        <v>8767</v>
      </c>
    </row>
    <row r="1824" spans="51:56" x14ac:dyDescent="0.25">
      <c r="AY1824" t="s">
        <v>8791</v>
      </c>
      <c r="AZ1824" s="4" t="s">
        <v>8792</v>
      </c>
      <c r="BA1824" s="4" t="s">
        <v>8793</v>
      </c>
      <c r="BB1824" s="4" t="s">
        <v>8792</v>
      </c>
      <c r="BC1824" s="4" t="s">
        <v>8793</v>
      </c>
      <c r="BD1824" s="4" t="s">
        <v>8767</v>
      </c>
    </row>
    <row r="1825" spans="51:56" x14ac:dyDescent="0.25">
      <c r="AY1825" t="s">
        <v>8794</v>
      </c>
      <c r="AZ1825" s="4" t="s">
        <v>8795</v>
      </c>
      <c r="BA1825" s="4" t="s">
        <v>15131</v>
      </c>
      <c r="BB1825" s="4" t="s">
        <v>8795</v>
      </c>
      <c r="BC1825" s="4" t="s">
        <v>15131</v>
      </c>
      <c r="BD1825" s="4" t="s">
        <v>8767</v>
      </c>
    </row>
    <row r="1826" spans="51:56" x14ac:dyDescent="0.25">
      <c r="AY1826" t="s">
        <v>8796</v>
      </c>
      <c r="AZ1826" s="4" t="s">
        <v>8797</v>
      </c>
      <c r="BA1826" s="4" t="s">
        <v>8798</v>
      </c>
      <c r="BB1826" s="4" t="s">
        <v>8797</v>
      </c>
      <c r="BC1826" s="4" t="s">
        <v>8798</v>
      </c>
      <c r="BD1826" s="4" t="s">
        <v>8767</v>
      </c>
    </row>
    <row r="1827" spans="51:56" x14ac:dyDescent="0.25">
      <c r="AY1827" t="s">
        <v>8799</v>
      </c>
      <c r="AZ1827" s="4" t="s">
        <v>8800</v>
      </c>
      <c r="BA1827" s="4" t="s">
        <v>8801</v>
      </c>
      <c r="BB1827" s="4" t="s">
        <v>8800</v>
      </c>
      <c r="BC1827" s="4" t="s">
        <v>8801</v>
      </c>
      <c r="BD1827" s="4" t="s">
        <v>8767</v>
      </c>
    </row>
    <row r="1828" spans="51:56" x14ac:dyDescent="0.25">
      <c r="AY1828" t="s">
        <v>8802</v>
      </c>
      <c r="AZ1828" s="4" t="s">
        <v>8803</v>
      </c>
      <c r="BA1828" s="4" t="s">
        <v>8804</v>
      </c>
      <c r="BB1828" s="4" t="s">
        <v>8803</v>
      </c>
      <c r="BC1828" s="4" t="s">
        <v>8804</v>
      </c>
      <c r="BD1828" s="4" t="s">
        <v>8767</v>
      </c>
    </row>
    <row r="1829" spans="51:56" x14ac:dyDescent="0.25">
      <c r="AY1829" t="s">
        <v>8805</v>
      </c>
      <c r="AZ1829" s="4" t="s">
        <v>8806</v>
      </c>
      <c r="BA1829" s="4" t="s">
        <v>8807</v>
      </c>
      <c r="BB1829" s="4" t="s">
        <v>8806</v>
      </c>
      <c r="BC1829" s="4" t="s">
        <v>8807</v>
      </c>
      <c r="BD1829" s="4" t="s">
        <v>8767</v>
      </c>
    </row>
    <row r="1830" spans="51:56" x14ac:dyDescent="0.25">
      <c r="AY1830" t="s">
        <v>8808</v>
      </c>
      <c r="AZ1830" s="4" t="s">
        <v>8809</v>
      </c>
      <c r="BA1830" s="4" t="s">
        <v>8810</v>
      </c>
      <c r="BB1830" s="4" t="s">
        <v>8809</v>
      </c>
      <c r="BC1830" s="4" t="s">
        <v>8810</v>
      </c>
      <c r="BD1830" s="4" t="s">
        <v>8767</v>
      </c>
    </row>
    <row r="1831" spans="51:56" x14ac:dyDescent="0.25">
      <c r="AY1831" t="s">
        <v>8811</v>
      </c>
      <c r="AZ1831" s="4" t="s">
        <v>8812</v>
      </c>
      <c r="BA1831" s="4" t="s">
        <v>8813</v>
      </c>
      <c r="BB1831" s="4" t="s">
        <v>8812</v>
      </c>
      <c r="BC1831" s="4" t="s">
        <v>8813</v>
      </c>
      <c r="BD1831" s="4" t="s">
        <v>8767</v>
      </c>
    </row>
    <row r="1832" spans="51:56" x14ac:dyDescent="0.25">
      <c r="AY1832" t="s">
        <v>8814</v>
      </c>
      <c r="AZ1832" s="4" t="s">
        <v>8815</v>
      </c>
      <c r="BA1832" s="4" t="s">
        <v>8816</v>
      </c>
      <c r="BB1832" s="4" t="s">
        <v>8815</v>
      </c>
      <c r="BC1832" s="4" t="s">
        <v>8816</v>
      </c>
      <c r="BD1832" s="4" t="s">
        <v>8767</v>
      </c>
    </row>
    <row r="1833" spans="51:56" x14ac:dyDescent="0.25">
      <c r="AY1833" t="s">
        <v>8817</v>
      </c>
      <c r="AZ1833" s="4" t="s">
        <v>8818</v>
      </c>
      <c r="BA1833" s="4" t="s">
        <v>13609</v>
      </c>
      <c r="BB1833" s="4" t="s">
        <v>8818</v>
      </c>
      <c r="BC1833" s="4" t="s">
        <v>13609</v>
      </c>
      <c r="BD1833" s="4" t="s">
        <v>8767</v>
      </c>
    </row>
    <row r="1834" spans="51:56" x14ac:dyDescent="0.25">
      <c r="AY1834" t="s">
        <v>8819</v>
      </c>
      <c r="AZ1834" s="4" t="s">
        <v>8820</v>
      </c>
      <c r="BA1834" s="4" t="s">
        <v>14835</v>
      </c>
      <c r="BB1834" s="4" t="s">
        <v>8820</v>
      </c>
      <c r="BC1834" s="4" t="s">
        <v>14835</v>
      </c>
      <c r="BD1834" s="4" t="s">
        <v>8767</v>
      </c>
    </row>
    <row r="1835" spans="51:56" x14ac:dyDescent="0.25">
      <c r="AY1835" t="s">
        <v>8821</v>
      </c>
      <c r="AZ1835" s="4" t="s">
        <v>8822</v>
      </c>
      <c r="BA1835" s="4" t="s">
        <v>8823</v>
      </c>
      <c r="BB1835" s="4" t="s">
        <v>8822</v>
      </c>
      <c r="BC1835" s="4" t="s">
        <v>8823</v>
      </c>
      <c r="BD1835" s="4" t="s">
        <v>8767</v>
      </c>
    </row>
    <row r="1836" spans="51:56" x14ac:dyDescent="0.25">
      <c r="AY1836" t="s">
        <v>8824</v>
      </c>
      <c r="AZ1836" s="4" t="s">
        <v>8825</v>
      </c>
      <c r="BA1836" s="4" t="s">
        <v>8826</v>
      </c>
      <c r="BB1836" s="4" t="s">
        <v>8825</v>
      </c>
      <c r="BC1836" s="4" t="s">
        <v>8826</v>
      </c>
      <c r="BD1836" s="4" t="s">
        <v>8827</v>
      </c>
    </row>
    <row r="1837" spans="51:56" x14ac:dyDescent="0.25">
      <c r="AY1837" t="s">
        <v>8828</v>
      </c>
      <c r="AZ1837" s="4" t="s">
        <v>8829</v>
      </c>
      <c r="BA1837" s="4" t="s">
        <v>8830</v>
      </c>
      <c r="BB1837" s="4" t="s">
        <v>8829</v>
      </c>
      <c r="BC1837" s="4" t="s">
        <v>8830</v>
      </c>
      <c r="BD1837" s="4" t="s">
        <v>8827</v>
      </c>
    </row>
    <row r="1838" spans="51:56" x14ac:dyDescent="0.25">
      <c r="AY1838" t="s">
        <v>8831</v>
      </c>
      <c r="AZ1838" s="4" t="s">
        <v>8832</v>
      </c>
      <c r="BA1838" s="4" t="s">
        <v>8833</v>
      </c>
      <c r="BB1838" s="4" t="s">
        <v>8832</v>
      </c>
      <c r="BC1838" s="4" t="s">
        <v>8833</v>
      </c>
      <c r="BD1838" s="4" t="s">
        <v>8827</v>
      </c>
    </row>
    <row r="1839" spans="51:56" x14ac:dyDescent="0.25">
      <c r="AY1839" t="s">
        <v>8834</v>
      </c>
      <c r="AZ1839" s="4" t="s">
        <v>8835</v>
      </c>
      <c r="BA1839" s="4" t="s">
        <v>8836</v>
      </c>
      <c r="BB1839" s="4" t="s">
        <v>8835</v>
      </c>
      <c r="BC1839" s="4" t="s">
        <v>8836</v>
      </c>
      <c r="BD1839" s="4" t="s">
        <v>8827</v>
      </c>
    </row>
    <row r="1840" spans="51:56" x14ac:dyDescent="0.25">
      <c r="AY1840" t="s">
        <v>8837</v>
      </c>
      <c r="AZ1840" s="4" t="s">
        <v>8838</v>
      </c>
      <c r="BA1840" s="4" t="s">
        <v>8839</v>
      </c>
      <c r="BB1840" s="4" t="s">
        <v>8838</v>
      </c>
      <c r="BC1840" s="4" t="s">
        <v>8839</v>
      </c>
      <c r="BD1840" s="4" t="s">
        <v>8827</v>
      </c>
    </row>
    <row r="1841" spans="51:56" x14ac:dyDescent="0.25">
      <c r="AY1841" t="s">
        <v>8840</v>
      </c>
      <c r="AZ1841" s="4" t="s">
        <v>8841</v>
      </c>
      <c r="BA1841" s="4" t="s">
        <v>8842</v>
      </c>
      <c r="BB1841" s="4" t="s">
        <v>8841</v>
      </c>
      <c r="BC1841" s="4" t="s">
        <v>8842</v>
      </c>
      <c r="BD1841" s="4" t="s">
        <v>8827</v>
      </c>
    </row>
    <row r="1842" spans="51:56" x14ac:dyDescent="0.25">
      <c r="AY1842" t="s">
        <v>8843</v>
      </c>
      <c r="AZ1842" s="4" t="s">
        <v>8844</v>
      </c>
      <c r="BA1842" s="4" t="s">
        <v>8845</v>
      </c>
      <c r="BB1842" s="4" t="s">
        <v>8844</v>
      </c>
      <c r="BC1842" s="4" t="s">
        <v>8845</v>
      </c>
      <c r="BD1842" s="4" t="s">
        <v>8827</v>
      </c>
    </row>
    <row r="1843" spans="51:56" x14ac:dyDescent="0.25">
      <c r="AY1843" t="s">
        <v>8846</v>
      </c>
      <c r="AZ1843" s="4" t="s">
        <v>8847</v>
      </c>
      <c r="BA1843" s="4" t="s">
        <v>8848</v>
      </c>
      <c r="BB1843" s="4" t="s">
        <v>8847</v>
      </c>
      <c r="BC1843" s="4" t="s">
        <v>8848</v>
      </c>
      <c r="BD1843" s="4" t="s">
        <v>8827</v>
      </c>
    </row>
    <row r="1844" spans="51:56" x14ac:dyDescent="0.25">
      <c r="AY1844" t="s">
        <v>8849</v>
      </c>
      <c r="AZ1844" s="4" t="s">
        <v>8850</v>
      </c>
      <c r="BA1844" s="4" t="s">
        <v>8851</v>
      </c>
      <c r="BB1844" s="4" t="s">
        <v>8850</v>
      </c>
      <c r="BC1844" s="4" t="s">
        <v>8851</v>
      </c>
      <c r="BD1844" s="4" t="s">
        <v>8827</v>
      </c>
    </row>
    <row r="1845" spans="51:56" x14ac:dyDescent="0.25">
      <c r="AY1845" t="s">
        <v>8852</v>
      </c>
      <c r="AZ1845" s="4" t="s">
        <v>8853</v>
      </c>
      <c r="BA1845" s="4" t="s">
        <v>8854</v>
      </c>
      <c r="BB1845" s="4" t="s">
        <v>8853</v>
      </c>
      <c r="BC1845" s="4" t="s">
        <v>8854</v>
      </c>
      <c r="BD1845" s="4" t="s">
        <v>8827</v>
      </c>
    </row>
    <row r="1846" spans="51:56" x14ac:dyDescent="0.25">
      <c r="AY1846" t="s">
        <v>8855</v>
      </c>
      <c r="AZ1846" s="4" t="s">
        <v>8856</v>
      </c>
      <c r="BA1846" s="4" t="s">
        <v>8857</v>
      </c>
      <c r="BB1846" s="4" t="s">
        <v>8856</v>
      </c>
      <c r="BC1846" s="4" t="s">
        <v>8857</v>
      </c>
      <c r="BD1846" s="4" t="s">
        <v>8827</v>
      </c>
    </row>
    <row r="1847" spans="51:56" x14ac:dyDescent="0.25">
      <c r="AY1847" t="s">
        <v>8858</v>
      </c>
      <c r="AZ1847" s="4" t="s">
        <v>8859</v>
      </c>
      <c r="BA1847" s="4" t="s">
        <v>8860</v>
      </c>
      <c r="BB1847" s="4" t="s">
        <v>8859</v>
      </c>
      <c r="BC1847" s="4" t="s">
        <v>8860</v>
      </c>
      <c r="BD1847" s="4" t="s">
        <v>8827</v>
      </c>
    </row>
    <row r="1848" spans="51:56" x14ac:dyDescent="0.25">
      <c r="AY1848" t="s">
        <v>8861</v>
      </c>
      <c r="AZ1848" s="4" t="s">
        <v>8862</v>
      </c>
      <c r="BA1848" s="4" t="s">
        <v>8863</v>
      </c>
      <c r="BB1848" s="4" t="s">
        <v>8862</v>
      </c>
      <c r="BC1848" s="4" t="s">
        <v>8863</v>
      </c>
      <c r="BD1848" s="4" t="s">
        <v>8827</v>
      </c>
    </row>
    <row r="1849" spans="51:56" x14ac:dyDescent="0.25">
      <c r="AY1849" t="s">
        <v>8864</v>
      </c>
      <c r="AZ1849" s="4" t="s">
        <v>8865</v>
      </c>
      <c r="BA1849" s="4" t="s">
        <v>8866</v>
      </c>
      <c r="BB1849" s="4" t="s">
        <v>8865</v>
      </c>
      <c r="BC1849" s="4" t="s">
        <v>8866</v>
      </c>
      <c r="BD1849" s="4" t="s">
        <v>8827</v>
      </c>
    </row>
    <row r="1850" spans="51:56" x14ac:dyDescent="0.25">
      <c r="AY1850" t="s">
        <v>8867</v>
      </c>
      <c r="AZ1850" s="4" t="s">
        <v>8868</v>
      </c>
      <c r="BA1850" s="4" t="s">
        <v>8869</v>
      </c>
      <c r="BB1850" s="4" t="s">
        <v>8868</v>
      </c>
      <c r="BC1850" s="4" t="s">
        <v>8869</v>
      </c>
      <c r="BD1850" s="4" t="s">
        <v>8870</v>
      </c>
    </row>
    <row r="1851" spans="51:56" x14ac:dyDescent="0.25">
      <c r="AY1851" t="s">
        <v>8871</v>
      </c>
      <c r="AZ1851" s="4" t="s">
        <v>8872</v>
      </c>
      <c r="BA1851" s="4" t="s">
        <v>8873</v>
      </c>
      <c r="BB1851" s="4" t="s">
        <v>8872</v>
      </c>
      <c r="BC1851" s="4" t="s">
        <v>8873</v>
      </c>
      <c r="BD1851" s="4" t="s">
        <v>8870</v>
      </c>
    </row>
    <row r="1852" spans="51:56" x14ac:dyDescent="0.25">
      <c r="AY1852" t="s">
        <v>8874</v>
      </c>
      <c r="AZ1852" s="4" t="s">
        <v>8875</v>
      </c>
      <c r="BA1852" s="4" t="s">
        <v>8876</v>
      </c>
      <c r="BB1852" s="4" t="s">
        <v>8875</v>
      </c>
      <c r="BC1852" s="4" t="s">
        <v>8876</v>
      </c>
      <c r="BD1852" s="4" t="s">
        <v>8870</v>
      </c>
    </row>
    <row r="1853" spans="51:56" x14ac:dyDescent="0.25">
      <c r="AY1853" t="s">
        <v>8877</v>
      </c>
      <c r="AZ1853" s="4" t="s">
        <v>8878</v>
      </c>
      <c r="BA1853" s="4" t="s">
        <v>8879</v>
      </c>
      <c r="BB1853" s="4" t="s">
        <v>8878</v>
      </c>
      <c r="BC1853" s="4" t="s">
        <v>8879</v>
      </c>
      <c r="BD1853" s="4" t="s">
        <v>8870</v>
      </c>
    </row>
    <row r="1854" spans="51:56" x14ac:dyDescent="0.25">
      <c r="AY1854" t="s">
        <v>8880</v>
      </c>
      <c r="AZ1854" s="4" t="s">
        <v>8881</v>
      </c>
      <c r="BA1854" s="4" t="s">
        <v>8882</v>
      </c>
      <c r="BB1854" s="4" t="s">
        <v>8881</v>
      </c>
      <c r="BC1854" s="4" t="s">
        <v>8882</v>
      </c>
      <c r="BD1854" s="4" t="s">
        <v>8870</v>
      </c>
    </row>
    <row r="1855" spans="51:56" x14ac:dyDescent="0.25">
      <c r="AY1855" t="s">
        <v>8883</v>
      </c>
      <c r="AZ1855" s="4" t="s">
        <v>8884</v>
      </c>
      <c r="BA1855" s="4" t="s">
        <v>8885</v>
      </c>
      <c r="BB1855" s="4" t="s">
        <v>8884</v>
      </c>
      <c r="BC1855" s="4" t="s">
        <v>8885</v>
      </c>
      <c r="BD1855" s="4" t="s">
        <v>8870</v>
      </c>
    </row>
    <row r="1856" spans="51:56" x14ac:dyDescent="0.25">
      <c r="AY1856" t="s">
        <v>8886</v>
      </c>
      <c r="AZ1856" s="4" t="s">
        <v>8887</v>
      </c>
      <c r="BA1856" s="4" t="s">
        <v>8888</v>
      </c>
      <c r="BB1856" s="4" t="s">
        <v>8887</v>
      </c>
      <c r="BC1856" s="4" t="s">
        <v>8888</v>
      </c>
      <c r="BD1856" s="4" t="s">
        <v>8870</v>
      </c>
    </row>
    <row r="1857" spans="51:56" x14ac:dyDescent="0.25">
      <c r="AY1857" t="s">
        <v>8889</v>
      </c>
      <c r="AZ1857" s="4" t="s">
        <v>8890</v>
      </c>
      <c r="BA1857" s="4" t="s">
        <v>8891</v>
      </c>
      <c r="BB1857" s="4" t="s">
        <v>8890</v>
      </c>
      <c r="BC1857" s="4" t="s">
        <v>8891</v>
      </c>
      <c r="BD1857" s="4" t="s">
        <v>8870</v>
      </c>
    </row>
    <row r="1858" spans="51:56" x14ac:dyDescent="0.25">
      <c r="AY1858" t="s">
        <v>8892</v>
      </c>
      <c r="AZ1858" s="4" t="s">
        <v>8893</v>
      </c>
      <c r="BA1858" s="4" t="s">
        <v>8894</v>
      </c>
      <c r="BB1858" s="4" t="s">
        <v>8893</v>
      </c>
      <c r="BC1858" s="4" t="s">
        <v>8894</v>
      </c>
      <c r="BD1858" s="4" t="s">
        <v>8870</v>
      </c>
    </row>
    <row r="1859" spans="51:56" x14ac:dyDescent="0.25">
      <c r="AY1859" t="s">
        <v>8895</v>
      </c>
      <c r="AZ1859" s="4" t="s">
        <v>8896</v>
      </c>
      <c r="BA1859" s="4" t="s">
        <v>8897</v>
      </c>
      <c r="BB1859" s="4" t="s">
        <v>8896</v>
      </c>
      <c r="BC1859" s="4" t="s">
        <v>8897</v>
      </c>
      <c r="BD1859" s="4" t="s">
        <v>8870</v>
      </c>
    </row>
    <row r="1860" spans="51:56" x14ac:dyDescent="0.25">
      <c r="AY1860" t="s">
        <v>8898</v>
      </c>
      <c r="AZ1860" s="4" t="s">
        <v>8899</v>
      </c>
      <c r="BA1860" s="4" t="s">
        <v>8900</v>
      </c>
      <c r="BB1860" s="4" t="s">
        <v>8899</v>
      </c>
      <c r="BC1860" s="4" t="s">
        <v>8900</v>
      </c>
      <c r="BD1860" s="4" t="s">
        <v>8870</v>
      </c>
    </row>
    <row r="1861" spans="51:56" x14ac:dyDescent="0.25">
      <c r="AY1861" t="s">
        <v>8901</v>
      </c>
      <c r="AZ1861" s="4" t="s">
        <v>8902</v>
      </c>
      <c r="BA1861" s="4" t="s">
        <v>8903</v>
      </c>
      <c r="BB1861" s="4" t="s">
        <v>8902</v>
      </c>
      <c r="BC1861" s="4" t="s">
        <v>8903</v>
      </c>
      <c r="BD1861" s="4" t="s">
        <v>8870</v>
      </c>
    </row>
    <row r="1862" spans="51:56" x14ac:dyDescent="0.25">
      <c r="AY1862" t="s">
        <v>8904</v>
      </c>
      <c r="AZ1862" s="4" t="s">
        <v>8905</v>
      </c>
      <c r="BA1862" s="4" t="s">
        <v>8906</v>
      </c>
      <c r="BB1862" s="4" t="s">
        <v>8905</v>
      </c>
      <c r="BC1862" s="4" t="s">
        <v>8906</v>
      </c>
      <c r="BD1862" s="4" t="s">
        <v>8870</v>
      </c>
    </row>
    <row r="1863" spans="51:56" x14ac:dyDescent="0.25">
      <c r="AY1863" t="s">
        <v>8907</v>
      </c>
      <c r="AZ1863" s="4" t="s">
        <v>8908</v>
      </c>
      <c r="BA1863" s="4" t="s">
        <v>8909</v>
      </c>
      <c r="BB1863" s="4" t="s">
        <v>8908</v>
      </c>
      <c r="BC1863" s="4" t="s">
        <v>8909</v>
      </c>
      <c r="BD1863" s="4" t="s">
        <v>8870</v>
      </c>
    </row>
    <row r="1864" spans="51:56" x14ac:dyDescent="0.25">
      <c r="AY1864" t="s">
        <v>8910</v>
      </c>
      <c r="AZ1864" s="4" t="s">
        <v>8911</v>
      </c>
      <c r="BA1864" s="4" t="s">
        <v>8912</v>
      </c>
      <c r="BB1864" s="4" t="s">
        <v>8911</v>
      </c>
      <c r="BC1864" s="4" t="s">
        <v>8912</v>
      </c>
      <c r="BD1864" s="4" t="s">
        <v>8870</v>
      </c>
    </row>
    <row r="1865" spans="51:56" x14ac:dyDescent="0.25">
      <c r="AY1865" t="s">
        <v>8913</v>
      </c>
      <c r="AZ1865" s="4" t="s">
        <v>8914</v>
      </c>
      <c r="BA1865" s="4" t="s">
        <v>8915</v>
      </c>
      <c r="BB1865" s="4" t="s">
        <v>8914</v>
      </c>
      <c r="BC1865" s="4" t="s">
        <v>8915</v>
      </c>
      <c r="BD1865" s="4" t="s">
        <v>8870</v>
      </c>
    </row>
    <row r="1866" spans="51:56" x14ac:dyDescent="0.25">
      <c r="AY1866" t="s">
        <v>8916</v>
      </c>
      <c r="AZ1866" s="4" t="s">
        <v>8917</v>
      </c>
      <c r="BA1866" s="4" t="s">
        <v>8918</v>
      </c>
      <c r="BB1866" s="4" t="s">
        <v>8917</v>
      </c>
      <c r="BC1866" s="4" t="s">
        <v>8918</v>
      </c>
      <c r="BD1866" s="4" t="s">
        <v>8870</v>
      </c>
    </row>
    <row r="1867" spans="51:56" x14ac:dyDescent="0.25">
      <c r="AY1867" t="s">
        <v>8919</v>
      </c>
      <c r="AZ1867" s="4" t="s">
        <v>8920</v>
      </c>
      <c r="BA1867" s="4" t="s">
        <v>8921</v>
      </c>
      <c r="BB1867" s="4" t="s">
        <v>8920</v>
      </c>
      <c r="BC1867" s="4" t="s">
        <v>8921</v>
      </c>
      <c r="BD1867" s="4" t="s">
        <v>8870</v>
      </c>
    </row>
    <row r="1868" spans="51:56" x14ac:dyDescent="0.25">
      <c r="AY1868" t="s">
        <v>8922</v>
      </c>
      <c r="AZ1868" s="4" t="s">
        <v>8923</v>
      </c>
      <c r="BA1868" s="4" t="s">
        <v>8924</v>
      </c>
      <c r="BB1868" s="4" t="s">
        <v>8923</v>
      </c>
      <c r="BC1868" s="4" t="s">
        <v>8924</v>
      </c>
      <c r="BD1868" s="4" t="s">
        <v>8870</v>
      </c>
    </row>
    <row r="1869" spans="51:56" x14ac:dyDescent="0.25">
      <c r="AY1869" t="s">
        <v>8925</v>
      </c>
      <c r="AZ1869" s="4" t="s">
        <v>8926</v>
      </c>
      <c r="BA1869" s="4" t="s">
        <v>8927</v>
      </c>
      <c r="BB1869" s="4" t="s">
        <v>8926</v>
      </c>
      <c r="BC1869" s="4" t="s">
        <v>8927</v>
      </c>
      <c r="BD1869" s="4" t="s">
        <v>8870</v>
      </c>
    </row>
    <row r="1870" spans="51:56" x14ac:dyDescent="0.25">
      <c r="AY1870" t="s">
        <v>8928</v>
      </c>
      <c r="AZ1870" s="4" t="s">
        <v>8929</v>
      </c>
      <c r="BA1870" s="4" t="s">
        <v>8930</v>
      </c>
      <c r="BB1870" s="4" t="s">
        <v>8929</v>
      </c>
      <c r="BC1870" s="4" t="s">
        <v>8930</v>
      </c>
      <c r="BD1870" s="4" t="s">
        <v>8870</v>
      </c>
    </row>
    <row r="1871" spans="51:56" x14ac:dyDescent="0.25">
      <c r="AY1871" t="s">
        <v>8931</v>
      </c>
      <c r="AZ1871" s="4" t="s">
        <v>8932</v>
      </c>
      <c r="BA1871" s="4" t="s">
        <v>8933</v>
      </c>
      <c r="BB1871" s="4" t="s">
        <v>8932</v>
      </c>
      <c r="BC1871" s="4" t="s">
        <v>8933</v>
      </c>
      <c r="BD1871" s="4" t="s">
        <v>8870</v>
      </c>
    </row>
    <row r="1872" spans="51:56" x14ac:dyDescent="0.25">
      <c r="AY1872" t="s">
        <v>8934</v>
      </c>
      <c r="AZ1872" s="4" t="s">
        <v>8935</v>
      </c>
      <c r="BA1872" s="4" t="s">
        <v>8936</v>
      </c>
      <c r="BB1872" s="4" t="s">
        <v>8935</v>
      </c>
      <c r="BC1872" s="4" t="s">
        <v>8936</v>
      </c>
      <c r="BD1872" s="4" t="s">
        <v>8870</v>
      </c>
    </row>
    <row r="1873" spans="51:56" x14ac:dyDescent="0.25">
      <c r="AY1873" t="s">
        <v>8937</v>
      </c>
      <c r="AZ1873" s="4" t="s">
        <v>8938</v>
      </c>
      <c r="BA1873" s="4" t="s">
        <v>8939</v>
      </c>
      <c r="BB1873" s="4" t="s">
        <v>8938</v>
      </c>
      <c r="BC1873" s="4" t="s">
        <v>8939</v>
      </c>
      <c r="BD1873" s="4" t="s">
        <v>8870</v>
      </c>
    </row>
    <row r="1874" spans="51:56" x14ac:dyDescent="0.25">
      <c r="AY1874" t="s">
        <v>8940</v>
      </c>
      <c r="AZ1874" s="4" t="s">
        <v>8941</v>
      </c>
      <c r="BA1874" s="4" t="s">
        <v>8942</v>
      </c>
      <c r="BB1874" s="4" t="s">
        <v>8941</v>
      </c>
      <c r="BC1874" s="4" t="s">
        <v>8942</v>
      </c>
      <c r="BD1874" s="4" t="s">
        <v>8870</v>
      </c>
    </row>
    <row r="1875" spans="51:56" x14ac:dyDescent="0.25">
      <c r="AY1875" t="s">
        <v>8943</v>
      </c>
      <c r="AZ1875" s="4" t="s">
        <v>8944</v>
      </c>
      <c r="BA1875" s="4" t="s">
        <v>8945</v>
      </c>
      <c r="BB1875" s="4" t="s">
        <v>8944</v>
      </c>
      <c r="BC1875" s="4" t="s">
        <v>8945</v>
      </c>
      <c r="BD1875" s="4" t="s">
        <v>8870</v>
      </c>
    </row>
    <row r="1876" spans="51:56" x14ac:dyDescent="0.25">
      <c r="AY1876" t="s">
        <v>8946</v>
      </c>
      <c r="AZ1876" s="4" t="s">
        <v>8947</v>
      </c>
      <c r="BA1876" s="4" t="s">
        <v>8948</v>
      </c>
      <c r="BB1876" s="4" t="s">
        <v>8947</v>
      </c>
      <c r="BC1876" s="4" t="s">
        <v>8948</v>
      </c>
      <c r="BD1876" s="4" t="s">
        <v>8870</v>
      </c>
    </row>
    <row r="1877" spans="51:56" x14ac:dyDescent="0.25">
      <c r="AY1877" t="s">
        <v>8949</v>
      </c>
      <c r="AZ1877" s="4" t="s">
        <v>8950</v>
      </c>
      <c r="BA1877" s="4" t="s">
        <v>8951</v>
      </c>
      <c r="BB1877" s="4" t="s">
        <v>8950</v>
      </c>
      <c r="BC1877" s="4" t="s">
        <v>8951</v>
      </c>
      <c r="BD1877" s="4" t="s">
        <v>8870</v>
      </c>
    </row>
    <row r="1878" spans="51:56" x14ac:dyDescent="0.25">
      <c r="AY1878" t="s">
        <v>8952</v>
      </c>
      <c r="AZ1878" s="4" t="s">
        <v>8953</v>
      </c>
      <c r="BA1878" s="4" t="s">
        <v>8954</v>
      </c>
      <c r="BB1878" s="4" t="s">
        <v>8953</v>
      </c>
      <c r="BC1878" s="4" t="s">
        <v>8954</v>
      </c>
      <c r="BD1878" s="4" t="s">
        <v>8870</v>
      </c>
    </row>
    <row r="1879" spans="51:56" x14ac:dyDescent="0.25">
      <c r="AY1879" t="s">
        <v>8955</v>
      </c>
      <c r="AZ1879" s="4" t="s">
        <v>8956</v>
      </c>
      <c r="BA1879" s="4" t="s">
        <v>8957</v>
      </c>
      <c r="BB1879" s="4" t="s">
        <v>8956</v>
      </c>
      <c r="BC1879" s="4" t="s">
        <v>8957</v>
      </c>
      <c r="BD1879" s="4" t="s">
        <v>8870</v>
      </c>
    </row>
    <row r="1880" spans="51:56" x14ac:dyDescent="0.25">
      <c r="AY1880" t="s">
        <v>8958</v>
      </c>
      <c r="AZ1880" s="4" t="s">
        <v>8959</v>
      </c>
      <c r="BA1880" s="4" t="s">
        <v>8960</v>
      </c>
      <c r="BB1880" s="4" t="s">
        <v>8959</v>
      </c>
      <c r="BC1880" s="4" t="s">
        <v>8960</v>
      </c>
      <c r="BD1880" s="4" t="s">
        <v>8870</v>
      </c>
    </row>
    <row r="1881" spans="51:56" x14ac:dyDescent="0.25">
      <c r="AY1881" t="s">
        <v>8961</v>
      </c>
      <c r="AZ1881" s="4" t="s">
        <v>8962</v>
      </c>
      <c r="BA1881" s="4" t="s">
        <v>8963</v>
      </c>
      <c r="BB1881" s="4" t="s">
        <v>8962</v>
      </c>
      <c r="BC1881" s="4" t="s">
        <v>8963</v>
      </c>
      <c r="BD1881" s="4" t="s">
        <v>8870</v>
      </c>
    </row>
    <row r="1882" spans="51:56" x14ac:dyDescent="0.25">
      <c r="AY1882" t="s">
        <v>8964</v>
      </c>
      <c r="AZ1882" s="4" t="s">
        <v>8965</v>
      </c>
      <c r="BA1882" s="4" t="s">
        <v>8966</v>
      </c>
      <c r="BB1882" s="4" t="s">
        <v>8965</v>
      </c>
      <c r="BC1882" s="4" t="s">
        <v>8966</v>
      </c>
      <c r="BD1882" s="4" t="s">
        <v>8870</v>
      </c>
    </row>
    <row r="1883" spans="51:56" x14ac:dyDescent="0.25">
      <c r="AY1883" t="s">
        <v>8967</v>
      </c>
      <c r="AZ1883" s="4" t="s">
        <v>8968</v>
      </c>
      <c r="BA1883" s="4" t="s">
        <v>8969</v>
      </c>
      <c r="BB1883" s="4" t="s">
        <v>8968</v>
      </c>
      <c r="BC1883" s="4" t="s">
        <v>8969</v>
      </c>
      <c r="BD1883" s="4" t="s">
        <v>8870</v>
      </c>
    </row>
    <row r="1884" spans="51:56" x14ac:dyDescent="0.25">
      <c r="AY1884" t="s">
        <v>8970</v>
      </c>
      <c r="AZ1884" s="4" t="s">
        <v>8971</v>
      </c>
      <c r="BA1884" s="4" t="s">
        <v>8972</v>
      </c>
      <c r="BB1884" s="4" t="s">
        <v>8971</v>
      </c>
      <c r="BC1884" s="4" t="s">
        <v>8972</v>
      </c>
      <c r="BD1884" s="4" t="s">
        <v>8870</v>
      </c>
    </row>
    <row r="1885" spans="51:56" x14ac:dyDescent="0.25">
      <c r="AY1885" t="s">
        <v>8973</v>
      </c>
      <c r="AZ1885" s="4" t="s">
        <v>8974</v>
      </c>
      <c r="BA1885" s="4" t="s">
        <v>8975</v>
      </c>
      <c r="BB1885" s="4" t="s">
        <v>8974</v>
      </c>
      <c r="BC1885" s="4" t="s">
        <v>8975</v>
      </c>
      <c r="BD1885" s="4" t="s">
        <v>8870</v>
      </c>
    </row>
    <row r="1886" spans="51:56" x14ac:dyDescent="0.25">
      <c r="AY1886" t="s">
        <v>8976</v>
      </c>
      <c r="AZ1886" s="4" t="s">
        <v>8977</v>
      </c>
      <c r="BA1886" s="4" t="s">
        <v>8978</v>
      </c>
      <c r="BB1886" s="4" t="s">
        <v>8977</v>
      </c>
      <c r="BC1886" s="4" t="s">
        <v>8978</v>
      </c>
      <c r="BD1886" s="4" t="s">
        <v>8870</v>
      </c>
    </row>
    <row r="1887" spans="51:56" x14ac:dyDescent="0.25">
      <c r="AY1887" t="s">
        <v>8979</v>
      </c>
      <c r="AZ1887" s="4" t="s">
        <v>8980</v>
      </c>
      <c r="BA1887" s="4" t="s">
        <v>8981</v>
      </c>
      <c r="BB1887" s="4" t="s">
        <v>8980</v>
      </c>
      <c r="BC1887" s="4" t="s">
        <v>8981</v>
      </c>
      <c r="BD1887" s="4" t="s">
        <v>8870</v>
      </c>
    </row>
    <row r="1888" spans="51:56" x14ac:dyDescent="0.25">
      <c r="AY1888" t="s">
        <v>8982</v>
      </c>
      <c r="AZ1888" s="4" t="s">
        <v>8983</v>
      </c>
      <c r="BA1888" s="4" t="s">
        <v>8984</v>
      </c>
      <c r="BB1888" s="4" t="s">
        <v>8983</v>
      </c>
      <c r="BC1888" s="4" t="s">
        <v>8984</v>
      </c>
      <c r="BD1888" s="4" t="s">
        <v>8870</v>
      </c>
    </row>
    <row r="1889" spans="51:56" x14ac:dyDescent="0.25">
      <c r="AY1889" t="s">
        <v>8985</v>
      </c>
      <c r="AZ1889" s="4" t="s">
        <v>8986</v>
      </c>
      <c r="BA1889" s="4" t="s">
        <v>13077</v>
      </c>
      <c r="BB1889" s="4" t="s">
        <v>8986</v>
      </c>
      <c r="BC1889" s="4" t="s">
        <v>13077</v>
      </c>
      <c r="BD1889" s="4" t="s">
        <v>8870</v>
      </c>
    </row>
    <row r="1890" spans="51:56" x14ac:dyDescent="0.25">
      <c r="AY1890" t="s">
        <v>8987</v>
      </c>
      <c r="AZ1890" s="4" t="s">
        <v>8988</v>
      </c>
      <c r="BA1890" s="4" t="s">
        <v>8989</v>
      </c>
      <c r="BB1890" s="4" t="s">
        <v>8988</v>
      </c>
      <c r="BC1890" s="4" t="s">
        <v>8989</v>
      </c>
      <c r="BD1890" s="4" t="s">
        <v>8870</v>
      </c>
    </row>
    <row r="1891" spans="51:56" x14ac:dyDescent="0.25">
      <c r="AY1891" t="s">
        <v>8990</v>
      </c>
      <c r="AZ1891" s="4" t="s">
        <v>8991</v>
      </c>
      <c r="BA1891" s="4" t="s">
        <v>8992</v>
      </c>
      <c r="BB1891" s="4" t="s">
        <v>8991</v>
      </c>
      <c r="BC1891" s="4" t="s">
        <v>8992</v>
      </c>
      <c r="BD1891" s="4" t="s">
        <v>8870</v>
      </c>
    </row>
    <row r="1892" spans="51:56" x14ac:dyDescent="0.25">
      <c r="AY1892" t="s">
        <v>8993</v>
      </c>
      <c r="AZ1892" s="4" t="s">
        <v>8994</v>
      </c>
      <c r="BA1892" s="4" t="s">
        <v>8995</v>
      </c>
      <c r="BB1892" s="4" t="s">
        <v>8994</v>
      </c>
      <c r="BC1892" s="4" t="s">
        <v>8995</v>
      </c>
      <c r="BD1892" s="4" t="s">
        <v>8870</v>
      </c>
    </row>
    <row r="1893" spans="51:56" x14ac:dyDescent="0.25">
      <c r="AY1893" t="s">
        <v>8996</v>
      </c>
      <c r="AZ1893" s="4" t="s">
        <v>8997</v>
      </c>
      <c r="BA1893" s="4" t="s">
        <v>8998</v>
      </c>
      <c r="BB1893" s="4" t="s">
        <v>8997</v>
      </c>
      <c r="BC1893" s="4" t="s">
        <v>8998</v>
      </c>
      <c r="BD1893" s="4" t="s">
        <v>8870</v>
      </c>
    </row>
    <row r="1894" spans="51:56" x14ac:dyDescent="0.25">
      <c r="AY1894" t="s">
        <v>8999</v>
      </c>
      <c r="AZ1894" s="4" t="s">
        <v>9000</v>
      </c>
      <c r="BA1894" s="4" t="s">
        <v>9001</v>
      </c>
      <c r="BB1894" s="4" t="s">
        <v>9000</v>
      </c>
      <c r="BC1894" s="4" t="s">
        <v>9001</v>
      </c>
      <c r="BD1894" s="4" t="s">
        <v>8870</v>
      </c>
    </row>
    <row r="1895" spans="51:56" x14ac:dyDescent="0.25">
      <c r="AY1895" t="s">
        <v>9002</v>
      </c>
      <c r="AZ1895" s="4" t="s">
        <v>9003</v>
      </c>
      <c r="BA1895" s="4" t="s">
        <v>14278</v>
      </c>
      <c r="BB1895" s="4" t="s">
        <v>9003</v>
      </c>
      <c r="BC1895" s="4" t="s">
        <v>14278</v>
      </c>
      <c r="BD1895" s="4" t="s">
        <v>8870</v>
      </c>
    </row>
    <row r="1896" spans="51:56" x14ac:dyDescent="0.25">
      <c r="AY1896" t="s">
        <v>9004</v>
      </c>
      <c r="AZ1896" s="4" t="s">
        <v>9005</v>
      </c>
      <c r="BA1896" s="4" t="s">
        <v>9006</v>
      </c>
      <c r="BB1896" s="4" t="s">
        <v>9005</v>
      </c>
      <c r="BC1896" s="4" t="s">
        <v>9006</v>
      </c>
      <c r="BD1896" s="4" t="s">
        <v>8870</v>
      </c>
    </row>
    <row r="1897" spans="51:56" x14ac:dyDescent="0.25">
      <c r="AY1897" t="s">
        <v>9007</v>
      </c>
      <c r="AZ1897" s="4" t="s">
        <v>9008</v>
      </c>
      <c r="BA1897" s="4" t="s">
        <v>9009</v>
      </c>
      <c r="BB1897" s="4" t="s">
        <v>9008</v>
      </c>
      <c r="BC1897" s="4" t="s">
        <v>9009</v>
      </c>
      <c r="BD1897" s="4" t="s">
        <v>8870</v>
      </c>
    </row>
    <row r="1898" spans="51:56" x14ac:dyDescent="0.25">
      <c r="AY1898" t="s">
        <v>9010</v>
      </c>
      <c r="AZ1898" s="4" t="s">
        <v>9011</v>
      </c>
      <c r="BA1898" s="4" t="s">
        <v>9012</v>
      </c>
      <c r="BB1898" s="4" t="s">
        <v>9011</v>
      </c>
      <c r="BC1898" s="4" t="s">
        <v>9012</v>
      </c>
      <c r="BD1898" s="4" t="s">
        <v>8870</v>
      </c>
    </row>
    <row r="1899" spans="51:56" x14ac:dyDescent="0.25">
      <c r="AY1899" t="s">
        <v>9013</v>
      </c>
      <c r="AZ1899" s="4" t="s">
        <v>9014</v>
      </c>
      <c r="BA1899" s="4" t="s">
        <v>9015</v>
      </c>
      <c r="BB1899" s="4" t="s">
        <v>9014</v>
      </c>
      <c r="BC1899" s="4" t="s">
        <v>9015</v>
      </c>
      <c r="BD1899" s="4" t="s">
        <v>8870</v>
      </c>
    </row>
    <row r="1900" spans="51:56" x14ac:dyDescent="0.25">
      <c r="AY1900" t="s">
        <v>9016</v>
      </c>
      <c r="AZ1900" s="4" t="s">
        <v>9017</v>
      </c>
      <c r="BA1900" s="4" t="s">
        <v>9018</v>
      </c>
      <c r="BB1900" s="4" t="s">
        <v>9017</v>
      </c>
      <c r="BC1900" s="4" t="s">
        <v>9018</v>
      </c>
      <c r="BD1900" s="4" t="s">
        <v>8870</v>
      </c>
    </row>
    <row r="1901" spans="51:56" x14ac:dyDescent="0.25">
      <c r="AY1901" t="s">
        <v>9019</v>
      </c>
      <c r="AZ1901" s="4" t="s">
        <v>9020</v>
      </c>
      <c r="BA1901" s="4" t="s">
        <v>9021</v>
      </c>
      <c r="BB1901" s="4" t="s">
        <v>9020</v>
      </c>
      <c r="BC1901" s="4" t="s">
        <v>9021</v>
      </c>
      <c r="BD1901" s="4" t="s">
        <v>8870</v>
      </c>
    </row>
    <row r="1902" spans="51:56" x14ac:dyDescent="0.25">
      <c r="AY1902" t="s">
        <v>9022</v>
      </c>
      <c r="AZ1902" s="4" t="s">
        <v>9023</v>
      </c>
      <c r="BA1902" s="4" t="s">
        <v>12389</v>
      </c>
      <c r="BB1902" s="4" t="s">
        <v>9023</v>
      </c>
      <c r="BC1902" s="4" t="s">
        <v>12389</v>
      </c>
      <c r="BD1902" s="4" t="s">
        <v>8870</v>
      </c>
    </row>
    <row r="1903" spans="51:56" x14ac:dyDescent="0.25">
      <c r="AY1903" t="s">
        <v>9024</v>
      </c>
      <c r="AZ1903" s="4" t="s">
        <v>9025</v>
      </c>
      <c r="BA1903" s="4" t="s">
        <v>9026</v>
      </c>
      <c r="BB1903" s="4" t="s">
        <v>9025</v>
      </c>
      <c r="BC1903" s="4" t="s">
        <v>9026</v>
      </c>
      <c r="BD1903" s="4" t="s">
        <v>8870</v>
      </c>
    </row>
    <row r="1904" spans="51:56" x14ac:dyDescent="0.25">
      <c r="AY1904" t="s">
        <v>9027</v>
      </c>
      <c r="AZ1904" s="4" t="s">
        <v>9028</v>
      </c>
      <c r="BA1904" s="4" t="s">
        <v>14329</v>
      </c>
      <c r="BB1904" s="4" t="s">
        <v>9028</v>
      </c>
      <c r="BC1904" s="4" t="s">
        <v>14329</v>
      </c>
      <c r="BD1904" s="4" t="s">
        <v>8870</v>
      </c>
    </row>
    <row r="1905" spans="51:56" x14ac:dyDescent="0.25">
      <c r="AY1905" t="s">
        <v>9029</v>
      </c>
      <c r="AZ1905" s="4" t="s">
        <v>9030</v>
      </c>
      <c r="BA1905" s="4" t="s">
        <v>9031</v>
      </c>
      <c r="BB1905" s="4" t="s">
        <v>9030</v>
      </c>
      <c r="BC1905" s="4" t="s">
        <v>9031</v>
      </c>
      <c r="BD1905" s="4" t="s">
        <v>8870</v>
      </c>
    </row>
    <row r="1906" spans="51:56" x14ac:dyDescent="0.25">
      <c r="AY1906" t="s">
        <v>9032</v>
      </c>
      <c r="AZ1906" s="4" t="s">
        <v>9033</v>
      </c>
      <c r="BA1906" s="4" t="s">
        <v>9034</v>
      </c>
      <c r="BB1906" s="4" t="s">
        <v>9033</v>
      </c>
      <c r="BC1906" s="4" t="s">
        <v>9034</v>
      </c>
      <c r="BD1906" s="4" t="s">
        <v>8870</v>
      </c>
    </row>
    <row r="1907" spans="51:56" x14ac:dyDescent="0.25">
      <c r="AY1907" t="s">
        <v>9035</v>
      </c>
      <c r="AZ1907" s="4" t="s">
        <v>9036</v>
      </c>
      <c r="BA1907" s="4" t="s">
        <v>9037</v>
      </c>
      <c r="BB1907" s="4" t="s">
        <v>9036</v>
      </c>
      <c r="BC1907" s="4" t="s">
        <v>9037</v>
      </c>
      <c r="BD1907" s="4" t="s">
        <v>8870</v>
      </c>
    </row>
    <row r="1908" spans="51:56" x14ac:dyDescent="0.25">
      <c r="AY1908" t="s">
        <v>9038</v>
      </c>
      <c r="AZ1908" s="4" t="s">
        <v>9039</v>
      </c>
      <c r="BA1908" s="4" t="s">
        <v>9040</v>
      </c>
      <c r="BB1908" s="4" t="s">
        <v>9039</v>
      </c>
      <c r="BC1908" s="4" t="s">
        <v>9040</v>
      </c>
      <c r="BD1908" s="4" t="s">
        <v>9041</v>
      </c>
    </row>
    <row r="1909" spans="51:56" x14ac:dyDescent="0.25">
      <c r="AY1909" t="s">
        <v>9042</v>
      </c>
      <c r="AZ1909" s="4" t="s">
        <v>9043</v>
      </c>
      <c r="BA1909" s="4" t="s">
        <v>9044</v>
      </c>
      <c r="BB1909" s="4" t="s">
        <v>9043</v>
      </c>
      <c r="BC1909" s="4" t="s">
        <v>9044</v>
      </c>
      <c r="BD1909" s="4" t="s">
        <v>9041</v>
      </c>
    </row>
    <row r="1910" spans="51:56" x14ac:dyDescent="0.25">
      <c r="AY1910" t="s">
        <v>9045</v>
      </c>
      <c r="AZ1910" s="4" t="s">
        <v>9046</v>
      </c>
      <c r="BA1910" s="4" t="s">
        <v>9047</v>
      </c>
      <c r="BB1910" s="4" t="s">
        <v>9046</v>
      </c>
      <c r="BC1910" s="4" t="s">
        <v>9047</v>
      </c>
      <c r="BD1910" s="4" t="s">
        <v>9041</v>
      </c>
    </row>
    <row r="1911" spans="51:56" x14ac:dyDescent="0.25">
      <c r="AY1911" t="s">
        <v>9048</v>
      </c>
      <c r="AZ1911" s="4" t="s">
        <v>9049</v>
      </c>
      <c r="BA1911" s="4" t="s">
        <v>9050</v>
      </c>
      <c r="BB1911" s="4" t="s">
        <v>9049</v>
      </c>
      <c r="BC1911" s="4" t="s">
        <v>9050</v>
      </c>
      <c r="BD1911" s="4" t="s">
        <v>9041</v>
      </c>
    </row>
    <row r="1912" spans="51:56" x14ac:dyDescent="0.25">
      <c r="AY1912" t="s">
        <v>9051</v>
      </c>
      <c r="AZ1912" s="4" t="s">
        <v>9052</v>
      </c>
      <c r="BA1912" s="4" t="s">
        <v>9053</v>
      </c>
      <c r="BB1912" s="4" t="s">
        <v>9052</v>
      </c>
      <c r="BC1912" s="4" t="s">
        <v>9053</v>
      </c>
      <c r="BD1912" s="4" t="s">
        <v>9041</v>
      </c>
    </row>
    <row r="1913" spans="51:56" x14ac:dyDescent="0.25">
      <c r="AY1913" t="s">
        <v>9054</v>
      </c>
      <c r="AZ1913" s="4" t="s">
        <v>9055</v>
      </c>
      <c r="BA1913" s="4" t="s">
        <v>9056</v>
      </c>
      <c r="BB1913" s="4" t="s">
        <v>9055</v>
      </c>
      <c r="BC1913" s="4" t="s">
        <v>9056</v>
      </c>
      <c r="BD1913" s="4" t="s">
        <v>9041</v>
      </c>
    </row>
    <row r="1914" spans="51:56" x14ac:dyDescent="0.25">
      <c r="AY1914" t="s">
        <v>9057</v>
      </c>
      <c r="AZ1914" s="4" t="s">
        <v>9058</v>
      </c>
      <c r="BA1914" s="4" t="s">
        <v>9059</v>
      </c>
      <c r="BB1914" s="4" t="s">
        <v>9058</v>
      </c>
      <c r="BC1914" s="4" t="s">
        <v>9059</v>
      </c>
      <c r="BD1914" s="4" t="s">
        <v>9041</v>
      </c>
    </row>
    <row r="1915" spans="51:56" x14ac:dyDescent="0.25">
      <c r="AY1915" t="s">
        <v>9060</v>
      </c>
      <c r="AZ1915" s="4" t="s">
        <v>9061</v>
      </c>
      <c r="BA1915" s="4" t="s">
        <v>9062</v>
      </c>
      <c r="BB1915" s="4" t="s">
        <v>9061</v>
      </c>
      <c r="BC1915" s="4" t="s">
        <v>9062</v>
      </c>
      <c r="BD1915" s="4" t="s">
        <v>9041</v>
      </c>
    </row>
    <row r="1916" spans="51:56" x14ac:dyDescent="0.25">
      <c r="AY1916" t="s">
        <v>9063</v>
      </c>
      <c r="AZ1916" s="4" t="s">
        <v>9064</v>
      </c>
      <c r="BA1916" s="4" t="s">
        <v>9065</v>
      </c>
      <c r="BB1916" s="4" t="s">
        <v>9064</v>
      </c>
      <c r="BC1916" s="4" t="s">
        <v>9065</v>
      </c>
      <c r="BD1916" s="4" t="s">
        <v>9041</v>
      </c>
    </row>
    <row r="1917" spans="51:56" x14ac:dyDescent="0.25">
      <c r="AY1917" t="s">
        <v>9066</v>
      </c>
      <c r="AZ1917" s="4" t="s">
        <v>9067</v>
      </c>
      <c r="BA1917" s="4" t="s">
        <v>9068</v>
      </c>
      <c r="BB1917" s="4" t="s">
        <v>9067</v>
      </c>
      <c r="BC1917" s="4" t="s">
        <v>9068</v>
      </c>
      <c r="BD1917" s="4" t="s">
        <v>9041</v>
      </c>
    </row>
    <row r="1918" spans="51:56" x14ac:dyDescent="0.25">
      <c r="AY1918" t="s">
        <v>9069</v>
      </c>
      <c r="AZ1918" s="4" t="s">
        <v>9070</v>
      </c>
      <c r="BA1918" s="4" t="s">
        <v>9071</v>
      </c>
      <c r="BB1918" s="4" t="s">
        <v>9070</v>
      </c>
      <c r="BC1918" s="4" t="s">
        <v>9071</v>
      </c>
      <c r="BD1918" s="4" t="s">
        <v>9041</v>
      </c>
    </row>
    <row r="1919" spans="51:56" x14ac:dyDescent="0.25">
      <c r="AY1919" t="s">
        <v>9072</v>
      </c>
      <c r="AZ1919" s="4" t="s">
        <v>9073</v>
      </c>
      <c r="BA1919" s="4" t="s">
        <v>9074</v>
      </c>
      <c r="BB1919" s="4" t="s">
        <v>9073</v>
      </c>
      <c r="BC1919" s="4" t="s">
        <v>9074</v>
      </c>
      <c r="BD1919" s="4" t="s">
        <v>9041</v>
      </c>
    </row>
    <row r="1920" spans="51:56" x14ac:dyDescent="0.25">
      <c r="AY1920" t="s">
        <v>9075</v>
      </c>
      <c r="AZ1920" s="4" t="s">
        <v>9076</v>
      </c>
      <c r="BA1920" s="4" t="s">
        <v>9077</v>
      </c>
      <c r="BB1920" s="4" t="s">
        <v>9076</v>
      </c>
      <c r="BC1920" s="4" t="s">
        <v>9077</v>
      </c>
      <c r="BD1920" s="4" t="s">
        <v>9041</v>
      </c>
    </row>
    <row r="1921" spans="51:56" x14ac:dyDescent="0.25">
      <c r="AY1921" t="s">
        <v>9078</v>
      </c>
      <c r="AZ1921" s="4" t="s">
        <v>9079</v>
      </c>
      <c r="BA1921" s="4" t="s">
        <v>9080</v>
      </c>
      <c r="BB1921" s="4" t="s">
        <v>9079</v>
      </c>
      <c r="BC1921" s="4" t="s">
        <v>9080</v>
      </c>
      <c r="BD1921" s="4" t="s">
        <v>9041</v>
      </c>
    </row>
    <row r="1922" spans="51:56" x14ac:dyDescent="0.25">
      <c r="AY1922" t="s">
        <v>9081</v>
      </c>
      <c r="AZ1922" s="4" t="s">
        <v>9082</v>
      </c>
      <c r="BA1922" s="4" t="s">
        <v>9083</v>
      </c>
      <c r="BB1922" s="4" t="s">
        <v>9082</v>
      </c>
      <c r="BC1922" s="4" t="s">
        <v>9083</v>
      </c>
      <c r="BD1922" s="4" t="s">
        <v>9041</v>
      </c>
    </row>
    <row r="1923" spans="51:56" x14ac:dyDescent="0.25">
      <c r="AY1923" t="s">
        <v>9084</v>
      </c>
      <c r="AZ1923" s="4" t="s">
        <v>9085</v>
      </c>
      <c r="BA1923" s="4" t="s">
        <v>9086</v>
      </c>
      <c r="BB1923" s="4" t="s">
        <v>9085</v>
      </c>
      <c r="BC1923" s="4" t="s">
        <v>9086</v>
      </c>
      <c r="BD1923" s="4" t="s">
        <v>9041</v>
      </c>
    </row>
    <row r="1924" spans="51:56" x14ac:dyDescent="0.25">
      <c r="AY1924" t="s">
        <v>9087</v>
      </c>
      <c r="AZ1924" s="4" t="s">
        <v>9088</v>
      </c>
      <c r="BA1924" s="4" t="s">
        <v>9089</v>
      </c>
      <c r="BB1924" s="4" t="s">
        <v>9088</v>
      </c>
      <c r="BC1924" s="4" t="s">
        <v>9089</v>
      </c>
      <c r="BD1924" s="4" t="s">
        <v>9041</v>
      </c>
    </row>
    <row r="1925" spans="51:56" x14ac:dyDescent="0.25">
      <c r="AY1925" t="s">
        <v>9090</v>
      </c>
      <c r="AZ1925" s="4" t="s">
        <v>9091</v>
      </c>
      <c r="BA1925" s="4" t="s">
        <v>9092</v>
      </c>
      <c r="BB1925" s="4" t="s">
        <v>9091</v>
      </c>
      <c r="BC1925" s="4" t="s">
        <v>9092</v>
      </c>
      <c r="BD1925" s="4" t="s">
        <v>9041</v>
      </c>
    </row>
    <row r="1926" spans="51:56" x14ac:dyDescent="0.25">
      <c r="AY1926" t="s">
        <v>9093</v>
      </c>
      <c r="AZ1926" s="4" t="s">
        <v>9094</v>
      </c>
      <c r="BA1926" s="4" t="s">
        <v>8978</v>
      </c>
      <c r="BB1926" s="4" t="s">
        <v>9094</v>
      </c>
      <c r="BC1926" s="4" t="s">
        <v>8978</v>
      </c>
      <c r="BD1926" s="4" t="s">
        <v>9041</v>
      </c>
    </row>
    <row r="1927" spans="51:56" x14ac:dyDescent="0.25">
      <c r="AY1927" t="s">
        <v>9095</v>
      </c>
      <c r="AZ1927" s="4" t="s">
        <v>9096</v>
      </c>
      <c r="BA1927" s="4" t="s">
        <v>9097</v>
      </c>
      <c r="BB1927" s="4" t="s">
        <v>9096</v>
      </c>
      <c r="BC1927" s="4" t="s">
        <v>9097</v>
      </c>
      <c r="BD1927" s="4" t="s">
        <v>9041</v>
      </c>
    </row>
    <row r="1928" spans="51:56" x14ac:dyDescent="0.25">
      <c r="AY1928" t="s">
        <v>9098</v>
      </c>
      <c r="AZ1928" s="4" t="s">
        <v>9099</v>
      </c>
      <c r="BA1928" s="4" t="s">
        <v>9100</v>
      </c>
      <c r="BB1928" s="4" t="s">
        <v>9099</v>
      </c>
      <c r="BC1928" s="4" t="s">
        <v>9100</v>
      </c>
      <c r="BD1928" s="4" t="s">
        <v>9041</v>
      </c>
    </row>
    <row r="1929" spans="51:56" x14ac:dyDescent="0.25">
      <c r="AY1929" t="s">
        <v>9101</v>
      </c>
      <c r="AZ1929" s="4" t="s">
        <v>9102</v>
      </c>
      <c r="BA1929" s="4" t="s">
        <v>9103</v>
      </c>
      <c r="BB1929" s="4" t="s">
        <v>9102</v>
      </c>
      <c r="BC1929" s="4" t="s">
        <v>9103</v>
      </c>
      <c r="BD1929" s="4" t="s">
        <v>9041</v>
      </c>
    </row>
    <row r="1930" spans="51:56" x14ac:dyDescent="0.25">
      <c r="AY1930" t="s">
        <v>9104</v>
      </c>
      <c r="AZ1930" s="4" t="s">
        <v>9105</v>
      </c>
      <c r="BA1930" s="4" t="s">
        <v>9106</v>
      </c>
      <c r="BB1930" s="4" t="s">
        <v>9105</v>
      </c>
      <c r="BC1930" s="4" t="s">
        <v>9106</v>
      </c>
      <c r="BD1930" s="4" t="s">
        <v>9041</v>
      </c>
    </row>
    <row r="1931" spans="51:56" x14ac:dyDescent="0.25">
      <c r="AY1931" t="s">
        <v>9107</v>
      </c>
      <c r="AZ1931" s="4" t="s">
        <v>9108</v>
      </c>
      <c r="BA1931" s="4" t="s">
        <v>9109</v>
      </c>
      <c r="BB1931" s="4" t="s">
        <v>9108</v>
      </c>
      <c r="BC1931" s="4" t="s">
        <v>9109</v>
      </c>
      <c r="BD1931" s="4" t="s">
        <v>9041</v>
      </c>
    </row>
    <row r="1932" spans="51:56" x14ac:dyDescent="0.25">
      <c r="AY1932" t="s">
        <v>9110</v>
      </c>
      <c r="AZ1932" s="4" t="s">
        <v>9111</v>
      </c>
      <c r="BA1932" s="4" t="s">
        <v>9112</v>
      </c>
      <c r="BB1932" s="4" t="s">
        <v>9111</v>
      </c>
      <c r="BC1932" s="4" t="s">
        <v>9112</v>
      </c>
      <c r="BD1932" s="4" t="s">
        <v>9041</v>
      </c>
    </row>
    <row r="1933" spans="51:56" x14ac:dyDescent="0.25">
      <c r="AY1933" t="s">
        <v>9113</v>
      </c>
      <c r="AZ1933" s="4" t="s">
        <v>9114</v>
      </c>
      <c r="BA1933" s="4" t="s">
        <v>9115</v>
      </c>
      <c r="BB1933" s="4" t="s">
        <v>9114</v>
      </c>
      <c r="BC1933" s="4" t="s">
        <v>9115</v>
      </c>
      <c r="BD1933" s="4" t="s">
        <v>9041</v>
      </c>
    </row>
    <row r="1934" spans="51:56" x14ac:dyDescent="0.25">
      <c r="AY1934" t="s">
        <v>9116</v>
      </c>
      <c r="AZ1934" s="4" t="s">
        <v>9117</v>
      </c>
      <c r="BA1934" s="4" t="s">
        <v>9118</v>
      </c>
      <c r="BB1934" s="4" t="s">
        <v>9117</v>
      </c>
      <c r="BC1934" s="4" t="s">
        <v>9118</v>
      </c>
      <c r="BD1934" s="4" t="s">
        <v>9041</v>
      </c>
    </row>
    <row r="1935" spans="51:56" x14ac:dyDescent="0.25">
      <c r="AY1935" t="s">
        <v>9119</v>
      </c>
      <c r="AZ1935" s="4" t="s">
        <v>9120</v>
      </c>
      <c r="BA1935" s="4" t="s">
        <v>9121</v>
      </c>
      <c r="BB1935" s="4" t="s">
        <v>9120</v>
      </c>
      <c r="BC1935" s="4" t="s">
        <v>9121</v>
      </c>
      <c r="BD1935" s="4" t="s">
        <v>9041</v>
      </c>
    </row>
    <row r="1936" spans="51:56" x14ac:dyDescent="0.25">
      <c r="AY1936" t="s">
        <v>9122</v>
      </c>
      <c r="AZ1936" s="4" t="s">
        <v>9123</v>
      </c>
      <c r="BA1936" s="4" t="s">
        <v>9124</v>
      </c>
      <c r="BB1936" s="4" t="s">
        <v>9123</v>
      </c>
      <c r="BC1936" s="4" t="s">
        <v>9124</v>
      </c>
      <c r="BD1936" s="4" t="s">
        <v>9041</v>
      </c>
    </row>
    <row r="1937" spans="51:56" x14ac:dyDescent="0.25">
      <c r="AY1937" t="s">
        <v>9125</v>
      </c>
      <c r="AZ1937" s="4" t="s">
        <v>9126</v>
      </c>
      <c r="BA1937" s="4" t="s">
        <v>9127</v>
      </c>
      <c r="BB1937" s="4" t="s">
        <v>9126</v>
      </c>
      <c r="BC1937" s="4" t="s">
        <v>9127</v>
      </c>
      <c r="BD1937" s="4" t="s">
        <v>9041</v>
      </c>
    </row>
    <row r="1938" spans="51:56" x14ac:dyDescent="0.25">
      <c r="AY1938" t="s">
        <v>9128</v>
      </c>
      <c r="AZ1938" s="4" t="s">
        <v>9129</v>
      </c>
      <c r="BA1938" s="4" t="s">
        <v>9130</v>
      </c>
      <c r="BB1938" s="4" t="s">
        <v>9129</v>
      </c>
      <c r="BC1938" s="4" t="s">
        <v>9130</v>
      </c>
      <c r="BD1938" s="4" t="s">
        <v>9041</v>
      </c>
    </row>
    <row r="1939" spans="51:56" x14ac:dyDescent="0.25">
      <c r="AY1939" t="s">
        <v>9131</v>
      </c>
      <c r="AZ1939" s="4" t="s">
        <v>9132</v>
      </c>
      <c r="BA1939" s="4" t="s">
        <v>9133</v>
      </c>
      <c r="BB1939" s="4" t="s">
        <v>9132</v>
      </c>
      <c r="BC1939" s="4" t="s">
        <v>9133</v>
      </c>
      <c r="BD1939" s="4" t="s">
        <v>9041</v>
      </c>
    </row>
    <row r="1940" spans="51:56" x14ac:dyDescent="0.25">
      <c r="AY1940" t="s">
        <v>9134</v>
      </c>
      <c r="AZ1940" s="4" t="s">
        <v>9135</v>
      </c>
      <c r="BA1940" s="4" t="s">
        <v>9136</v>
      </c>
      <c r="BB1940" s="4" t="s">
        <v>9135</v>
      </c>
      <c r="BC1940" s="4" t="s">
        <v>9136</v>
      </c>
      <c r="BD1940" s="4" t="s">
        <v>9041</v>
      </c>
    </row>
    <row r="1941" spans="51:56" x14ac:dyDescent="0.25">
      <c r="AY1941" t="s">
        <v>9137</v>
      </c>
      <c r="AZ1941" s="4" t="s">
        <v>9138</v>
      </c>
      <c r="BA1941" s="4" t="s">
        <v>9139</v>
      </c>
      <c r="BB1941" s="4" t="s">
        <v>9138</v>
      </c>
      <c r="BC1941" s="4" t="s">
        <v>9139</v>
      </c>
      <c r="BD1941" s="4" t="s">
        <v>9041</v>
      </c>
    </row>
    <row r="1942" spans="51:56" x14ac:dyDescent="0.25">
      <c r="AY1942" t="s">
        <v>9140</v>
      </c>
      <c r="AZ1942" s="4" t="s">
        <v>9141</v>
      </c>
      <c r="BA1942" s="4" t="s">
        <v>9142</v>
      </c>
      <c r="BB1942" s="4" t="s">
        <v>9141</v>
      </c>
      <c r="BC1942" s="4" t="s">
        <v>9142</v>
      </c>
      <c r="BD1942" s="4" t="s">
        <v>9143</v>
      </c>
    </row>
    <row r="1943" spans="51:56" x14ac:dyDescent="0.25">
      <c r="AY1943" t="s">
        <v>9144</v>
      </c>
      <c r="AZ1943" s="4" t="s">
        <v>9145</v>
      </c>
      <c r="BA1943" s="4" t="s">
        <v>9146</v>
      </c>
      <c r="BB1943" s="4" t="s">
        <v>9145</v>
      </c>
      <c r="BC1943" s="4" t="s">
        <v>9146</v>
      </c>
      <c r="BD1943" s="4" t="s">
        <v>9143</v>
      </c>
    </row>
    <row r="1944" spans="51:56" x14ac:dyDescent="0.25">
      <c r="AY1944" t="s">
        <v>9147</v>
      </c>
      <c r="AZ1944" s="4" t="s">
        <v>9148</v>
      </c>
      <c r="BA1944" s="4" t="s">
        <v>9149</v>
      </c>
      <c r="BB1944" s="4" t="s">
        <v>9148</v>
      </c>
      <c r="BC1944" s="4" t="s">
        <v>9149</v>
      </c>
      <c r="BD1944" s="4" t="s">
        <v>9150</v>
      </c>
    </row>
    <row r="1945" spans="51:56" x14ac:dyDescent="0.25">
      <c r="AY1945" t="s">
        <v>9151</v>
      </c>
      <c r="AZ1945" s="4" t="s">
        <v>9152</v>
      </c>
      <c r="BA1945" s="4" t="s">
        <v>9153</v>
      </c>
      <c r="BB1945" s="4" t="s">
        <v>9152</v>
      </c>
      <c r="BC1945" s="4" t="s">
        <v>9153</v>
      </c>
      <c r="BD1945" s="4" t="s">
        <v>9150</v>
      </c>
    </row>
    <row r="1946" spans="51:56" x14ac:dyDescent="0.25">
      <c r="AY1946" t="s">
        <v>9154</v>
      </c>
      <c r="AZ1946" s="4" t="s">
        <v>9155</v>
      </c>
      <c r="BA1946" s="4" t="s">
        <v>9156</v>
      </c>
      <c r="BB1946" s="4" t="s">
        <v>9155</v>
      </c>
      <c r="BC1946" s="4" t="s">
        <v>9156</v>
      </c>
      <c r="BD1946" s="4" t="s">
        <v>9150</v>
      </c>
    </row>
    <row r="1947" spans="51:56" x14ac:dyDescent="0.25">
      <c r="AY1947" t="s">
        <v>9157</v>
      </c>
      <c r="AZ1947" s="4" t="s">
        <v>9158</v>
      </c>
      <c r="BA1947" s="4" t="s">
        <v>9159</v>
      </c>
      <c r="BB1947" s="4" t="s">
        <v>9158</v>
      </c>
      <c r="BC1947" s="4" t="s">
        <v>9159</v>
      </c>
      <c r="BD1947" s="4" t="s">
        <v>9150</v>
      </c>
    </row>
    <row r="1948" spans="51:56" x14ac:dyDescent="0.25">
      <c r="AY1948" t="s">
        <v>9160</v>
      </c>
      <c r="AZ1948" s="4" t="s">
        <v>9161</v>
      </c>
      <c r="BA1948" s="4" t="s">
        <v>9162</v>
      </c>
      <c r="BB1948" s="4" t="s">
        <v>9161</v>
      </c>
      <c r="BC1948" s="4" t="s">
        <v>9162</v>
      </c>
      <c r="BD1948" s="4" t="s">
        <v>9150</v>
      </c>
    </row>
    <row r="1949" spans="51:56" x14ac:dyDescent="0.25">
      <c r="AY1949" t="s">
        <v>9163</v>
      </c>
      <c r="AZ1949" s="4" t="s">
        <v>9164</v>
      </c>
      <c r="BA1949" s="4" t="s">
        <v>9165</v>
      </c>
      <c r="BB1949" s="4" t="s">
        <v>9164</v>
      </c>
      <c r="BC1949" s="4" t="s">
        <v>9165</v>
      </c>
      <c r="BD1949" s="4" t="s">
        <v>9150</v>
      </c>
    </row>
    <row r="1950" spans="51:56" x14ac:dyDescent="0.25">
      <c r="AY1950" t="s">
        <v>9166</v>
      </c>
      <c r="AZ1950" s="4" t="s">
        <v>9167</v>
      </c>
      <c r="BA1950" s="4" t="s">
        <v>9168</v>
      </c>
      <c r="BB1950" s="4" t="s">
        <v>9167</v>
      </c>
      <c r="BC1950" s="4" t="s">
        <v>9168</v>
      </c>
      <c r="BD1950" s="4" t="s">
        <v>9150</v>
      </c>
    </row>
    <row r="1951" spans="51:56" x14ac:dyDescent="0.25">
      <c r="AY1951" t="s">
        <v>9169</v>
      </c>
      <c r="AZ1951" s="4" t="s">
        <v>9170</v>
      </c>
      <c r="BA1951" s="4" t="s">
        <v>9171</v>
      </c>
      <c r="BB1951" s="4" t="s">
        <v>9170</v>
      </c>
      <c r="BC1951" s="4" t="s">
        <v>9171</v>
      </c>
      <c r="BD1951" s="4" t="s">
        <v>9150</v>
      </c>
    </row>
    <row r="1952" spans="51:56" x14ac:dyDescent="0.25">
      <c r="AY1952" t="s">
        <v>9172</v>
      </c>
      <c r="AZ1952" s="4" t="s">
        <v>9173</v>
      </c>
      <c r="BA1952" s="4" t="s">
        <v>9174</v>
      </c>
      <c r="BB1952" s="4" t="s">
        <v>9173</v>
      </c>
      <c r="BC1952" s="4" t="s">
        <v>9174</v>
      </c>
      <c r="BD1952" s="4" t="s">
        <v>9150</v>
      </c>
    </row>
    <row r="1953" spans="51:56" x14ac:dyDescent="0.25">
      <c r="AY1953" t="s">
        <v>9175</v>
      </c>
      <c r="AZ1953" s="4" t="s">
        <v>9176</v>
      </c>
      <c r="BA1953" s="4" t="s">
        <v>9177</v>
      </c>
      <c r="BB1953" s="4" t="s">
        <v>9176</v>
      </c>
      <c r="BC1953" s="4" t="s">
        <v>9177</v>
      </c>
      <c r="BD1953" s="4" t="s">
        <v>9150</v>
      </c>
    </row>
    <row r="1954" spans="51:56" x14ac:dyDescent="0.25">
      <c r="AY1954" t="s">
        <v>9178</v>
      </c>
      <c r="AZ1954" s="4" t="s">
        <v>9179</v>
      </c>
      <c r="BA1954" s="4" t="s">
        <v>9180</v>
      </c>
      <c r="BB1954" s="4" t="s">
        <v>9179</v>
      </c>
      <c r="BC1954" s="4" t="s">
        <v>9180</v>
      </c>
      <c r="BD1954" s="4" t="s">
        <v>9150</v>
      </c>
    </row>
    <row r="1955" spans="51:56" x14ac:dyDescent="0.25">
      <c r="AY1955" t="s">
        <v>9181</v>
      </c>
      <c r="AZ1955" s="4" t="s">
        <v>9182</v>
      </c>
      <c r="BA1955" s="4" t="s">
        <v>9183</v>
      </c>
      <c r="BB1955" s="4" t="s">
        <v>9182</v>
      </c>
      <c r="BC1955" s="4" t="s">
        <v>9183</v>
      </c>
      <c r="BD1955" s="4" t="s">
        <v>9150</v>
      </c>
    </row>
    <row r="1956" spans="51:56" x14ac:dyDescent="0.25">
      <c r="AY1956" t="s">
        <v>9184</v>
      </c>
      <c r="AZ1956" s="4" t="s">
        <v>9185</v>
      </c>
      <c r="BA1956" s="4" t="s">
        <v>9186</v>
      </c>
      <c r="BB1956" s="4" t="s">
        <v>9185</v>
      </c>
      <c r="BC1956" s="4" t="s">
        <v>9186</v>
      </c>
      <c r="BD1956" s="4" t="s">
        <v>9150</v>
      </c>
    </row>
    <row r="1957" spans="51:56" x14ac:dyDescent="0.25">
      <c r="AY1957" t="s">
        <v>9187</v>
      </c>
      <c r="AZ1957" s="4" t="s">
        <v>9188</v>
      </c>
      <c r="BA1957" s="4" t="s">
        <v>9189</v>
      </c>
      <c r="BB1957" s="4" t="s">
        <v>9188</v>
      </c>
      <c r="BC1957" s="4" t="s">
        <v>9189</v>
      </c>
      <c r="BD1957" s="4" t="s">
        <v>9150</v>
      </c>
    </row>
    <row r="1958" spans="51:56" x14ac:dyDescent="0.25">
      <c r="AY1958" t="s">
        <v>9190</v>
      </c>
      <c r="AZ1958" s="4" t="s">
        <v>9191</v>
      </c>
      <c r="BA1958" s="4" t="s">
        <v>9192</v>
      </c>
      <c r="BB1958" s="4" t="s">
        <v>9191</v>
      </c>
      <c r="BC1958" s="4" t="s">
        <v>9192</v>
      </c>
      <c r="BD1958" s="4" t="s">
        <v>9150</v>
      </c>
    </row>
    <row r="1959" spans="51:56" x14ac:dyDescent="0.25">
      <c r="AY1959" t="s">
        <v>9193</v>
      </c>
      <c r="AZ1959" s="4" t="s">
        <v>9194</v>
      </c>
      <c r="BA1959" s="4" t="s">
        <v>9195</v>
      </c>
      <c r="BB1959" s="4" t="s">
        <v>9194</v>
      </c>
      <c r="BC1959" s="4" t="s">
        <v>9195</v>
      </c>
      <c r="BD1959" s="4" t="s">
        <v>9150</v>
      </c>
    </row>
    <row r="1960" spans="51:56" x14ac:dyDescent="0.25">
      <c r="AY1960" t="s">
        <v>9196</v>
      </c>
      <c r="AZ1960" s="4" t="s">
        <v>9197</v>
      </c>
      <c r="BA1960" s="4" t="s">
        <v>9198</v>
      </c>
      <c r="BB1960" s="4" t="s">
        <v>9197</v>
      </c>
      <c r="BC1960" s="4" t="s">
        <v>9198</v>
      </c>
      <c r="BD1960" s="4" t="s">
        <v>9150</v>
      </c>
    </row>
    <row r="1961" spans="51:56" x14ac:dyDescent="0.25">
      <c r="AY1961" t="s">
        <v>9199</v>
      </c>
      <c r="AZ1961" s="4" t="s">
        <v>9200</v>
      </c>
      <c r="BA1961" s="4" t="s">
        <v>9201</v>
      </c>
      <c r="BB1961" s="4" t="s">
        <v>9200</v>
      </c>
      <c r="BC1961" s="4" t="s">
        <v>9201</v>
      </c>
      <c r="BD1961" s="4" t="s">
        <v>9150</v>
      </c>
    </row>
    <row r="1962" spans="51:56" x14ac:dyDescent="0.25">
      <c r="AY1962" t="s">
        <v>9202</v>
      </c>
      <c r="AZ1962" s="4" t="s">
        <v>9203</v>
      </c>
      <c r="BA1962" s="4" t="s">
        <v>9204</v>
      </c>
      <c r="BB1962" s="4" t="s">
        <v>9203</v>
      </c>
      <c r="BC1962" s="4" t="s">
        <v>9204</v>
      </c>
      <c r="BD1962" s="4" t="s">
        <v>9150</v>
      </c>
    </row>
    <row r="1963" spans="51:56" x14ac:dyDescent="0.25">
      <c r="AY1963" t="s">
        <v>9205</v>
      </c>
      <c r="AZ1963" s="4" t="s">
        <v>9206</v>
      </c>
      <c r="BA1963" s="4" t="s">
        <v>9207</v>
      </c>
      <c r="BB1963" s="4" t="s">
        <v>9206</v>
      </c>
      <c r="BC1963" s="4" t="s">
        <v>9207</v>
      </c>
      <c r="BD1963" s="4" t="s">
        <v>9150</v>
      </c>
    </row>
    <row r="1964" spans="51:56" x14ac:dyDescent="0.25">
      <c r="AY1964" t="s">
        <v>9208</v>
      </c>
      <c r="AZ1964" s="4" t="s">
        <v>9209</v>
      </c>
      <c r="BA1964" s="4" t="s">
        <v>9210</v>
      </c>
      <c r="BB1964" s="4" t="s">
        <v>9209</v>
      </c>
      <c r="BC1964" s="4" t="s">
        <v>9210</v>
      </c>
      <c r="BD1964" s="4" t="s">
        <v>9150</v>
      </c>
    </row>
    <row r="1965" spans="51:56" x14ac:dyDescent="0.25">
      <c r="AY1965" t="s">
        <v>9211</v>
      </c>
      <c r="AZ1965" s="4" t="s">
        <v>9212</v>
      </c>
      <c r="BA1965" s="4" t="s">
        <v>9213</v>
      </c>
      <c r="BB1965" s="4" t="s">
        <v>9212</v>
      </c>
      <c r="BC1965" s="4" t="s">
        <v>9213</v>
      </c>
      <c r="BD1965" s="4" t="s">
        <v>9150</v>
      </c>
    </row>
    <row r="1966" spans="51:56" x14ac:dyDescent="0.25">
      <c r="AY1966" t="s">
        <v>9214</v>
      </c>
      <c r="AZ1966" s="4" t="s">
        <v>9215</v>
      </c>
      <c r="BA1966" s="4" t="s">
        <v>9216</v>
      </c>
      <c r="BB1966" s="4" t="s">
        <v>9215</v>
      </c>
      <c r="BC1966" s="4" t="s">
        <v>9216</v>
      </c>
      <c r="BD1966" s="4" t="s">
        <v>9150</v>
      </c>
    </row>
    <row r="1967" spans="51:56" x14ac:dyDescent="0.25">
      <c r="AY1967" t="s">
        <v>9217</v>
      </c>
      <c r="AZ1967" s="4" t="s">
        <v>9218</v>
      </c>
      <c r="BA1967" s="4" t="s">
        <v>9219</v>
      </c>
      <c r="BB1967" s="4" t="s">
        <v>9218</v>
      </c>
      <c r="BC1967" s="4" t="s">
        <v>9219</v>
      </c>
      <c r="BD1967" s="4" t="s">
        <v>9150</v>
      </c>
    </row>
    <row r="1968" spans="51:56" x14ac:dyDescent="0.25">
      <c r="AY1968" t="s">
        <v>9220</v>
      </c>
      <c r="AZ1968" s="4" t="s">
        <v>9221</v>
      </c>
      <c r="BA1968" s="4" t="s">
        <v>9222</v>
      </c>
      <c r="BB1968" s="4" t="s">
        <v>9221</v>
      </c>
      <c r="BC1968" s="4" t="s">
        <v>9222</v>
      </c>
      <c r="BD1968" s="4" t="s">
        <v>9150</v>
      </c>
    </row>
    <row r="1969" spans="51:56" x14ac:dyDescent="0.25">
      <c r="AY1969" t="s">
        <v>9223</v>
      </c>
      <c r="AZ1969" s="4" t="s">
        <v>9224</v>
      </c>
      <c r="BA1969" s="4" t="s">
        <v>9225</v>
      </c>
      <c r="BB1969" s="4" t="s">
        <v>9224</v>
      </c>
      <c r="BC1969" s="4" t="s">
        <v>9225</v>
      </c>
      <c r="BD1969" s="4" t="s">
        <v>9150</v>
      </c>
    </row>
    <row r="1970" spans="51:56" x14ac:dyDescent="0.25">
      <c r="AY1970" t="s">
        <v>9226</v>
      </c>
      <c r="AZ1970" s="4" t="s">
        <v>9227</v>
      </c>
      <c r="BA1970" s="4" t="s">
        <v>9228</v>
      </c>
      <c r="BB1970" s="4" t="s">
        <v>9227</v>
      </c>
      <c r="BC1970" s="4" t="s">
        <v>9228</v>
      </c>
      <c r="BD1970" s="4" t="s">
        <v>9150</v>
      </c>
    </row>
    <row r="1971" spans="51:56" x14ac:dyDescent="0.25">
      <c r="AY1971" t="s">
        <v>9229</v>
      </c>
      <c r="AZ1971" s="4" t="s">
        <v>9230</v>
      </c>
      <c r="BA1971" s="4" t="s">
        <v>9231</v>
      </c>
      <c r="BB1971" s="4" t="s">
        <v>9230</v>
      </c>
      <c r="BC1971" s="4" t="s">
        <v>9231</v>
      </c>
      <c r="BD1971" s="4" t="s">
        <v>9150</v>
      </c>
    </row>
    <row r="1972" spans="51:56" x14ac:dyDescent="0.25">
      <c r="AY1972" t="s">
        <v>9232</v>
      </c>
      <c r="AZ1972" s="4" t="s">
        <v>9233</v>
      </c>
      <c r="BA1972" s="4" t="s">
        <v>9234</v>
      </c>
      <c r="BB1972" s="4" t="s">
        <v>9233</v>
      </c>
      <c r="BC1972" s="4" t="s">
        <v>9234</v>
      </c>
      <c r="BD1972" s="4" t="s">
        <v>9150</v>
      </c>
    </row>
    <row r="1973" spans="51:56" x14ac:dyDescent="0.25">
      <c r="AY1973" t="s">
        <v>9235</v>
      </c>
      <c r="AZ1973" s="4" t="s">
        <v>9236</v>
      </c>
      <c r="BA1973" s="4" t="s">
        <v>9237</v>
      </c>
      <c r="BB1973" s="4" t="s">
        <v>9236</v>
      </c>
      <c r="BC1973" s="4" t="s">
        <v>9237</v>
      </c>
      <c r="BD1973" s="4" t="s">
        <v>9150</v>
      </c>
    </row>
    <row r="1974" spans="51:56" x14ac:dyDescent="0.25">
      <c r="AY1974" t="s">
        <v>9238</v>
      </c>
      <c r="AZ1974" s="4" t="s">
        <v>9239</v>
      </c>
      <c r="BA1974" s="4" t="s">
        <v>9240</v>
      </c>
      <c r="BB1974" s="4" t="s">
        <v>9239</v>
      </c>
      <c r="BC1974" s="4" t="s">
        <v>9240</v>
      </c>
      <c r="BD1974" s="4" t="s">
        <v>9150</v>
      </c>
    </row>
    <row r="1975" spans="51:56" x14ac:dyDescent="0.25">
      <c r="AY1975" t="s">
        <v>9241</v>
      </c>
      <c r="AZ1975" s="4" t="s">
        <v>9242</v>
      </c>
      <c r="BA1975" s="4" t="s">
        <v>9243</v>
      </c>
      <c r="BB1975" s="4" t="s">
        <v>9242</v>
      </c>
      <c r="BC1975" s="4" t="s">
        <v>9243</v>
      </c>
      <c r="BD1975" s="4" t="s">
        <v>9150</v>
      </c>
    </row>
    <row r="1976" spans="51:56" x14ac:dyDescent="0.25">
      <c r="AY1976" t="s">
        <v>9244</v>
      </c>
      <c r="AZ1976" s="4" t="s">
        <v>9245</v>
      </c>
      <c r="BA1976" s="4" t="s">
        <v>9246</v>
      </c>
      <c r="BB1976" s="4" t="s">
        <v>9245</v>
      </c>
      <c r="BC1976" s="4" t="s">
        <v>9246</v>
      </c>
      <c r="BD1976" s="4" t="s">
        <v>9150</v>
      </c>
    </row>
    <row r="1977" spans="51:56" x14ac:dyDescent="0.25">
      <c r="AY1977" t="s">
        <v>9247</v>
      </c>
      <c r="AZ1977" s="4" t="s">
        <v>9248</v>
      </c>
      <c r="BA1977" s="4" t="s">
        <v>9249</v>
      </c>
      <c r="BB1977" s="4" t="s">
        <v>9248</v>
      </c>
      <c r="BC1977" s="4" t="s">
        <v>9249</v>
      </c>
      <c r="BD1977" s="4" t="s">
        <v>9150</v>
      </c>
    </row>
    <row r="1978" spans="51:56" x14ac:dyDescent="0.25">
      <c r="AY1978" t="s">
        <v>9250</v>
      </c>
      <c r="AZ1978" s="4" t="s">
        <v>9251</v>
      </c>
      <c r="BA1978" s="4" t="s">
        <v>9252</v>
      </c>
      <c r="BB1978" s="4" t="s">
        <v>9251</v>
      </c>
      <c r="BC1978" s="4" t="s">
        <v>9252</v>
      </c>
      <c r="BD1978" s="4" t="s">
        <v>9150</v>
      </c>
    </row>
    <row r="1979" spans="51:56" x14ac:dyDescent="0.25">
      <c r="AY1979" t="s">
        <v>9253</v>
      </c>
      <c r="AZ1979" s="4" t="s">
        <v>9254</v>
      </c>
      <c r="BA1979" s="4" t="s">
        <v>9255</v>
      </c>
      <c r="BB1979" s="4" t="s">
        <v>9254</v>
      </c>
      <c r="BC1979" s="4" t="s">
        <v>9255</v>
      </c>
      <c r="BD1979" s="4" t="s">
        <v>9150</v>
      </c>
    </row>
    <row r="1980" spans="51:56" x14ac:dyDescent="0.25">
      <c r="AY1980" t="s">
        <v>9256</v>
      </c>
      <c r="AZ1980" s="4" t="s">
        <v>9257</v>
      </c>
      <c r="BA1980" s="4" t="s">
        <v>9258</v>
      </c>
      <c r="BB1980" s="4" t="s">
        <v>9257</v>
      </c>
      <c r="BC1980" s="4" t="s">
        <v>9258</v>
      </c>
      <c r="BD1980" s="4" t="s">
        <v>9150</v>
      </c>
    </row>
    <row r="1981" spans="51:56" x14ac:dyDescent="0.25">
      <c r="AY1981" t="s">
        <v>9259</v>
      </c>
      <c r="AZ1981" s="4" t="s">
        <v>9260</v>
      </c>
      <c r="BA1981" s="4" t="s">
        <v>9261</v>
      </c>
      <c r="BB1981" s="4" t="s">
        <v>9260</v>
      </c>
      <c r="BC1981" s="4" t="s">
        <v>9261</v>
      </c>
      <c r="BD1981" s="4" t="s">
        <v>9150</v>
      </c>
    </row>
    <row r="1982" spans="51:56" x14ac:dyDescent="0.25">
      <c r="AY1982" t="s">
        <v>9262</v>
      </c>
      <c r="AZ1982" s="4" t="s">
        <v>9263</v>
      </c>
      <c r="BA1982" s="4" t="s">
        <v>9264</v>
      </c>
      <c r="BB1982" s="4" t="s">
        <v>9263</v>
      </c>
      <c r="BC1982" s="4" t="s">
        <v>9264</v>
      </c>
      <c r="BD1982" s="4" t="s">
        <v>9150</v>
      </c>
    </row>
    <row r="1983" spans="51:56" x14ac:dyDescent="0.25">
      <c r="AY1983" t="s">
        <v>9265</v>
      </c>
      <c r="AZ1983" s="4" t="s">
        <v>9266</v>
      </c>
      <c r="BA1983" s="4" t="s">
        <v>9267</v>
      </c>
      <c r="BB1983" s="4" t="s">
        <v>9266</v>
      </c>
      <c r="BC1983" s="4" t="s">
        <v>9267</v>
      </c>
      <c r="BD1983" s="4" t="s">
        <v>9150</v>
      </c>
    </row>
    <row r="1984" spans="51:56" x14ac:dyDescent="0.25">
      <c r="AY1984" t="s">
        <v>9268</v>
      </c>
      <c r="AZ1984" s="4" t="s">
        <v>9269</v>
      </c>
      <c r="BA1984" s="4" t="s">
        <v>9270</v>
      </c>
      <c r="BB1984" s="4" t="s">
        <v>9269</v>
      </c>
      <c r="BC1984" s="4" t="s">
        <v>9270</v>
      </c>
      <c r="BD1984" s="4" t="s">
        <v>9150</v>
      </c>
    </row>
    <row r="1985" spans="51:56" x14ac:dyDescent="0.25">
      <c r="AY1985" t="s">
        <v>9271</v>
      </c>
      <c r="AZ1985" s="4" t="s">
        <v>9272</v>
      </c>
      <c r="BA1985" s="4" t="s">
        <v>9273</v>
      </c>
      <c r="BB1985" s="4" t="s">
        <v>9272</v>
      </c>
      <c r="BC1985" s="4" t="s">
        <v>9273</v>
      </c>
      <c r="BD1985" s="4" t="s">
        <v>9150</v>
      </c>
    </row>
    <row r="1986" spans="51:56" x14ac:dyDescent="0.25">
      <c r="AY1986" t="s">
        <v>9274</v>
      </c>
      <c r="AZ1986" s="4" t="s">
        <v>9275</v>
      </c>
      <c r="BA1986" s="4" t="s">
        <v>9276</v>
      </c>
      <c r="BB1986" s="4" t="s">
        <v>9275</v>
      </c>
      <c r="BC1986" s="4" t="s">
        <v>9276</v>
      </c>
      <c r="BD1986" s="4" t="s">
        <v>9150</v>
      </c>
    </row>
    <row r="1987" spans="51:56" x14ac:dyDescent="0.25">
      <c r="AY1987" t="s">
        <v>9277</v>
      </c>
      <c r="AZ1987" s="4" t="s">
        <v>9278</v>
      </c>
      <c r="BA1987" s="4" t="s">
        <v>9279</v>
      </c>
      <c r="BB1987" s="4" t="s">
        <v>9278</v>
      </c>
      <c r="BC1987" s="4" t="s">
        <v>9279</v>
      </c>
      <c r="BD1987" s="4" t="s">
        <v>9150</v>
      </c>
    </row>
    <row r="1988" spans="51:56" x14ac:dyDescent="0.25">
      <c r="AY1988" t="s">
        <v>9280</v>
      </c>
      <c r="AZ1988" s="4" t="s">
        <v>9281</v>
      </c>
      <c r="BA1988" s="4" t="s">
        <v>9282</v>
      </c>
      <c r="BB1988" s="4" t="s">
        <v>9281</v>
      </c>
      <c r="BC1988" s="4" t="s">
        <v>9282</v>
      </c>
      <c r="BD1988" s="4" t="s">
        <v>9150</v>
      </c>
    </row>
    <row r="1989" spans="51:56" x14ac:dyDescent="0.25">
      <c r="AY1989" t="s">
        <v>9283</v>
      </c>
      <c r="AZ1989" s="4" t="s">
        <v>9284</v>
      </c>
      <c r="BA1989" s="4" t="s">
        <v>9285</v>
      </c>
      <c r="BB1989" s="4" t="s">
        <v>9284</v>
      </c>
      <c r="BC1989" s="4" t="s">
        <v>9285</v>
      </c>
      <c r="BD1989" s="4" t="s">
        <v>9150</v>
      </c>
    </row>
    <row r="1990" spans="51:56" x14ac:dyDescent="0.25">
      <c r="AY1990" t="s">
        <v>9286</v>
      </c>
      <c r="AZ1990" s="4" t="s">
        <v>9287</v>
      </c>
      <c r="BA1990" s="4" t="s">
        <v>9288</v>
      </c>
      <c r="BB1990" s="4" t="s">
        <v>9287</v>
      </c>
      <c r="BC1990" s="4" t="s">
        <v>9288</v>
      </c>
      <c r="BD1990" s="4" t="s">
        <v>9150</v>
      </c>
    </row>
    <row r="1991" spans="51:56" x14ac:dyDescent="0.25">
      <c r="AY1991" t="s">
        <v>9289</v>
      </c>
      <c r="AZ1991" s="4" t="s">
        <v>9290</v>
      </c>
      <c r="BA1991" s="4" t="s">
        <v>9291</v>
      </c>
      <c r="BB1991" s="4" t="s">
        <v>9290</v>
      </c>
      <c r="BC1991" s="4" t="s">
        <v>9291</v>
      </c>
      <c r="BD1991" s="4" t="s">
        <v>9150</v>
      </c>
    </row>
    <row r="1992" spans="51:56" x14ac:dyDescent="0.25">
      <c r="AY1992" t="s">
        <v>9292</v>
      </c>
      <c r="AZ1992" s="4" t="s">
        <v>9293</v>
      </c>
      <c r="BA1992" s="4" t="s">
        <v>9294</v>
      </c>
      <c r="BB1992" s="4" t="s">
        <v>9293</v>
      </c>
      <c r="BC1992" s="4" t="s">
        <v>9294</v>
      </c>
      <c r="BD1992" s="4" t="s">
        <v>9150</v>
      </c>
    </row>
    <row r="1993" spans="51:56" x14ac:dyDescent="0.25">
      <c r="AY1993" t="s">
        <v>9295</v>
      </c>
      <c r="AZ1993" s="4" t="s">
        <v>9296</v>
      </c>
      <c r="BA1993" s="4" t="s">
        <v>9297</v>
      </c>
      <c r="BB1993" s="4" t="s">
        <v>9296</v>
      </c>
      <c r="BC1993" s="4" t="s">
        <v>9297</v>
      </c>
      <c r="BD1993" s="4" t="s">
        <v>9150</v>
      </c>
    </row>
    <row r="1994" spans="51:56" x14ac:dyDescent="0.25">
      <c r="AY1994" t="s">
        <v>9298</v>
      </c>
      <c r="AZ1994" s="4" t="s">
        <v>9299</v>
      </c>
      <c r="BA1994" s="4" t="s">
        <v>9300</v>
      </c>
      <c r="BB1994" s="4" t="s">
        <v>9299</v>
      </c>
      <c r="BC1994" s="4" t="s">
        <v>9300</v>
      </c>
      <c r="BD1994" s="4" t="s">
        <v>9150</v>
      </c>
    </row>
    <row r="1995" spans="51:56" x14ac:dyDescent="0.25">
      <c r="AY1995" t="s">
        <v>9301</v>
      </c>
      <c r="AZ1995" s="4" t="s">
        <v>9302</v>
      </c>
      <c r="BA1995" s="4" t="s">
        <v>9303</v>
      </c>
      <c r="BB1995" s="4" t="s">
        <v>9302</v>
      </c>
      <c r="BC1995" s="4" t="s">
        <v>9303</v>
      </c>
      <c r="BD1995" s="4" t="s">
        <v>9150</v>
      </c>
    </row>
    <row r="1996" spans="51:56" x14ac:dyDescent="0.25">
      <c r="AY1996" t="s">
        <v>9304</v>
      </c>
      <c r="AZ1996" s="4" t="s">
        <v>9305</v>
      </c>
      <c r="BA1996" s="4" t="s">
        <v>9306</v>
      </c>
      <c r="BB1996" s="4" t="s">
        <v>9305</v>
      </c>
      <c r="BC1996" s="4" t="s">
        <v>9306</v>
      </c>
      <c r="BD1996" s="4" t="s">
        <v>9150</v>
      </c>
    </row>
    <row r="1997" spans="51:56" x14ac:dyDescent="0.25">
      <c r="AY1997" t="s">
        <v>9307</v>
      </c>
      <c r="AZ1997" s="4" t="s">
        <v>9308</v>
      </c>
      <c r="BA1997" s="4" t="s">
        <v>9309</v>
      </c>
      <c r="BB1997" s="4" t="s">
        <v>9308</v>
      </c>
      <c r="BC1997" s="4" t="s">
        <v>9309</v>
      </c>
      <c r="BD1997" s="4" t="s">
        <v>9150</v>
      </c>
    </row>
    <row r="1998" spans="51:56" x14ac:dyDescent="0.25">
      <c r="AY1998" t="s">
        <v>9310</v>
      </c>
      <c r="AZ1998" s="4" t="s">
        <v>9311</v>
      </c>
      <c r="BA1998" s="4" t="s">
        <v>9312</v>
      </c>
      <c r="BB1998" s="4" t="s">
        <v>9311</v>
      </c>
      <c r="BC1998" s="4" t="s">
        <v>9312</v>
      </c>
      <c r="BD1998" s="4" t="s">
        <v>9150</v>
      </c>
    </row>
    <row r="1999" spans="51:56" x14ac:dyDescent="0.25">
      <c r="AY1999" t="s">
        <v>9313</v>
      </c>
      <c r="AZ1999" s="4" t="s">
        <v>9314</v>
      </c>
      <c r="BA1999" s="4" t="s">
        <v>9315</v>
      </c>
      <c r="BB1999" s="4" t="s">
        <v>9314</v>
      </c>
      <c r="BC1999" s="4" t="s">
        <v>9315</v>
      </c>
      <c r="BD1999" s="4" t="s">
        <v>9150</v>
      </c>
    </row>
    <row r="2000" spans="51:56" x14ac:dyDescent="0.25">
      <c r="AY2000" t="s">
        <v>9316</v>
      </c>
      <c r="AZ2000" s="4" t="s">
        <v>9317</v>
      </c>
      <c r="BA2000" s="4" t="s">
        <v>9318</v>
      </c>
      <c r="BB2000" s="4" t="s">
        <v>9317</v>
      </c>
      <c r="BC2000" s="4" t="s">
        <v>9318</v>
      </c>
      <c r="BD2000" s="4" t="s">
        <v>9150</v>
      </c>
    </row>
    <row r="2001" spans="51:56" x14ac:dyDescent="0.25">
      <c r="AY2001" t="s">
        <v>9319</v>
      </c>
      <c r="AZ2001" s="4" t="s">
        <v>9320</v>
      </c>
      <c r="BA2001" s="4" t="s">
        <v>9321</v>
      </c>
      <c r="BB2001" s="4" t="s">
        <v>9320</v>
      </c>
      <c r="BC2001" s="4" t="s">
        <v>9321</v>
      </c>
      <c r="BD2001" s="4" t="s">
        <v>9150</v>
      </c>
    </row>
    <row r="2002" spans="51:56" x14ac:dyDescent="0.25">
      <c r="AY2002" t="s">
        <v>9322</v>
      </c>
      <c r="AZ2002" s="4" t="s">
        <v>9323</v>
      </c>
      <c r="BA2002" s="4" t="s">
        <v>9324</v>
      </c>
      <c r="BB2002" s="4" t="s">
        <v>9323</v>
      </c>
      <c r="BC2002" s="4" t="s">
        <v>9324</v>
      </c>
      <c r="BD2002" s="4" t="s">
        <v>9150</v>
      </c>
    </row>
    <row r="2003" spans="51:56" x14ac:dyDescent="0.25">
      <c r="AY2003" t="s">
        <v>9325</v>
      </c>
      <c r="AZ2003" s="4" t="s">
        <v>9326</v>
      </c>
      <c r="BA2003" s="4" t="s">
        <v>9327</v>
      </c>
      <c r="BB2003" s="4" t="s">
        <v>9326</v>
      </c>
      <c r="BC2003" s="4" t="s">
        <v>9327</v>
      </c>
      <c r="BD2003" s="4" t="s">
        <v>9150</v>
      </c>
    </row>
    <row r="2004" spans="51:56" x14ac:dyDescent="0.25">
      <c r="AY2004" t="s">
        <v>9328</v>
      </c>
      <c r="AZ2004" s="4" t="s">
        <v>9329</v>
      </c>
      <c r="BA2004" s="4" t="s">
        <v>9330</v>
      </c>
      <c r="BB2004" s="4" t="s">
        <v>9329</v>
      </c>
      <c r="BC2004" s="4" t="s">
        <v>9330</v>
      </c>
      <c r="BD2004" s="4" t="s">
        <v>9150</v>
      </c>
    </row>
    <row r="2005" spans="51:56" x14ac:dyDescent="0.25">
      <c r="AY2005" t="s">
        <v>9331</v>
      </c>
      <c r="AZ2005" s="4" t="s">
        <v>9332</v>
      </c>
      <c r="BA2005" s="4" t="s">
        <v>9333</v>
      </c>
      <c r="BB2005" s="4" t="s">
        <v>9332</v>
      </c>
      <c r="BC2005" s="4" t="s">
        <v>9333</v>
      </c>
      <c r="BD2005" s="4" t="s">
        <v>9150</v>
      </c>
    </row>
    <row r="2006" spans="51:56" x14ac:dyDescent="0.25">
      <c r="AY2006" t="s">
        <v>9334</v>
      </c>
      <c r="AZ2006" s="4" t="s">
        <v>9335</v>
      </c>
      <c r="BA2006" s="4" t="s">
        <v>9336</v>
      </c>
      <c r="BB2006" s="4" t="s">
        <v>9335</v>
      </c>
      <c r="BC2006" s="4" t="s">
        <v>9336</v>
      </c>
      <c r="BD2006" s="4" t="s">
        <v>9150</v>
      </c>
    </row>
    <row r="2007" spans="51:56" x14ac:dyDescent="0.25">
      <c r="AY2007" t="s">
        <v>9337</v>
      </c>
      <c r="AZ2007" s="4" t="s">
        <v>9338</v>
      </c>
      <c r="BA2007" s="4" t="s">
        <v>9339</v>
      </c>
      <c r="BB2007" s="4" t="s">
        <v>9338</v>
      </c>
      <c r="BC2007" s="4" t="s">
        <v>9339</v>
      </c>
      <c r="BD2007" s="4" t="s">
        <v>9150</v>
      </c>
    </row>
    <row r="2008" spans="51:56" x14ac:dyDescent="0.25">
      <c r="AY2008" t="s">
        <v>9340</v>
      </c>
      <c r="AZ2008" s="4" t="s">
        <v>9341</v>
      </c>
      <c r="BA2008" s="4" t="s">
        <v>9342</v>
      </c>
      <c r="BB2008" s="4" t="s">
        <v>9341</v>
      </c>
      <c r="BC2008" s="4" t="s">
        <v>9342</v>
      </c>
      <c r="BD2008" s="4" t="s">
        <v>9150</v>
      </c>
    </row>
    <row r="2009" spans="51:56" x14ac:dyDescent="0.25">
      <c r="AY2009" t="s">
        <v>9343</v>
      </c>
      <c r="AZ2009" s="4" t="s">
        <v>9344</v>
      </c>
      <c r="BA2009" s="4" t="s">
        <v>9345</v>
      </c>
      <c r="BB2009" s="4" t="s">
        <v>9344</v>
      </c>
      <c r="BC2009" s="4" t="s">
        <v>9345</v>
      </c>
      <c r="BD2009" s="4" t="s">
        <v>9150</v>
      </c>
    </row>
    <row r="2010" spans="51:56" x14ac:dyDescent="0.25">
      <c r="AY2010" t="s">
        <v>9346</v>
      </c>
      <c r="AZ2010" s="4" t="s">
        <v>9347</v>
      </c>
      <c r="BA2010" s="4" t="s">
        <v>9348</v>
      </c>
      <c r="BB2010" s="4" t="s">
        <v>9347</v>
      </c>
      <c r="BC2010" s="4" t="s">
        <v>9348</v>
      </c>
      <c r="BD2010" s="4" t="s">
        <v>9150</v>
      </c>
    </row>
    <row r="2011" spans="51:56" x14ac:dyDescent="0.25">
      <c r="AY2011" t="s">
        <v>9349</v>
      </c>
      <c r="AZ2011" s="4" t="s">
        <v>9350</v>
      </c>
      <c r="BA2011" s="4" t="s">
        <v>9351</v>
      </c>
      <c r="BB2011" s="4" t="s">
        <v>9350</v>
      </c>
      <c r="BC2011" s="4" t="s">
        <v>9351</v>
      </c>
      <c r="BD2011" s="4" t="s">
        <v>9150</v>
      </c>
    </row>
    <row r="2012" spans="51:56" x14ac:dyDescent="0.25">
      <c r="AY2012" t="s">
        <v>9352</v>
      </c>
      <c r="AZ2012" s="4" t="s">
        <v>9353</v>
      </c>
      <c r="BA2012" s="4" t="s">
        <v>9354</v>
      </c>
      <c r="BB2012" s="4" t="s">
        <v>9353</v>
      </c>
      <c r="BC2012" s="4" t="s">
        <v>9354</v>
      </c>
      <c r="BD2012" s="4" t="s">
        <v>9150</v>
      </c>
    </row>
    <row r="2013" spans="51:56" x14ac:dyDescent="0.25">
      <c r="AY2013" t="s">
        <v>9355</v>
      </c>
      <c r="AZ2013" s="4" t="s">
        <v>9356</v>
      </c>
      <c r="BA2013" s="4" t="s">
        <v>9357</v>
      </c>
      <c r="BB2013" s="4" t="s">
        <v>9356</v>
      </c>
      <c r="BC2013" s="4" t="s">
        <v>9357</v>
      </c>
      <c r="BD2013" s="4" t="s">
        <v>9150</v>
      </c>
    </row>
    <row r="2014" spans="51:56" x14ac:dyDescent="0.25">
      <c r="AY2014" t="s">
        <v>9358</v>
      </c>
      <c r="AZ2014" s="4" t="s">
        <v>9359</v>
      </c>
      <c r="BA2014" s="4" t="s">
        <v>9360</v>
      </c>
      <c r="BB2014" s="4" t="s">
        <v>9359</v>
      </c>
      <c r="BC2014" s="4" t="s">
        <v>9360</v>
      </c>
      <c r="BD2014" s="4" t="s">
        <v>9150</v>
      </c>
    </row>
    <row r="2015" spans="51:56" x14ac:dyDescent="0.25">
      <c r="AY2015" t="s">
        <v>9361</v>
      </c>
      <c r="AZ2015" s="4" t="s">
        <v>9362</v>
      </c>
      <c r="BA2015" s="4" t="s">
        <v>9363</v>
      </c>
      <c r="BB2015" s="4" t="s">
        <v>9362</v>
      </c>
      <c r="BC2015" s="4" t="s">
        <v>9363</v>
      </c>
      <c r="BD2015" s="4" t="s">
        <v>9150</v>
      </c>
    </row>
    <row r="2016" spans="51:56" x14ac:dyDescent="0.25">
      <c r="AY2016" t="s">
        <v>9364</v>
      </c>
      <c r="AZ2016" s="4" t="s">
        <v>9365</v>
      </c>
      <c r="BA2016" s="4" t="s">
        <v>9366</v>
      </c>
      <c r="BB2016" s="4" t="s">
        <v>9365</v>
      </c>
      <c r="BC2016" s="4" t="s">
        <v>9366</v>
      </c>
      <c r="BD2016" s="4" t="s">
        <v>9150</v>
      </c>
    </row>
    <row r="2017" spans="51:56" x14ac:dyDescent="0.25">
      <c r="AY2017" t="s">
        <v>9367</v>
      </c>
      <c r="AZ2017" s="4" t="s">
        <v>9368</v>
      </c>
      <c r="BA2017" s="4" t="s">
        <v>9369</v>
      </c>
      <c r="BB2017" s="4" t="s">
        <v>9368</v>
      </c>
      <c r="BC2017" s="4" t="s">
        <v>9369</v>
      </c>
      <c r="BD2017" s="4" t="s">
        <v>9150</v>
      </c>
    </row>
    <row r="2018" spans="51:56" x14ac:dyDescent="0.25">
      <c r="AY2018" t="s">
        <v>9370</v>
      </c>
      <c r="AZ2018" s="4" t="s">
        <v>9371</v>
      </c>
      <c r="BA2018" s="4" t="s">
        <v>9372</v>
      </c>
      <c r="BB2018" s="4" t="s">
        <v>9371</v>
      </c>
      <c r="BC2018" s="4" t="s">
        <v>9372</v>
      </c>
      <c r="BD2018" s="4" t="s">
        <v>9150</v>
      </c>
    </row>
    <row r="2019" spans="51:56" x14ac:dyDescent="0.25">
      <c r="AY2019" t="s">
        <v>9373</v>
      </c>
      <c r="AZ2019" s="4" t="s">
        <v>9374</v>
      </c>
      <c r="BA2019" s="4" t="s">
        <v>9375</v>
      </c>
      <c r="BB2019" s="4" t="s">
        <v>9374</v>
      </c>
      <c r="BC2019" s="4" t="s">
        <v>9375</v>
      </c>
      <c r="BD2019" s="4" t="s">
        <v>9150</v>
      </c>
    </row>
    <row r="2020" spans="51:56" x14ac:dyDescent="0.25">
      <c r="AY2020" t="s">
        <v>9376</v>
      </c>
      <c r="AZ2020" s="4" t="s">
        <v>9377</v>
      </c>
      <c r="BA2020" s="4" t="s">
        <v>9378</v>
      </c>
      <c r="BB2020" s="4" t="s">
        <v>9377</v>
      </c>
      <c r="BC2020" s="4" t="s">
        <v>9378</v>
      </c>
      <c r="BD2020" s="4" t="s">
        <v>9150</v>
      </c>
    </row>
    <row r="2021" spans="51:56" x14ac:dyDescent="0.25">
      <c r="AY2021" t="s">
        <v>9379</v>
      </c>
      <c r="AZ2021" s="4" t="s">
        <v>9380</v>
      </c>
      <c r="BA2021" s="4" t="s">
        <v>9381</v>
      </c>
      <c r="BB2021" s="4" t="s">
        <v>9380</v>
      </c>
      <c r="BC2021" s="4" t="s">
        <v>9381</v>
      </c>
      <c r="BD2021" s="4" t="s">
        <v>9150</v>
      </c>
    </row>
    <row r="2022" spans="51:56" x14ac:dyDescent="0.25">
      <c r="AY2022" t="s">
        <v>9382</v>
      </c>
      <c r="AZ2022" s="4" t="s">
        <v>9383</v>
      </c>
      <c r="BA2022" s="4" t="s">
        <v>9384</v>
      </c>
      <c r="BB2022" s="4" t="s">
        <v>9383</v>
      </c>
      <c r="BC2022" s="4" t="s">
        <v>9384</v>
      </c>
      <c r="BD2022" s="4" t="s">
        <v>9150</v>
      </c>
    </row>
    <row r="2023" spans="51:56" x14ac:dyDescent="0.25">
      <c r="AY2023" t="s">
        <v>9385</v>
      </c>
      <c r="AZ2023" s="4" t="s">
        <v>9386</v>
      </c>
      <c r="BA2023" s="4" t="s">
        <v>9387</v>
      </c>
      <c r="BB2023" s="4" t="s">
        <v>9386</v>
      </c>
      <c r="BC2023" s="4" t="s">
        <v>9387</v>
      </c>
      <c r="BD2023" s="4" t="s">
        <v>9150</v>
      </c>
    </row>
    <row r="2024" spans="51:56" x14ac:dyDescent="0.25">
      <c r="AY2024" t="s">
        <v>9388</v>
      </c>
      <c r="AZ2024" s="4" t="s">
        <v>9389</v>
      </c>
      <c r="BA2024" s="4" t="s">
        <v>9390</v>
      </c>
      <c r="BB2024" s="4" t="s">
        <v>9389</v>
      </c>
      <c r="BC2024" s="4" t="s">
        <v>9390</v>
      </c>
      <c r="BD2024" s="4" t="s">
        <v>9150</v>
      </c>
    </row>
    <row r="2025" spans="51:56" x14ac:dyDescent="0.25">
      <c r="AY2025" t="s">
        <v>9391</v>
      </c>
      <c r="AZ2025" s="4" t="s">
        <v>9392</v>
      </c>
      <c r="BA2025" s="4" t="s">
        <v>9393</v>
      </c>
      <c r="BB2025" s="4" t="s">
        <v>9392</v>
      </c>
      <c r="BC2025" s="4" t="s">
        <v>9393</v>
      </c>
      <c r="BD2025" s="4" t="s">
        <v>9150</v>
      </c>
    </row>
    <row r="2026" spans="51:56" x14ac:dyDescent="0.25">
      <c r="AY2026" t="s">
        <v>9394</v>
      </c>
      <c r="AZ2026" s="4" t="s">
        <v>9395</v>
      </c>
      <c r="BA2026" s="4" t="s">
        <v>9396</v>
      </c>
      <c r="BB2026" s="4" t="s">
        <v>9395</v>
      </c>
      <c r="BC2026" s="4" t="s">
        <v>9396</v>
      </c>
      <c r="BD2026" s="4" t="s">
        <v>9150</v>
      </c>
    </row>
    <row r="2027" spans="51:56" x14ac:dyDescent="0.25">
      <c r="AY2027" t="s">
        <v>9397</v>
      </c>
      <c r="AZ2027" s="4" t="s">
        <v>9398</v>
      </c>
      <c r="BA2027" s="4" t="s">
        <v>9864</v>
      </c>
      <c r="BB2027" s="4" t="s">
        <v>9398</v>
      </c>
      <c r="BC2027" s="4" t="s">
        <v>9864</v>
      </c>
      <c r="BD2027" s="4" t="s">
        <v>9150</v>
      </c>
    </row>
    <row r="2028" spans="51:56" x14ac:dyDescent="0.25">
      <c r="AY2028" t="s">
        <v>9399</v>
      </c>
      <c r="AZ2028" s="4" t="s">
        <v>9400</v>
      </c>
      <c r="BA2028" s="4" t="s">
        <v>9401</v>
      </c>
      <c r="BB2028" s="4" t="s">
        <v>9400</v>
      </c>
      <c r="BC2028" s="4" t="s">
        <v>9401</v>
      </c>
      <c r="BD2028" s="4" t="s">
        <v>9150</v>
      </c>
    </row>
    <row r="2029" spans="51:56" x14ac:dyDescent="0.25">
      <c r="AY2029" t="s">
        <v>9402</v>
      </c>
      <c r="AZ2029" s="4" t="s">
        <v>9403</v>
      </c>
      <c r="BA2029" s="4" t="s">
        <v>9404</v>
      </c>
      <c r="BB2029" s="4" t="s">
        <v>9403</v>
      </c>
      <c r="BC2029" s="4" t="s">
        <v>9404</v>
      </c>
      <c r="BD2029" s="4" t="s">
        <v>9150</v>
      </c>
    </row>
    <row r="2030" spans="51:56" x14ac:dyDescent="0.25">
      <c r="AY2030" t="s">
        <v>9405</v>
      </c>
      <c r="AZ2030" s="4" t="s">
        <v>9406</v>
      </c>
      <c r="BA2030" s="4" t="s">
        <v>9407</v>
      </c>
      <c r="BB2030" s="4" t="s">
        <v>9406</v>
      </c>
      <c r="BC2030" s="4" t="s">
        <v>9407</v>
      </c>
      <c r="BD2030" s="4" t="s">
        <v>9150</v>
      </c>
    </row>
    <row r="2031" spans="51:56" x14ac:dyDescent="0.25">
      <c r="AY2031" t="s">
        <v>9408</v>
      </c>
      <c r="AZ2031" s="4" t="s">
        <v>9409</v>
      </c>
      <c r="BA2031" s="4" t="s">
        <v>9410</v>
      </c>
      <c r="BB2031" s="4" t="s">
        <v>9409</v>
      </c>
      <c r="BC2031" s="4" t="s">
        <v>9410</v>
      </c>
      <c r="BD2031" s="4" t="s">
        <v>9150</v>
      </c>
    </row>
    <row r="2032" spans="51:56" x14ac:dyDescent="0.25">
      <c r="AY2032" t="s">
        <v>9411</v>
      </c>
      <c r="AZ2032" s="4" t="s">
        <v>9412</v>
      </c>
      <c r="BA2032" s="4" t="s">
        <v>9413</v>
      </c>
      <c r="BB2032" s="4" t="s">
        <v>9412</v>
      </c>
      <c r="BC2032" s="4" t="s">
        <v>9413</v>
      </c>
      <c r="BD2032" s="4" t="s">
        <v>9150</v>
      </c>
    </row>
    <row r="2033" spans="51:56" x14ac:dyDescent="0.25">
      <c r="AY2033" t="s">
        <v>9414</v>
      </c>
      <c r="AZ2033" s="4" t="s">
        <v>9415</v>
      </c>
      <c r="BA2033" s="4" t="s">
        <v>9416</v>
      </c>
      <c r="BB2033" s="4" t="s">
        <v>9415</v>
      </c>
      <c r="BC2033" s="4" t="s">
        <v>9416</v>
      </c>
      <c r="BD2033" s="4" t="s">
        <v>9150</v>
      </c>
    </row>
    <row r="2034" spans="51:56" x14ac:dyDescent="0.25">
      <c r="AY2034" t="s">
        <v>9417</v>
      </c>
      <c r="AZ2034" s="4" t="s">
        <v>9418</v>
      </c>
      <c r="BA2034" s="4" t="s">
        <v>9419</v>
      </c>
      <c r="BB2034" s="4" t="s">
        <v>9418</v>
      </c>
      <c r="BC2034" s="4" t="s">
        <v>9419</v>
      </c>
      <c r="BD2034" s="4" t="s">
        <v>9150</v>
      </c>
    </row>
    <row r="2035" spans="51:56" x14ac:dyDescent="0.25">
      <c r="AY2035" t="s">
        <v>9420</v>
      </c>
      <c r="AZ2035" s="4" t="s">
        <v>9421</v>
      </c>
      <c r="BA2035" s="4" t="s">
        <v>9422</v>
      </c>
      <c r="BB2035" s="4" t="s">
        <v>9421</v>
      </c>
      <c r="BC2035" s="4" t="s">
        <v>9422</v>
      </c>
      <c r="BD2035" s="4" t="s">
        <v>9150</v>
      </c>
    </row>
    <row r="2036" spans="51:56" x14ac:dyDescent="0.25">
      <c r="AY2036" t="s">
        <v>9423</v>
      </c>
      <c r="AZ2036" s="4" t="s">
        <v>9424</v>
      </c>
      <c r="BA2036" s="4" t="s">
        <v>9425</v>
      </c>
      <c r="BB2036" s="4" t="s">
        <v>9424</v>
      </c>
      <c r="BC2036" s="4" t="s">
        <v>9425</v>
      </c>
      <c r="BD2036" s="4" t="s">
        <v>9150</v>
      </c>
    </row>
    <row r="2037" spans="51:56" x14ac:dyDescent="0.25">
      <c r="AY2037" t="s">
        <v>9426</v>
      </c>
      <c r="AZ2037" s="4" t="s">
        <v>9427</v>
      </c>
      <c r="BA2037" s="4" t="s">
        <v>9428</v>
      </c>
      <c r="BB2037" s="4" t="s">
        <v>9427</v>
      </c>
      <c r="BC2037" s="4" t="s">
        <v>9428</v>
      </c>
      <c r="BD2037" s="4" t="s">
        <v>9150</v>
      </c>
    </row>
    <row r="2038" spans="51:56" x14ac:dyDescent="0.25">
      <c r="AY2038" t="s">
        <v>9429</v>
      </c>
      <c r="AZ2038" s="4" t="s">
        <v>9430</v>
      </c>
      <c r="BA2038" s="4" t="s">
        <v>9431</v>
      </c>
      <c r="BB2038" s="4" t="s">
        <v>9430</v>
      </c>
      <c r="BC2038" s="4" t="s">
        <v>9431</v>
      </c>
      <c r="BD2038" s="4" t="s">
        <v>9150</v>
      </c>
    </row>
    <row r="2039" spans="51:56" x14ac:dyDescent="0.25">
      <c r="AY2039" t="s">
        <v>9432</v>
      </c>
      <c r="AZ2039" s="4" t="s">
        <v>9433</v>
      </c>
      <c r="BA2039" s="4" t="s">
        <v>9434</v>
      </c>
      <c r="BB2039" s="4" t="s">
        <v>9433</v>
      </c>
      <c r="BC2039" s="4" t="s">
        <v>9434</v>
      </c>
      <c r="BD2039" s="4" t="s">
        <v>9150</v>
      </c>
    </row>
    <row r="2040" spans="51:56" x14ac:dyDescent="0.25">
      <c r="AY2040" t="s">
        <v>9435</v>
      </c>
      <c r="AZ2040" s="4" t="s">
        <v>9436</v>
      </c>
      <c r="BA2040" s="4" t="s">
        <v>9437</v>
      </c>
      <c r="BB2040" s="4" t="s">
        <v>9436</v>
      </c>
      <c r="BC2040" s="4" t="s">
        <v>9437</v>
      </c>
      <c r="BD2040" s="4" t="s">
        <v>9150</v>
      </c>
    </row>
    <row r="2041" spans="51:56" x14ac:dyDescent="0.25">
      <c r="AY2041" t="s">
        <v>9438</v>
      </c>
      <c r="AZ2041" s="4" t="s">
        <v>9439</v>
      </c>
      <c r="BA2041" s="4" t="s">
        <v>9440</v>
      </c>
      <c r="BB2041" s="4" t="s">
        <v>9439</v>
      </c>
      <c r="BC2041" s="4" t="s">
        <v>9440</v>
      </c>
      <c r="BD2041" s="4" t="s">
        <v>9150</v>
      </c>
    </row>
    <row r="2042" spans="51:56" x14ac:dyDescent="0.25">
      <c r="AY2042" t="s">
        <v>9441</v>
      </c>
      <c r="AZ2042" s="4" t="s">
        <v>9442</v>
      </c>
      <c r="BA2042" s="4" t="s">
        <v>9443</v>
      </c>
      <c r="BB2042" s="4" t="s">
        <v>9442</v>
      </c>
      <c r="BC2042" s="4" t="s">
        <v>9443</v>
      </c>
      <c r="BD2042" s="4" t="s">
        <v>9150</v>
      </c>
    </row>
    <row r="2043" spans="51:56" x14ac:dyDescent="0.25">
      <c r="AY2043" t="s">
        <v>9444</v>
      </c>
      <c r="AZ2043" s="4" t="s">
        <v>9445</v>
      </c>
      <c r="BA2043" s="4" t="s">
        <v>9446</v>
      </c>
      <c r="BB2043" s="4" t="s">
        <v>9445</v>
      </c>
      <c r="BC2043" s="4" t="s">
        <v>9446</v>
      </c>
      <c r="BD2043" s="4" t="s">
        <v>9150</v>
      </c>
    </row>
    <row r="2044" spans="51:56" x14ac:dyDescent="0.25">
      <c r="AY2044" t="s">
        <v>9447</v>
      </c>
      <c r="AZ2044" s="4" t="s">
        <v>9448</v>
      </c>
      <c r="BA2044" s="4" t="s">
        <v>9449</v>
      </c>
      <c r="BB2044" s="4" t="s">
        <v>9448</v>
      </c>
      <c r="BC2044" s="4" t="s">
        <v>9449</v>
      </c>
      <c r="BD2044" s="4" t="s">
        <v>9150</v>
      </c>
    </row>
    <row r="2045" spans="51:56" x14ac:dyDescent="0.25">
      <c r="AY2045" t="s">
        <v>9450</v>
      </c>
      <c r="AZ2045" s="4" t="s">
        <v>9451</v>
      </c>
      <c r="BA2045" s="4" t="s">
        <v>9452</v>
      </c>
      <c r="BB2045" s="4" t="s">
        <v>9451</v>
      </c>
      <c r="BC2045" s="4" t="s">
        <v>9452</v>
      </c>
      <c r="BD2045" s="4" t="s">
        <v>9150</v>
      </c>
    </row>
    <row r="2046" spans="51:56" x14ac:dyDescent="0.25">
      <c r="AY2046" t="s">
        <v>9453</v>
      </c>
      <c r="AZ2046" s="4" t="s">
        <v>9454</v>
      </c>
      <c r="BA2046" s="4" t="s">
        <v>9455</v>
      </c>
      <c r="BB2046" s="4" t="s">
        <v>9454</v>
      </c>
      <c r="BC2046" s="4" t="s">
        <v>9455</v>
      </c>
      <c r="BD2046" s="4" t="s">
        <v>9150</v>
      </c>
    </row>
    <row r="2047" spans="51:56" x14ac:dyDescent="0.25">
      <c r="AY2047" t="s">
        <v>9456</v>
      </c>
      <c r="AZ2047" s="4" t="s">
        <v>9457</v>
      </c>
      <c r="BA2047" s="4" t="s">
        <v>9458</v>
      </c>
      <c r="BB2047" s="4" t="s">
        <v>9457</v>
      </c>
      <c r="BC2047" s="4" t="s">
        <v>9458</v>
      </c>
      <c r="BD2047" s="4" t="s">
        <v>9150</v>
      </c>
    </row>
    <row r="2048" spans="51:56" x14ac:dyDescent="0.25">
      <c r="AY2048" t="s">
        <v>9459</v>
      </c>
      <c r="AZ2048" s="4" t="s">
        <v>9460</v>
      </c>
      <c r="BA2048" s="4" t="s">
        <v>9461</v>
      </c>
      <c r="BB2048" s="4" t="s">
        <v>9460</v>
      </c>
      <c r="BC2048" s="4" t="s">
        <v>9461</v>
      </c>
      <c r="BD2048" s="4" t="s">
        <v>9150</v>
      </c>
    </row>
    <row r="2049" spans="51:56" x14ac:dyDescent="0.25">
      <c r="AY2049" t="s">
        <v>9462</v>
      </c>
      <c r="AZ2049" s="4" t="s">
        <v>9463</v>
      </c>
      <c r="BA2049" s="4" t="s">
        <v>9464</v>
      </c>
      <c r="BB2049" s="4" t="s">
        <v>9463</v>
      </c>
      <c r="BC2049" s="4" t="s">
        <v>9464</v>
      </c>
      <c r="BD2049" s="4" t="s">
        <v>9150</v>
      </c>
    </row>
    <row r="2050" spans="51:56" x14ac:dyDescent="0.25">
      <c r="AY2050" t="s">
        <v>9465</v>
      </c>
      <c r="AZ2050" s="4" t="s">
        <v>9466</v>
      </c>
      <c r="BA2050" s="4" t="s">
        <v>9467</v>
      </c>
      <c r="BB2050" s="4" t="s">
        <v>9466</v>
      </c>
      <c r="BC2050" s="4" t="s">
        <v>9467</v>
      </c>
      <c r="BD2050" s="4" t="s">
        <v>9150</v>
      </c>
    </row>
    <row r="2051" spans="51:56" x14ac:dyDescent="0.25">
      <c r="AY2051" t="s">
        <v>9468</v>
      </c>
      <c r="AZ2051" s="4" t="s">
        <v>9469</v>
      </c>
      <c r="BA2051" s="4" t="s">
        <v>9470</v>
      </c>
      <c r="BB2051" s="4" t="s">
        <v>9469</v>
      </c>
      <c r="BC2051" s="4" t="s">
        <v>9470</v>
      </c>
      <c r="BD2051" s="4" t="s">
        <v>9150</v>
      </c>
    </row>
    <row r="2052" spans="51:56" x14ac:dyDescent="0.25">
      <c r="AY2052" t="s">
        <v>9471</v>
      </c>
      <c r="AZ2052" s="4" t="s">
        <v>9472</v>
      </c>
      <c r="BA2052" s="4" t="s">
        <v>9473</v>
      </c>
      <c r="BB2052" s="4" t="s">
        <v>9472</v>
      </c>
      <c r="BC2052" s="4" t="s">
        <v>9473</v>
      </c>
      <c r="BD2052" s="4" t="s">
        <v>9150</v>
      </c>
    </row>
    <row r="2053" spans="51:56" x14ac:dyDescent="0.25">
      <c r="AY2053" t="s">
        <v>9474</v>
      </c>
      <c r="AZ2053" s="4" t="s">
        <v>9475</v>
      </c>
      <c r="BA2053" s="4" t="s">
        <v>9476</v>
      </c>
      <c r="BB2053" s="4" t="s">
        <v>9475</v>
      </c>
      <c r="BC2053" s="4" t="s">
        <v>9476</v>
      </c>
      <c r="BD2053" s="4" t="s">
        <v>9150</v>
      </c>
    </row>
    <row r="2054" spans="51:56" x14ac:dyDescent="0.25">
      <c r="AY2054" t="s">
        <v>9477</v>
      </c>
      <c r="AZ2054" s="4" t="s">
        <v>9478</v>
      </c>
      <c r="BA2054" s="4" t="s">
        <v>9479</v>
      </c>
      <c r="BB2054" s="4" t="s">
        <v>9478</v>
      </c>
      <c r="BC2054" s="4" t="s">
        <v>9479</v>
      </c>
      <c r="BD2054" s="4" t="s">
        <v>9150</v>
      </c>
    </row>
    <row r="2055" spans="51:56" x14ac:dyDescent="0.25">
      <c r="AY2055" t="s">
        <v>9480</v>
      </c>
      <c r="AZ2055" s="4" t="s">
        <v>9481</v>
      </c>
      <c r="BA2055" s="4" t="s">
        <v>9482</v>
      </c>
      <c r="BB2055" s="4" t="s">
        <v>9481</v>
      </c>
      <c r="BC2055" s="4" t="s">
        <v>9482</v>
      </c>
      <c r="BD2055" s="4" t="s">
        <v>9150</v>
      </c>
    </row>
    <row r="2056" spans="51:56" x14ac:dyDescent="0.25">
      <c r="AY2056" t="s">
        <v>9483</v>
      </c>
      <c r="AZ2056" s="4" t="s">
        <v>9484</v>
      </c>
      <c r="BA2056" s="4" t="s">
        <v>9485</v>
      </c>
      <c r="BB2056" s="4" t="s">
        <v>9484</v>
      </c>
      <c r="BC2056" s="4" t="s">
        <v>9485</v>
      </c>
      <c r="BD2056" s="4" t="s">
        <v>9150</v>
      </c>
    </row>
    <row r="2057" spans="51:56" x14ac:dyDescent="0.25">
      <c r="AY2057" t="s">
        <v>9486</v>
      </c>
      <c r="AZ2057" s="4" t="s">
        <v>9487</v>
      </c>
      <c r="BA2057" s="4" t="s">
        <v>9488</v>
      </c>
      <c r="BB2057" s="4" t="s">
        <v>9487</v>
      </c>
      <c r="BC2057" s="4" t="s">
        <v>9488</v>
      </c>
      <c r="BD2057" s="4" t="s">
        <v>9150</v>
      </c>
    </row>
    <row r="2058" spans="51:56" x14ac:dyDescent="0.25">
      <c r="AY2058" t="s">
        <v>9489</v>
      </c>
      <c r="AZ2058" s="4" t="s">
        <v>9490</v>
      </c>
      <c r="BA2058" s="4" t="s">
        <v>9491</v>
      </c>
      <c r="BB2058" s="4" t="s">
        <v>9490</v>
      </c>
      <c r="BC2058" s="4" t="s">
        <v>9491</v>
      </c>
      <c r="BD2058" s="4" t="s">
        <v>9150</v>
      </c>
    </row>
    <row r="2059" spans="51:56" x14ac:dyDescent="0.25">
      <c r="AY2059" t="s">
        <v>9492</v>
      </c>
      <c r="AZ2059" s="4" t="s">
        <v>9493</v>
      </c>
      <c r="BA2059" s="4" t="s">
        <v>9494</v>
      </c>
      <c r="BB2059" s="4" t="s">
        <v>9493</v>
      </c>
      <c r="BC2059" s="4" t="s">
        <v>9494</v>
      </c>
      <c r="BD2059" s="4" t="s">
        <v>9150</v>
      </c>
    </row>
    <row r="2060" spans="51:56" x14ac:dyDescent="0.25">
      <c r="AY2060" t="s">
        <v>9495</v>
      </c>
      <c r="AZ2060" s="4" t="s">
        <v>9496</v>
      </c>
      <c r="BA2060" s="4" t="s">
        <v>9497</v>
      </c>
      <c r="BB2060" s="4" t="s">
        <v>9496</v>
      </c>
      <c r="BC2060" s="4" t="s">
        <v>9497</v>
      </c>
      <c r="BD2060" s="4" t="s">
        <v>9150</v>
      </c>
    </row>
    <row r="2061" spans="51:56" x14ac:dyDescent="0.25">
      <c r="AY2061" t="s">
        <v>9498</v>
      </c>
      <c r="AZ2061" s="4" t="s">
        <v>9499</v>
      </c>
      <c r="BA2061" s="4" t="s">
        <v>9500</v>
      </c>
      <c r="BB2061" s="4" t="s">
        <v>9499</v>
      </c>
      <c r="BC2061" s="4" t="s">
        <v>9500</v>
      </c>
      <c r="BD2061" s="4" t="s">
        <v>9150</v>
      </c>
    </row>
    <row r="2062" spans="51:56" x14ac:dyDescent="0.25">
      <c r="AY2062" t="s">
        <v>9501</v>
      </c>
      <c r="AZ2062" s="4" t="s">
        <v>9502</v>
      </c>
      <c r="BA2062" s="4" t="s">
        <v>9503</v>
      </c>
      <c r="BB2062" s="4" t="s">
        <v>9502</v>
      </c>
      <c r="BC2062" s="4" t="s">
        <v>9503</v>
      </c>
      <c r="BD2062" s="4" t="s">
        <v>9150</v>
      </c>
    </row>
    <row r="2063" spans="51:56" x14ac:dyDescent="0.25">
      <c r="AY2063" t="s">
        <v>9504</v>
      </c>
      <c r="AZ2063" s="4" t="s">
        <v>9505</v>
      </c>
      <c r="BA2063" s="4" t="s">
        <v>9506</v>
      </c>
      <c r="BB2063" s="4" t="s">
        <v>9505</v>
      </c>
      <c r="BC2063" s="4" t="s">
        <v>9506</v>
      </c>
      <c r="BD2063" s="4" t="s">
        <v>9150</v>
      </c>
    </row>
    <row r="2064" spans="51:56" x14ac:dyDescent="0.25">
      <c r="AY2064" t="s">
        <v>9507</v>
      </c>
      <c r="AZ2064" s="4" t="s">
        <v>9508</v>
      </c>
      <c r="BA2064" s="4" t="s">
        <v>9509</v>
      </c>
      <c r="BB2064" s="4" t="s">
        <v>9508</v>
      </c>
      <c r="BC2064" s="4" t="s">
        <v>9509</v>
      </c>
      <c r="BD2064" s="4" t="s">
        <v>9150</v>
      </c>
    </row>
    <row r="2065" spans="51:56" x14ac:dyDescent="0.25">
      <c r="AY2065" t="s">
        <v>9510</v>
      </c>
      <c r="AZ2065" s="4" t="s">
        <v>9511</v>
      </c>
      <c r="BA2065" s="4" t="s">
        <v>9512</v>
      </c>
      <c r="BB2065" s="4" t="s">
        <v>9511</v>
      </c>
      <c r="BC2065" s="4" t="s">
        <v>9512</v>
      </c>
      <c r="BD2065" s="4" t="s">
        <v>9150</v>
      </c>
    </row>
    <row r="2066" spans="51:56" x14ac:dyDescent="0.25">
      <c r="AY2066" t="s">
        <v>9513</v>
      </c>
      <c r="AZ2066" s="4" t="s">
        <v>9514</v>
      </c>
      <c r="BA2066" s="4" t="s">
        <v>9515</v>
      </c>
      <c r="BB2066" s="4" t="s">
        <v>9514</v>
      </c>
      <c r="BC2066" s="4" t="s">
        <v>9515</v>
      </c>
      <c r="BD2066" s="4" t="s">
        <v>9150</v>
      </c>
    </row>
    <row r="2067" spans="51:56" x14ac:dyDescent="0.25">
      <c r="AY2067" t="s">
        <v>9516</v>
      </c>
      <c r="AZ2067" s="4" t="s">
        <v>9517</v>
      </c>
      <c r="BA2067" s="4" t="s">
        <v>9518</v>
      </c>
      <c r="BB2067" s="4" t="s">
        <v>9517</v>
      </c>
      <c r="BC2067" s="4" t="s">
        <v>9518</v>
      </c>
      <c r="BD2067" s="4" t="s">
        <v>9150</v>
      </c>
    </row>
    <row r="2068" spans="51:56" x14ac:dyDescent="0.25">
      <c r="AY2068" t="s">
        <v>9519</v>
      </c>
      <c r="AZ2068" s="4" t="s">
        <v>9520</v>
      </c>
      <c r="BA2068" s="4" t="s">
        <v>9521</v>
      </c>
      <c r="BB2068" s="4" t="s">
        <v>9520</v>
      </c>
      <c r="BC2068" s="4" t="s">
        <v>9521</v>
      </c>
      <c r="BD2068" s="4" t="s">
        <v>9150</v>
      </c>
    </row>
    <row r="2069" spans="51:56" x14ac:dyDescent="0.25">
      <c r="AY2069" t="s">
        <v>9522</v>
      </c>
      <c r="AZ2069" s="4" t="s">
        <v>9523</v>
      </c>
      <c r="BA2069" s="4" t="s">
        <v>9524</v>
      </c>
      <c r="BB2069" s="4" t="s">
        <v>9523</v>
      </c>
      <c r="BC2069" s="4" t="s">
        <v>9524</v>
      </c>
      <c r="BD2069" s="4" t="s">
        <v>9150</v>
      </c>
    </row>
    <row r="2070" spans="51:56" x14ac:dyDescent="0.25">
      <c r="AY2070" t="s">
        <v>9525</v>
      </c>
      <c r="AZ2070" s="4" t="s">
        <v>9526</v>
      </c>
      <c r="BA2070" s="4" t="s">
        <v>9527</v>
      </c>
      <c r="BB2070" s="4" t="s">
        <v>9526</v>
      </c>
      <c r="BC2070" s="4" t="s">
        <v>9527</v>
      </c>
      <c r="BD2070" s="4" t="s">
        <v>9150</v>
      </c>
    </row>
    <row r="2071" spans="51:56" x14ac:dyDescent="0.25">
      <c r="AY2071" t="s">
        <v>9528</v>
      </c>
      <c r="AZ2071" s="4" t="s">
        <v>9529</v>
      </c>
      <c r="BA2071" s="4" t="s">
        <v>9530</v>
      </c>
      <c r="BB2071" s="4" t="s">
        <v>9529</v>
      </c>
      <c r="BC2071" s="4" t="s">
        <v>9530</v>
      </c>
      <c r="BD2071" s="4" t="s">
        <v>9150</v>
      </c>
    </row>
    <row r="2072" spans="51:56" x14ac:dyDescent="0.25">
      <c r="AY2072" t="s">
        <v>9531</v>
      </c>
      <c r="AZ2072" s="4" t="s">
        <v>9532</v>
      </c>
      <c r="BA2072" s="4" t="s">
        <v>9533</v>
      </c>
      <c r="BB2072" s="4" t="s">
        <v>9532</v>
      </c>
      <c r="BC2072" s="4" t="s">
        <v>9533</v>
      </c>
      <c r="BD2072" s="4" t="s">
        <v>9150</v>
      </c>
    </row>
    <row r="2073" spans="51:56" x14ac:dyDescent="0.25">
      <c r="AY2073" t="s">
        <v>9534</v>
      </c>
      <c r="AZ2073" s="4" t="s">
        <v>9535</v>
      </c>
      <c r="BA2073" s="4" t="s">
        <v>9536</v>
      </c>
      <c r="BB2073" s="4" t="s">
        <v>9535</v>
      </c>
      <c r="BC2073" s="4" t="s">
        <v>9536</v>
      </c>
      <c r="BD2073" s="4" t="s">
        <v>9150</v>
      </c>
    </row>
    <row r="2074" spans="51:56" x14ac:dyDescent="0.25">
      <c r="AY2074" t="s">
        <v>9537</v>
      </c>
      <c r="AZ2074" s="4" t="s">
        <v>9538</v>
      </c>
      <c r="BA2074" s="4" t="s">
        <v>9539</v>
      </c>
      <c r="BB2074" s="4" t="s">
        <v>9538</v>
      </c>
      <c r="BC2074" s="4" t="s">
        <v>9539</v>
      </c>
      <c r="BD2074" s="4" t="s">
        <v>9150</v>
      </c>
    </row>
    <row r="2075" spans="51:56" x14ac:dyDescent="0.25">
      <c r="AY2075" t="s">
        <v>9540</v>
      </c>
      <c r="AZ2075" s="4" t="s">
        <v>9541</v>
      </c>
      <c r="BA2075" s="4" t="s">
        <v>9542</v>
      </c>
      <c r="BB2075" s="4" t="s">
        <v>9541</v>
      </c>
      <c r="BC2075" s="4" t="s">
        <v>9542</v>
      </c>
      <c r="BD2075" s="4" t="s">
        <v>9150</v>
      </c>
    </row>
    <row r="2076" spans="51:56" x14ac:dyDescent="0.25">
      <c r="AY2076" t="s">
        <v>9543</v>
      </c>
      <c r="AZ2076" s="4" t="s">
        <v>9544</v>
      </c>
      <c r="BA2076" s="4" t="s">
        <v>9545</v>
      </c>
      <c r="BB2076" s="4" t="s">
        <v>9544</v>
      </c>
      <c r="BC2076" s="4" t="s">
        <v>9545</v>
      </c>
      <c r="BD2076" s="4" t="s">
        <v>9150</v>
      </c>
    </row>
    <row r="2077" spans="51:56" x14ac:dyDescent="0.25">
      <c r="AY2077" t="s">
        <v>9546</v>
      </c>
      <c r="AZ2077" s="4" t="s">
        <v>9547</v>
      </c>
      <c r="BA2077" s="4" t="s">
        <v>9548</v>
      </c>
      <c r="BB2077" s="4" t="s">
        <v>9547</v>
      </c>
      <c r="BC2077" s="4" t="s">
        <v>9548</v>
      </c>
      <c r="BD2077" s="4" t="s">
        <v>9150</v>
      </c>
    </row>
    <row r="2078" spans="51:56" x14ac:dyDescent="0.25">
      <c r="AY2078" t="s">
        <v>9549</v>
      </c>
      <c r="AZ2078" s="4" t="s">
        <v>9550</v>
      </c>
      <c r="BA2078" s="4" t="s">
        <v>9551</v>
      </c>
      <c r="BB2078" s="4" t="s">
        <v>9550</v>
      </c>
      <c r="BC2078" s="4" t="s">
        <v>9551</v>
      </c>
      <c r="BD2078" s="4" t="s">
        <v>9150</v>
      </c>
    </row>
    <row r="2079" spans="51:56" x14ac:dyDescent="0.25">
      <c r="AY2079" t="s">
        <v>9552</v>
      </c>
      <c r="AZ2079" s="4" t="s">
        <v>9553</v>
      </c>
      <c r="BA2079" s="4" t="s">
        <v>9554</v>
      </c>
      <c r="BB2079" s="4" t="s">
        <v>9553</v>
      </c>
      <c r="BC2079" s="4" t="s">
        <v>9554</v>
      </c>
      <c r="BD2079" s="4" t="s">
        <v>9150</v>
      </c>
    </row>
    <row r="2080" spans="51:56" x14ac:dyDescent="0.25">
      <c r="AY2080" t="s">
        <v>9555</v>
      </c>
      <c r="AZ2080" s="4" t="s">
        <v>9556</v>
      </c>
      <c r="BA2080" s="4" t="s">
        <v>9557</v>
      </c>
      <c r="BB2080" s="4" t="s">
        <v>9556</v>
      </c>
      <c r="BC2080" s="4" t="s">
        <v>9557</v>
      </c>
      <c r="BD2080" s="4" t="s">
        <v>9150</v>
      </c>
    </row>
    <row r="2081" spans="51:56" x14ac:dyDescent="0.25">
      <c r="AY2081" t="s">
        <v>9558</v>
      </c>
      <c r="AZ2081" s="4" t="s">
        <v>9559</v>
      </c>
      <c r="BA2081" s="4" t="s">
        <v>9560</v>
      </c>
      <c r="BB2081" s="4" t="s">
        <v>9559</v>
      </c>
      <c r="BC2081" s="4" t="s">
        <v>9560</v>
      </c>
      <c r="BD2081" s="4" t="s">
        <v>9150</v>
      </c>
    </row>
    <row r="2082" spans="51:56" x14ac:dyDescent="0.25">
      <c r="AY2082" t="s">
        <v>9561</v>
      </c>
      <c r="AZ2082" s="4" t="s">
        <v>9562</v>
      </c>
      <c r="BA2082" s="4" t="s">
        <v>9563</v>
      </c>
      <c r="BB2082" s="4" t="s">
        <v>9562</v>
      </c>
      <c r="BC2082" s="4" t="s">
        <v>9563</v>
      </c>
      <c r="BD2082" s="4" t="s">
        <v>9150</v>
      </c>
    </row>
    <row r="2083" spans="51:56" x14ac:dyDescent="0.25">
      <c r="AY2083" t="s">
        <v>9564</v>
      </c>
      <c r="AZ2083" s="4" t="s">
        <v>9565</v>
      </c>
      <c r="BA2083" s="4" t="s">
        <v>9566</v>
      </c>
      <c r="BB2083" s="4" t="s">
        <v>9565</v>
      </c>
      <c r="BC2083" s="4" t="s">
        <v>9566</v>
      </c>
      <c r="BD2083" s="4" t="s">
        <v>9150</v>
      </c>
    </row>
    <row r="2084" spans="51:56" x14ac:dyDescent="0.25">
      <c r="AY2084" t="s">
        <v>9567</v>
      </c>
      <c r="AZ2084" s="4" t="s">
        <v>9568</v>
      </c>
      <c r="BA2084" s="4" t="s">
        <v>9569</v>
      </c>
      <c r="BB2084" s="4" t="s">
        <v>9568</v>
      </c>
      <c r="BC2084" s="4" t="s">
        <v>9569</v>
      </c>
      <c r="BD2084" s="4" t="s">
        <v>9150</v>
      </c>
    </row>
    <row r="2085" spans="51:56" x14ac:dyDescent="0.25">
      <c r="AY2085" t="s">
        <v>9570</v>
      </c>
      <c r="AZ2085" s="4" t="s">
        <v>9571</v>
      </c>
      <c r="BA2085" s="4" t="s">
        <v>9572</v>
      </c>
      <c r="BB2085" s="4" t="s">
        <v>9571</v>
      </c>
      <c r="BC2085" s="4" t="s">
        <v>9572</v>
      </c>
      <c r="BD2085" s="4" t="s">
        <v>9150</v>
      </c>
    </row>
    <row r="2086" spans="51:56" x14ac:dyDescent="0.25">
      <c r="AY2086" t="s">
        <v>9573</v>
      </c>
      <c r="AZ2086" s="4" t="s">
        <v>9574</v>
      </c>
      <c r="BA2086" s="4" t="s">
        <v>9575</v>
      </c>
      <c r="BB2086" s="4" t="s">
        <v>9574</v>
      </c>
      <c r="BC2086" s="4" t="s">
        <v>9575</v>
      </c>
      <c r="BD2086" s="4" t="s">
        <v>9150</v>
      </c>
    </row>
    <row r="2087" spans="51:56" x14ac:dyDescent="0.25">
      <c r="AY2087" t="s">
        <v>9576</v>
      </c>
      <c r="AZ2087" s="4" t="s">
        <v>9577</v>
      </c>
      <c r="BA2087" s="4" t="s">
        <v>9578</v>
      </c>
      <c r="BB2087" s="4" t="s">
        <v>9577</v>
      </c>
      <c r="BC2087" s="4" t="s">
        <v>9578</v>
      </c>
      <c r="BD2087" s="4" t="s">
        <v>9150</v>
      </c>
    </row>
    <row r="2088" spans="51:56" x14ac:dyDescent="0.25">
      <c r="AY2088" t="s">
        <v>9579</v>
      </c>
      <c r="AZ2088" s="4" t="s">
        <v>9580</v>
      </c>
      <c r="BA2088" s="4" t="s">
        <v>9581</v>
      </c>
      <c r="BB2088" s="4" t="s">
        <v>9580</v>
      </c>
      <c r="BC2088" s="4" t="s">
        <v>9581</v>
      </c>
      <c r="BD2088" s="4" t="s">
        <v>9150</v>
      </c>
    </row>
    <row r="2089" spans="51:56" x14ac:dyDescent="0.25">
      <c r="AY2089" t="s">
        <v>9582</v>
      </c>
      <c r="AZ2089" s="4" t="s">
        <v>9583</v>
      </c>
      <c r="BA2089" s="4" t="s">
        <v>9584</v>
      </c>
      <c r="BB2089" s="4" t="s">
        <v>9583</v>
      </c>
      <c r="BC2089" s="4" t="s">
        <v>9584</v>
      </c>
      <c r="BD2089" s="4" t="s">
        <v>9150</v>
      </c>
    </row>
    <row r="2090" spans="51:56" x14ac:dyDescent="0.25">
      <c r="AY2090" t="s">
        <v>9585</v>
      </c>
      <c r="AZ2090" s="4" t="s">
        <v>9586</v>
      </c>
      <c r="BA2090" s="4" t="s">
        <v>9587</v>
      </c>
      <c r="BB2090" s="4" t="s">
        <v>9586</v>
      </c>
      <c r="BC2090" s="4" t="s">
        <v>9587</v>
      </c>
      <c r="BD2090" s="4" t="s">
        <v>9150</v>
      </c>
    </row>
    <row r="2091" spans="51:56" x14ac:dyDescent="0.25">
      <c r="AY2091" t="s">
        <v>9588</v>
      </c>
      <c r="AZ2091" s="4" t="s">
        <v>9589</v>
      </c>
      <c r="BA2091" s="4" t="s">
        <v>9590</v>
      </c>
      <c r="BB2091" s="4" t="s">
        <v>9589</v>
      </c>
      <c r="BC2091" s="4" t="s">
        <v>9590</v>
      </c>
      <c r="BD2091" s="4" t="s">
        <v>9150</v>
      </c>
    </row>
    <row r="2092" spans="51:56" x14ac:dyDescent="0.25">
      <c r="AY2092" t="s">
        <v>9591</v>
      </c>
      <c r="AZ2092" s="4" t="s">
        <v>9592</v>
      </c>
      <c r="BA2092" s="4" t="s">
        <v>9593</v>
      </c>
      <c r="BB2092" s="4" t="s">
        <v>9592</v>
      </c>
      <c r="BC2092" s="4" t="s">
        <v>9593</v>
      </c>
      <c r="BD2092" s="4" t="s">
        <v>9150</v>
      </c>
    </row>
    <row r="2093" spans="51:56" x14ac:dyDescent="0.25">
      <c r="AY2093" t="s">
        <v>9594</v>
      </c>
      <c r="AZ2093" s="4" t="s">
        <v>9595</v>
      </c>
      <c r="BA2093" s="4" t="s">
        <v>9596</v>
      </c>
      <c r="BB2093" s="4" t="s">
        <v>9595</v>
      </c>
      <c r="BC2093" s="4" t="s">
        <v>9596</v>
      </c>
      <c r="BD2093" s="4" t="s">
        <v>9150</v>
      </c>
    </row>
    <row r="2094" spans="51:56" x14ac:dyDescent="0.25">
      <c r="AY2094" t="s">
        <v>9597</v>
      </c>
      <c r="AZ2094" s="4" t="s">
        <v>9598</v>
      </c>
      <c r="BA2094" s="4" t="s">
        <v>9599</v>
      </c>
      <c r="BB2094" s="4" t="s">
        <v>9598</v>
      </c>
      <c r="BC2094" s="4" t="s">
        <v>9599</v>
      </c>
      <c r="BD2094" s="4" t="s">
        <v>9150</v>
      </c>
    </row>
    <row r="2095" spans="51:56" x14ac:dyDescent="0.25">
      <c r="AY2095" t="s">
        <v>9600</v>
      </c>
      <c r="AZ2095" s="4" t="s">
        <v>9601</v>
      </c>
      <c r="BA2095" s="4" t="s">
        <v>9602</v>
      </c>
      <c r="BB2095" s="4" t="s">
        <v>9601</v>
      </c>
      <c r="BC2095" s="4" t="s">
        <v>9602</v>
      </c>
      <c r="BD2095" s="4" t="s">
        <v>9150</v>
      </c>
    </row>
    <row r="2096" spans="51:56" x14ac:dyDescent="0.25">
      <c r="AY2096" t="s">
        <v>9603</v>
      </c>
      <c r="AZ2096" s="4" t="s">
        <v>9604</v>
      </c>
      <c r="BA2096" s="4" t="s">
        <v>9605</v>
      </c>
      <c r="BB2096" s="4" t="s">
        <v>9604</v>
      </c>
      <c r="BC2096" s="4" t="s">
        <v>9605</v>
      </c>
      <c r="BD2096" s="4" t="s">
        <v>9150</v>
      </c>
    </row>
    <row r="2097" spans="51:56" x14ac:dyDescent="0.25">
      <c r="AY2097" t="s">
        <v>9606</v>
      </c>
      <c r="AZ2097" s="4" t="s">
        <v>9607</v>
      </c>
      <c r="BA2097" s="4" t="s">
        <v>9608</v>
      </c>
      <c r="BB2097" s="4" t="s">
        <v>9607</v>
      </c>
      <c r="BC2097" s="4" t="s">
        <v>9608</v>
      </c>
      <c r="BD2097" s="4" t="s">
        <v>9150</v>
      </c>
    </row>
    <row r="2098" spans="51:56" x14ac:dyDescent="0.25">
      <c r="AY2098" t="s">
        <v>9609</v>
      </c>
      <c r="AZ2098" s="4" t="s">
        <v>9610</v>
      </c>
      <c r="BA2098" s="4" t="s">
        <v>9611</v>
      </c>
      <c r="BB2098" s="4" t="s">
        <v>9610</v>
      </c>
      <c r="BC2098" s="4" t="s">
        <v>9611</v>
      </c>
      <c r="BD2098" s="4" t="s">
        <v>9150</v>
      </c>
    </row>
    <row r="2099" spans="51:56" x14ac:dyDescent="0.25">
      <c r="AY2099" t="s">
        <v>9612</v>
      </c>
      <c r="AZ2099" s="4" t="s">
        <v>9613</v>
      </c>
      <c r="BA2099" s="4" t="s">
        <v>9614</v>
      </c>
      <c r="BB2099" s="4" t="s">
        <v>9613</v>
      </c>
      <c r="BC2099" s="4" t="s">
        <v>9614</v>
      </c>
      <c r="BD2099" s="4" t="s">
        <v>9150</v>
      </c>
    </row>
    <row r="2100" spans="51:56" x14ac:dyDescent="0.25">
      <c r="AY2100" t="s">
        <v>9615</v>
      </c>
      <c r="AZ2100" s="4" t="s">
        <v>9616</v>
      </c>
      <c r="BA2100" s="4" t="s">
        <v>9617</v>
      </c>
      <c r="BB2100" s="4" t="s">
        <v>9616</v>
      </c>
      <c r="BC2100" s="4" t="s">
        <v>9617</v>
      </c>
      <c r="BD2100" s="4" t="s">
        <v>9150</v>
      </c>
    </row>
    <row r="2101" spans="51:56" x14ac:dyDescent="0.25">
      <c r="AY2101" t="s">
        <v>9618</v>
      </c>
      <c r="AZ2101" s="4" t="s">
        <v>9619</v>
      </c>
      <c r="BA2101" s="4" t="s">
        <v>9620</v>
      </c>
      <c r="BB2101" s="4" t="s">
        <v>9619</v>
      </c>
      <c r="BC2101" s="4" t="s">
        <v>9620</v>
      </c>
      <c r="BD2101" s="4" t="s">
        <v>9150</v>
      </c>
    </row>
    <row r="2102" spans="51:56" x14ac:dyDescent="0.25">
      <c r="AY2102" t="s">
        <v>9621</v>
      </c>
      <c r="AZ2102" s="4" t="s">
        <v>9622</v>
      </c>
      <c r="BA2102" s="4" t="s">
        <v>9623</v>
      </c>
      <c r="BB2102" s="4" t="s">
        <v>9622</v>
      </c>
      <c r="BC2102" s="4" t="s">
        <v>9623</v>
      </c>
      <c r="BD2102" s="4" t="s">
        <v>9150</v>
      </c>
    </row>
    <row r="2103" spans="51:56" x14ac:dyDescent="0.25">
      <c r="AY2103" t="s">
        <v>9624</v>
      </c>
      <c r="AZ2103" s="4" t="s">
        <v>9625</v>
      </c>
      <c r="BA2103" s="4" t="s">
        <v>9626</v>
      </c>
      <c r="BB2103" s="4" t="s">
        <v>9625</v>
      </c>
      <c r="BC2103" s="4" t="s">
        <v>9626</v>
      </c>
      <c r="BD2103" s="4" t="s">
        <v>9150</v>
      </c>
    </row>
    <row r="2104" spans="51:56" x14ac:dyDescent="0.25">
      <c r="AY2104" t="s">
        <v>9627</v>
      </c>
      <c r="AZ2104" s="4" t="s">
        <v>9628</v>
      </c>
      <c r="BA2104" s="4" t="s">
        <v>9629</v>
      </c>
      <c r="BB2104" s="4" t="s">
        <v>9628</v>
      </c>
      <c r="BC2104" s="4" t="s">
        <v>9629</v>
      </c>
      <c r="BD2104" s="4" t="s">
        <v>9150</v>
      </c>
    </row>
    <row r="2105" spans="51:56" x14ac:dyDescent="0.25">
      <c r="AY2105" t="s">
        <v>9630</v>
      </c>
      <c r="AZ2105" s="4" t="s">
        <v>9631</v>
      </c>
      <c r="BA2105" s="4" t="s">
        <v>9632</v>
      </c>
      <c r="BB2105" s="4" t="s">
        <v>9631</v>
      </c>
      <c r="BC2105" s="4" t="s">
        <v>9632</v>
      </c>
      <c r="BD2105" s="4" t="s">
        <v>9150</v>
      </c>
    </row>
    <row r="2106" spans="51:56" x14ac:dyDescent="0.25">
      <c r="AY2106" t="s">
        <v>9633</v>
      </c>
      <c r="AZ2106" s="4" t="s">
        <v>9634</v>
      </c>
      <c r="BA2106" s="4" t="s">
        <v>9635</v>
      </c>
      <c r="BB2106" s="4" t="s">
        <v>9634</v>
      </c>
      <c r="BC2106" s="4" t="s">
        <v>9635</v>
      </c>
      <c r="BD2106" s="4" t="s">
        <v>9150</v>
      </c>
    </row>
    <row r="2107" spans="51:56" x14ac:dyDescent="0.25">
      <c r="AY2107" t="s">
        <v>9636</v>
      </c>
      <c r="AZ2107" s="4" t="s">
        <v>9637</v>
      </c>
      <c r="BA2107" s="4" t="s">
        <v>9638</v>
      </c>
      <c r="BB2107" s="4" t="s">
        <v>9637</v>
      </c>
      <c r="BC2107" s="4" t="s">
        <v>9638</v>
      </c>
      <c r="BD2107" s="4" t="s">
        <v>9150</v>
      </c>
    </row>
    <row r="2108" spans="51:56" x14ac:dyDescent="0.25">
      <c r="AY2108" t="s">
        <v>9639</v>
      </c>
      <c r="AZ2108" s="4" t="s">
        <v>9640</v>
      </c>
      <c r="BA2108" s="4" t="s">
        <v>9641</v>
      </c>
      <c r="BB2108" s="4" t="s">
        <v>9640</v>
      </c>
      <c r="BC2108" s="4" t="s">
        <v>9641</v>
      </c>
      <c r="BD2108" s="4" t="s">
        <v>9150</v>
      </c>
    </row>
    <row r="2109" spans="51:56" x14ac:dyDescent="0.25">
      <c r="AY2109" t="s">
        <v>9642</v>
      </c>
      <c r="AZ2109" s="4" t="s">
        <v>9643</v>
      </c>
      <c r="BA2109" s="4" t="s">
        <v>9644</v>
      </c>
      <c r="BB2109" s="4" t="s">
        <v>9643</v>
      </c>
      <c r="BC2109" s="4" t="s">
        <v>9644</v>
      </c>
      <c r="BD2109" s="4" t="s">
        <v>9150</v>
      </c>
    </row>
    <row r="2110" spans="51:56" x14ac:dyDescent="0.25">
      <c r="AY2110" t="s">
        <v>9645</v>
      </c>
      <c r="AZ2110" s="4" t="s">
        <v>9646</v>
      </c>
      <c r="BA2110" s="4" t="s">
        <v>9647</v>
      </c>
      <c r="BB2110" s="4" t="s">
        <v>9646</v>
      </c>
      <c r="BC2110" s="4" t="s">
        <v>9647</v>
      </c>
      <c r="BD2110" s="4" t="s">
        <v>9150</v>
      </c>
    </row>
    <row r="2111" spans="51:56" x14ac:dyDescent="0.25">
      <c r="AY2111" t="s">
        <v>9648</v>
      </c>
      <c r="AZ2111" s="4" t="s">
        <v>9649</v>
      </c>
      <c r="BA2111" s="4" t="s">
        <v>9650</v>
      </c>
      <c r="BB2111" s="4" t="s">
        <v>9649</v>
      </c>
      <c r="BC2111" s="4" t="s">
        <v>9650</v>
      </c>
      <c r="BD2111" s="4" t="s">
        <v>9150</v>
      </c>
    </row>
    <row r="2112" spans="51:56" x14ac:dyDescent="0.25">
      <c r="AY2112" t="s">
        <v>9651</v>
      </c>
      <c r="AZ2112" s="4" t="s">
        <v>9652</v>
      </c>
      <c r="BA2112" s="4" t="s">
        <v>9653</v>
      </c>
      <c r="BB2112" s="4" t="s">
        <v>9652</v>
      </c>
      <c r="BC2112" s="4" t="s">
        <v>9653</v>
      </c>
      <c r="BD2112" s="4" t="s">
        <v>9150</v>
      </c>
    </row>
    <row r="2113" spans="51:56" x14ac:dyDescent="0.25">
      <c r="AY2113" t="s">
        <v>9654</v>
      </c>
      <c r="AZ2113" s="4" t="s">
        <v>9655</v>
      </c>
      <c r="BA2113" s="4" t="s">
        <v>9656</v>
      </c>
      <c r="BB2113" s="4" t="s">
        <v>9655</v>
      </c>
      <c r="BC2113" s="4" t="s">
        <v>9656</v>
      </c>
      <c r="BD2113" s="4" t="s">
        <v>9150</v>
      </c>
    </row>
    <row r="2114" spans="51:56" x14ac:dyDescent="0.25">
      <c r="AY2114" t="s">
        <v>9657</v>
      </c>
      <c r="AZ2114" s="4" t="s">
        <v>9658</v>
      </c>
      <c r="BA2114" s="4" t="s">
        <v>9659</v>
      </c>
      <c r="BB2114" s="4" t="s">
        <v>9658</v>
      </c>
      <c r="BC2114" s="4" t="s">
        <v>9659</v>
      </c>
      <c r="BD2114" s="4" t="s">
        <v>9150</v>
      </c>
    </row>
    <row r="2115" spans="51:56" x14ac:dyDescent="0.25">
      <c r="AY2115" t="s">
        <v>9660</v>
      </c>
      <c r="AZ2115" s="4" t="s">
        <v>9661</v>
      </c>
      <c r="BA2115" s="4" t="s">
        <v>9662</v>
      </c>
      <c r="BB2115" s="4" t="s">
        <v>9661</v>
      </c>
      <c r="BC2115" s="4" t="s">
        <v>9662</v>
      </c>
      <c r="BD2115" s="4" t="s">
        <v>9150</v>
      </c>
    </row>
    <row r="2116" spans="51:56" x14ac:dyDescent="0.25">
      <c r="AY2116" t="s">
        <v>9663</v>
      </c>
      <c r="AZ2116" s="4" t="s">
        <v>9664</v>
      </c>
      <c r="BA2116" s="4" t="s">
        <v>9665</v>
      </c>
      <c r="BB2116" s="4" t="s">
        <v>9664</v>
      </c>
      <c r="BC2116" s="4" t="s">
        <v>9665</v>
      </c>
      <c r="BD2116" s="4" t="s">
        <v>9150</v>
      </c>
    </row>
    <row r="2117" spans="51:56" x14ac:dyDescent="0.25">
      <c r="AY2117" t="s">
        <v>9666</v>
      </c>
      <c r="AZ2117" s="4" t="s">
        <v>9667</v>
      </c>
      <c r="BA2117" s="4" t="s">
        <v>9668</v>
      </c>
      <c r="BB2117" s="4" t="s">
        <v>9667</v>
      </c>
      <c r="BC2117" s="4" t="s">
        <v>9668</v>
      </c>
      <c r="BD2117" s="4" t="s">
        <v>9150</v>
      </c>
    </row>
    <row r="2118" spans="51:56" x14ac:dyDescent="0.25">
      <c r="AY2118" t="s">
        <v>9669</v>
      </c>
      <c r="AZ2118" s="4" t="s">
        <v>9670</v>
      </c>
      <c r="BA2118" s="4" t="s">
        <v>9671</v>
      </c>
      <c r="BB2118" s="4" t="s">
        <v>9670</v>
      </c>
      <c r="BC2118" s="4" t="s">
        <v>9671</v>
      </c>
      <c r="BD2118" s="4" t="s">
        <v>9150</v>
      </c>
    </row>
    <row r="2119" spans="51:56" x14ac:dyDescent="0.25">
      <c r="AY2119" t="s">
        <v>9672</v>
      </c>
      <c r="AZ2119" s="4" t="s">
        <v>9673</v>
      </c>
      <c r="BA2119" s="4" t="s">
        <v>9674</v>
      </c>
      <c r="BB2119" s="4" t="s">
        <v>9673</v>
      </c>
      <c r="BC2119" s="4" t="s">
        <v>9674</v>
      </c>
      <c r="BD2119" s="4" t="s">
        <v>9150</v>
      </c>
    </row>
    <row r="2120" spans="51:56" x14ac:dyDescent="0.25">
      <c r="AY2120" t="s">
        <v>9675</v>
      </c>
      <c r="AZ2120" s="4" t="s">
        <v>9676</v>
      </c>
      <c r="BA2120" s="4" t="s">
        <v>9677</v>
      </c>
      <c r="BB2120" s="4" t="s">
        <v>9676</v>
      </c>
      <c r="BC2120" s="4" t="s">
        <v>9677</v>
      </c>
      <c r="BD2120" s="4" t="s">
        <v>9150</v>
      </c>
    </row>
    <row r="2121" spans="51:56" x14ac:dyDescent="0.25">
      <c r="AY2121" t="s">
        <v>9678</v>
      </c>
      <c r="AZ2121" s="4" t="s">
        <v>9679</v>
      </c>
      <c r="BA2121" s="4" t="s">
        <v>9680</v>
      </c>
      <c r="BB2121" s="4" t="s">
        <v>9679</v>
      </c>
      <c r="BC2121" s="4" t="s">
        <v>9680</v>
      </c>
      <c r="BD2121" s="4" t="s">
        <v>9150</v>
      </c>
    </row>
    <row r="2122" spans="51:56" x14ac:dyDescent="0.25">
      <c r="AY2122" t="s">
        <v>9681</v>
      </c>
      <c r="AZ2122" s="4" t="s">
        <v>9682</v>
      </c>
      <c r="BA2122" s="4" t="s">
        <v>9683</v>
      </c>
      <c r="BB2122" s="4" t="s">
        <v>9682</v>
      </c>
      <c r="BC2122" s="4" t="s">
        <v>9683</v>
      </c>
      <c r="BD2122" s="4" t="s">
        <v>9150</v>
      </c>
    </row>
    <row r="2123" spans="51:56" x14ac:dyDescent="0.25">
      <c r="AY2123" t="s">
        <v>9684</v>
      </c>
      <c r="AZ2123" s="4" t="s">
        <v>9685</v>
      </c>
      <c r="BA2123" s="4" t="s">
        <v>9686</v>
      </c>
      <c r="BB2123" s="4" t="s">
        <v>9685</v>
      </c>
      <c r="BC2123" s="4" t="s">
        <v>9686</v>
      </c>
      <c r="BD2123" s="4" t="s">
        <v>9150</v>
      </c>
    </row>
    <row r="2124" spans="51:56" x14ac:dyDescent="0.25">
      <c r="AY2124" t="s">
        <v>9687</v>
      </c>
      <c r="AZ2124" s="4" t="s">
        <v>9688</v>
      </c>
      <c r="BA2124" s="4" t="s">
        <v>9689</v>
      </c>
      <c r="BB2124" s="4" t="s">
        <v>9688</v>
      </c>
      <c r="BC2124" s="4" t="s">
        <v>9689</v>
      </c>
      <c r="BD2124" s="4" t="s">
        <v>9150</v>
      </c>
    </row>
    <row r="2125" spans="51:56" x14ac:dyDescent="0.25">
      <c r="AY2125" t="s">
        <v>9690</v>
      </c>
      <c r="AZ2125" s="4" t="s">
        <v>9691</v>
      </c>
      <c r="BA2125" s="4" t="s">
        <v>9692</v>
      </c>
      <c r="BB2125" s="4" t="s">
        <v>9691</v>
      </c>
      <c r="BC2125" s="4" t="s">
        <v>9692</v>
      </c>
      <c r="BD2125" s="4" t="s">
        <v>9150</v>
      </c>
    </row>
    <row r="2126" spans="51:56" x14ac:dyDescent="0.25">
      <c r="AY2126" t="s">
        <v>9693</v>
      </c>
      <c r="AZ2126" s="4" t="s">
        <v>9694</v>
      </c>
      <c r="BA2126" s="4" t="s">
        <v>9695</v>
      </c>
      <c r="BB2126" s="4" t="s">
        <v>9694</v>
      </c>
      <c r="BC2126" s="4" t="s">
        <v>9695</v>
      </c>
      <c r="BD2126" s="4" t="s">
        <v>9150</v>
      </c>
    </row>
    <row r="2127" spans="51:56" x14ac:dyDescent="0.25">
      <c r="AY2127" t="s">
        <v>9696</v>
      </c>
      <c r="AZ2127" s="4" t="s">
        <v>9697</v>
      </c>
      <c r="BA2127" s="4" t="s">
        <v>9698</v>
      </c>
      <c r="BB2127" s="4" t="s">
        <v>9697</v>
      </c>
      <c r="BC2127" s="4" t="s">
        <v>9698</v>
      </c>
      <c r="BD2127" s="4" t="s">
        <v>9150</v>
      </c>
    </row>
    <row r="2128" spans="51:56" x14ac:dyDescent="0.25">
      <c r="AY2128" t="s">
        <v>9699</v>
      </c>
      <c r="AZ2128" s="4" t="s">
        <v>9700</v>
      </c>
      <c r="BA2128" s="4" t="s">
        <v>9701</v>
      </c>
      <c r="BB2128" s="4" t="s">
        <v>9700</v>
      </c>
      <c r="BC2128" s="4" t="s">
        <v>9701</v>
      </c>
      <c r="BD2128" s="4" t="s">
        <v>9150</v>
      </c>
    </row>
    <row r="2129" spans="51:56" x14ac:dyDescent="0.25">
      <c r="AY2129" t="s">
        <v>9702</v>
      </c>
      <c r="AZ2129" s="4" t="s">
        <v>9703</v>
      </c>
      <c r="BA2129" s="4" t="s">
        <v>9704</v>
      </c>
      <c r="BB2129" s="4" t="s">
        <v>9703</v>
      </c>
      <c r="BC2129" s="4" t="s">
        <v>9704</v>
      </c>
      <c r="BD2129" s="4" t="s">
        <v>9150</v>
      </c>
    </row>
    <row r="2130" spans="51:56" x14ac:dyDescent="0.25">
      <c r="AY2130" t="s">
        <v>9705</v>
      </c>
      <c r="AZ2130" s="4" t="s">
        <v>9706</v>
      </c>
      <c r="BA2130" s="4" t="s">
        <v>9707</v>
      </c>
      <c r="BB2130" s="4" t="s">
        <v>9706</v>
      </c>
      <c r="BC2130" s="4" t="s">
        <v>9707</v>
      </c>
      <c r="BD2130" s="4" t="s">
        <v>9150</v>
      </c>
    </row>
    <row r="2131" spans="51:56" x14ac:dyDescent="0.25">
      <c r="AY2131" t="s">
        <v>9708</v>
      </c>
      <c r="AZ2131" s="4" t="s">
        <v>9709</v>
      </c>
      <c r="BA2131" s="4" t="s">
        <v>9710</v>
      </c>
      <c r="BB2131" s="4" t="s">
        <v>9709</v>
      </c>
      <c r="BC2131" s="4" t="s">
        <v>9710</v>
      </c>
      <c r="BD2131" s="4" t="s">
        <v>9150</v>
      </c>
    </row>
    <row r="2132" spans="51:56" x14ac:dyDescent="0.25">
      <c r="AY2132" t="s">
        <v>9711</v>
      </c>
      <c r="AZ2132" s="4" t="s">
        <v>9712</v>
      </c>
      <c r="BA2132" s="4" t="s">
        <v>9713</v>
      </c>
      <c r="BB2132" s="4" t="s">
        <v>9712</v>
      </c>
      <c r="BC2132" s="4" t="s">
        <v>9713</v>
      </c>
      <c r="BD2132" s="4" t="s">
        <v>9150</v>
      </c>
    </row>
    <row r="2133" spans="51:56" x14ac:dyDescent="0.25">
      <c r="AY2133" t="s">
        <v>9714</v>
      </c>
      <c r="AZ2133" s="4" t="s">
        <v>9715</v>
      </c>
      <c r="BA2133" s="4" t="s">
        <v>9716</v>
      </c>
      <c r="BB2133" s="4" t="s">
        <v>9715</v>
      </c>
      <c r="BC2133" s="4" t="s">
        <v>9716</v>
      </c>
      <c r="BD2133" s="4" t="s">
        <v>9150</v>
      </c>
    </row>
    <row r="2134" spans="51:56" x14ac:dyDescent="0.25">
      <c r="AY2134" t="s">
        <v>9717</v>
      </c>
      <c r="AZ2134" s="4" t="s">
        <v>9718</v>
      </c>
      <c r="BA2134" s="4" t="s">
        <v>9719</v>
      </c>
      <c r="BB2134" s="4" t="s">
        <v>9718</v>
      </c>
      <c r="BC2134" s="4" t="s">
        <v>9719</v>
      </c>
      <c r="BD2134" s="4" t="s">
        <v>9150</v>
      </c>
    </row>
    <row r="2135" spans="51:56" x14ac:dyDescent="0.25">
      <c r="AY2135" t="s">
        <v>9720</v>
      </c>
      <c r="AZ2135" s="4" t="s">
        <v>9721</v>
      </c>
      <c r="BA2135" s="4" t="s">
        <v>9722</v>
      </c>
      <c r="BB2135" s="4" t="s">
        <v>9721</v>
      </c>
      <c r="BC2135" s="4" t="s">
        <v>9722</v>
      </c>
      <c r="BD2135" s="4" t="s">
        <v>9150</v>
      </c>
    </row>
    <row r="2136" spans="51:56" x14ac:dyDescent="0.25">
      <c r="AY2136" t="s">
        <v>9723</v>
      </c>
      <c r="AZ2136" s="4" t="s">
        <v>9724</v>
      </c>
      <c r="BA2136" s="4" t="s">
        <v>9725</v>
      </c>
      <c r="BB2136" s="4" t="s">
        <v>9724</v>
      </c>
      <c r="BC2136" s="4" t="s">
        <v>9725</v>
      </c>
      <c r="BD2136" s="4" t="s">
        <v>9150</v>
      </c>
    </row>
    <row r="2137" spans="51:56" x14ac:dyDescent="0.25">
      <c r="AY2137" t="s">
        <v>9726</v>
      </c>
      <c r="AZ2137" s="4" t="s">
        <v>9727</v>
      </c>
      <c r="BA2137" s="4" t="s">
        <v>9728</v>
      </c>
      <c r="BB2137" s="4" t="s">
        <v>9727</v>
      </c>
      <c r="BC2137" s="4" t="s">
        <v>9728</v>
      </c>
      <c r="BD2137" s="4" t="s">
        <v>9150</v>
      </c>
    </row>
    <row r="2138" spans="51:56" x14ac:dyDescent="0.25">
      <c r="AY2138" t="s">
        <v>9729</v>
      </c>
      <c r="AZ2138" s="4" t="s">
        <v>9727</v>
      </c>
      <c r="BA2138" s="4" t="s">
        <v>9730</v>
      </c>
      <c r="BB2138" s="4" t="s">
        <v>9727</v>
      </c>
      <c r="BC2138" s="4" t="s">
        <v>9730</v>
      </c>
      <c r="BD2138" s="4" t="s">
        <v>9150</v>
      </c>
    </row>
    <row r="2139" spans="51:56" x14ac:dyDescent="0.25">
      <c r="AY2139" t="s">
        <v>9731</v>
      </c>
      <c r="AZ2139" s="4" t="s">
        <v>9732</v>
      </c>
      <c r="BA2139" s="4" t="s">
        <v>9733</v>
      </c>
      <c r="BB2139" s="4" t="s">
        <v>9732</v>
      </c>
      <c r="BC2139" s="4" t="s">
        <v>9733</v>
      </c>
      <c r="BD2139" s="4" t="s">
        <v>9150</v>
      </c>
    </row>
    <row r="2140" spans="51:56" x14ac:dyDescent="0.25">
      <c r="AY2140" t="s">
        <v>9734</v>
      </c>
      <c r="AZ2140" s="4" t="s">
        <v>9735</v>
      </c>
      <c r="BA2140" s="4" t="s">
        <v>9736</v>
      </c>
      <c r="BB2140" s="4" t="s">
        <v>9735</v>
      </c>
      <c r="BC2140" s="4" t="s">
        <v>9736</v>
      </c>
      <c r="BD2140" s="4" t="s">
        <v>9150</v>
      </c>
    </row>
    <row r="2141" spans="51:56" x14ac:dyDescent="0.25">
      <c r="AY2141" t="s">
        <v>9737</v>
      </c>
      <c r="AZ2141" s="4" t="s">
        <v>9738</v>
      </c>
      <c r="BA2141" s="4" t="s">
        <v>9739</v>
      </c>
      <c r="BB2141" s="4" t="s">
        <v>9738</v>
      </c>
      <c r="BC2141" s="4" t="s">
        <v>9739</v>
      </c>
      <c r="BD2141" s="4" t="s">
        <v>9150</v>
      </c>
    </row>
    <row r="2142" spans="51:56" x14ac:dyDescent="0.25">
      <c r="AY2142" t="s">
        <v>9740</v>
      </c>
      <c r="AZ2142" s="4" t="s">
        <v>9741</v>
      </c>
      <c r="BA2142" s="4" t="s">
        <v>9742</v>
      </c>
      <c r="BB2142" s="4" t="s">
        <v>9741</v>
      </c>
      <c r="BC2142" s="4" t="s">
        <v>9742</v>
      </c>
      <c r="BD2142" s="4" t="s">
        <v>9150</v>
      </c>
    </row>
    <row r="2143" spans="51:56" x14ac:dyDescent="0.25">
      <c r="AY2143" t="s">
        <v>9743</v>
      </c>
      <c r="AZ2143" s="4" t="s">
        <v>9744</v>
      </c>
      <c r="BA2143" s="4" t="s">
        <v>9745</v>
      </c>
      <c r="BB2143" s="4" t="s">
        <v>9744</v>
      </c>
      <c r="BC2143" s="4" t="s">
        <v>9745</v>
      </c>
      <c r="BD2143" s="4" t="s">
        <v>9150</v>
      </c>
    </row>
    <row r="2144" spans="51:56" x14ac:dyDescent="0.25">
      <c r="AY2144" t="s">
        <v>9746</v>
      </c>
      <c r="AZ2144" s="4" t="s">
        <v>9747</v>
      </c>
      <c r="BA2144" s="4" t="s">
        <v>9748</v>
      </c>
      <c r="BB2144" s="4" t="s">
        <v>9747</v>
      </c>
      <c r="BC2144" s="4" t="s">
        <v>9748</v>
      </c>
      <c r="BD2144" s="4" t="s">
        <v>9150</v>
      </c>
    </row>
    <row r="2145" spans="51:56" x14ac:dyDescent="0.25">
      <c r="AY2145" t="s">
        <v>9749</v>
      </c>
      <c r="AZ2145" s="4" t="s">
        <v>9750</v>
      </c>
      <c r="BA2145" s="4" t="s">
        <v>14320</v>
      </c>
      <c r="BB2145" s="4" t="s">
        <v>9750</v>
      </c>
      <c r="BC2145" s="4" t="s">
        <v>14320</v>
      </c>
      <c r="BD2145" s="4" t="s">
        <v>9150</v>
      </c>
    </row>
    <row r="2146" spans="51:56" x14ac:dyDescent="0.25">
      <c r="AY2146" t="s">
        <v>9751</v>
      </c>
      <c r="AZ2146" s="4" t="s">
        <v>9752</v>
      </c>
      <c r="BA2146" s="4" t="s">
        <v>9753</v>
      </c>
      <c r="BB2146" s="4" t="s">
        <v>9752</v>
      </c>
      <c r="BC2146" s="4" t="s">
        <v>9753</v>
      </c>
      <c r="BD2146" s="4" t="s">
        <v>9150</v>
      </c>
    </row>
    <row r="2147" spans="51:56" x14ac:dyDescent="0.25">
      <c r="AY2147" t="s">
        <v>9754</v>
      </c>
      <c r="AZ2147" s="4" t="s">
        <v>9755</v>
      </c>
      <c r="BA2147" s="4" t="s">
        <v>9756</v>
      </c>
      <c r="BB2147" s="4" t="s">
        <v>9755</v>
      </c>
      <c r="BC2147" s="4" t="s">
        <v>9756</v>
      </c>
      <c r="BD2147" s="4" t="s">
        <v>9150</v>
      </c>
    </row>
    <row r="2148" spans="51:56" x14ac:dyDescent="0.25">
      <c r="AY2148" t="s">
        <v>9757</v>
      </c>
      <c r="AZ2148" s="4" t="s">
        <v>9758</v>
      </c>
      <c r="BA2148" s="4" t="s">
        <v>9759</v>
      </c>
      <c r="BB2148" s="4" t="s">
        <v>9758</v>
      </c>
      <c r="BC2148" s="4" t="s">
        <v>9759</v>
      </c>
      <c r="BD2148" s="4" t="s">
        <v>9150</v>
      </c>
    </row>
    <row r="2149" spans="51:56" x14ac:dyDescent="0.25">
      <c r="AY2149" t="s">
        <v>9760</v>
      </c>
      <c r="AZ2149" s="4" t="s">
        <v>9761</v>
      </c>
      <c r="BA2149" s="4" t="s">
        <v>9762</v>
      </c>
      <c r="BB2149" s="4" t="s">
        <v>9761</v>
      </c>
      <c r="BC2149" s="4" t="s">
        <v>9762</v>
      </c>
      <c r="BD2149" s="4" t="s">
        <v>9150</v>
      </c>
    </row>
    <row r="2150" spans="51:56" x14ac:dyDescent="0.25">
      <c r="AY2150" t="s">
        <v>9763</v>
      </c>
      <c r="AZ2150" s="4" t="s">
        <v>9764</v>
      </c>
      <c r="BA2150" s="4" t="s">
        <v>9765</v>
      </c>
      <c r="BB2150" s="4" t="s">
        <v>9764</v>
      </c>
      <c r="BC2150" s="4" t="s">
        <v>9765</v>
      </c>
      <c r="BD2150" s="4" t="s">
        <v>9150</v>
      </c>
    </row>
    <row r="2151" spans="51:56" x14ac:dyDescent="0.25">
      <c r="AY2151" t="s">
        <v>9766</v>
      </c>
      <c r="AZ2151" s="4" t="s">
        <v>9767</v>
      </c>
      <c r="BA2151" s="4" t="s">
        <v>9768</v>
      </c>
      <c r="BB2151" s="4" t="s">
        <v>9767</v>
      </c>
      <c r="BC2151" s="4" t="s">
        <v>9768</v>
      </c>
      <c r="BD2151" s="4" t="s">
        <v>9150</v>
      </c>
    </row>
    <row r="2152" spans="51:56" x14ac:dyDescent="0.25">
      <c r="AY2152" t="s">
        <v>9769</v>
      </c>
      <c r="AZ2152" s="4" t="s">
        <v>9770</v>
      </c>
      <c r="BA2152" s="4" t="s">
        <v>9771</v>
      </c>
      <c r="BB2152" s="4" t="s">
        <v>9770</v>
      </c>
      <c r="BC2152" s="4" t="s">
        <v>9771</v>
      </c>
      <c r="BD2152" s="4" t="s">
        <v>9150</v>
      </c>
    </row>
    <row r="2153" spans="51:56" x14ac:dyDescent="0.25">
      <c r="AY2153" t="s">
        <v>9772</v>
      </c>
      <c r="AZ2153" s="4" t="s">
        <v>9773</v>
      </c>
      <c r="BA2153" s="4" t="s">
        <v>9774</v>
      </c>
      <c r="BB2153" s="4" t="s">
        <v>9773</v>
      </c>
      <c r="BC2153" s="4" t="s">
        <v>9774</v>
      </c>
      <c r="BD2153" s="4" t="s">
        <v>9150</v>
      </c>
    </row>
    <row r="2154" spans="51:56" x14ac:dyDescent="0.25">
      <c r="AY2154" t="s">
        <v>9775</v>
      </c>
      <c r="AZ2154" s="4" t="s">
        <v>9776</v>
      </c>
      <c r="BA2154" s="4" t="s">
        <v>9777</v>
      </c>
      <c r="BB2154" s="4" t="s">
        <v>9776</v>
      </c>
      <c r="BC2154" s="4" t="s">
        <v>9777</v>
      </c>
      <c r="BD2154" s="4" t="s">
        <v>9150</v>
      </c>
    </row>
    <row r="2155" spans="51:56" x14ac:dyDescent="0.25">
      <c r="AY2155" t="s">
        <v>9778</v>
      </c>
      <c r="AZ2155" s="4" t="s">
        <v>9779</v>
      </c>
      <c r="BA2155" s="4" t="s">
        <v>9780</v>
      </c>
      <c r="BB2155" s="4" t="s">
        <v>9779</v>
      </c>
      <c r="BC2155" s="4" t="s">
        <v>9780</v>
      </c>
      <c r="BD2155" s="4" t="s">
        <v>9150</v>
      </c>
    </row>
    <row r="2156" spans="51:56" x14ac:dyDescent="0.25">
      <c r="AY2156" t="s">
        <v>9781</v>
      </c>
      <c r="AZ2156" s="4" t="s">
        <v>9782</v>
      </c>
      <c r="BA2156" s="4" t="s">
        <v>9783</v>
      </c>
      <c r="BB2156" s="4" t="s">
        <v>9782</v>
      </c>
      <c r="BC2156" s="4" t="s">
        <v>9783</v>
      </c>
      <c r="BD2156" s="4" t="s">
        <v>9150</v>
      </c>
    </row>
    <row r="2157" spans="51:56" x14ac:dyDescent="0.25">
      <c r="AY2157" t="s">
        <v>9784</v>
      </c>
      <c r="AZ2157" s="4" t="s">
        <v>9785</v>
      </c>
      <c r="BA2157" s="4" t="s">
        <v>9786</v>
      </c>
      <c r="BB2157" s="4" t="s">
        <v>9785</v>
      </c>
      <c r="BC2157" s="4" t="s">
        <v>9786</v>
      </c>
      <c r="BD2157" s="4" t="s">
        <v>9150</v>
      </c>
    </row>
    <row r="2158" spans="51:56" x14ac:dyDescent="0.25">
      <c r="AY2158" t="s">
        <v>9787</v>
      </c>
      <c r="AZ2158" s="4" t="s">
        <v>9752</v>
      </c>
      <c r="BA2158" s="4" t="s">
        <v>9788</v>
      </c>
      <c r="BB2158" s="4" t="s">
        <v>9752</v>
      </c>
      <c r="BC2158" s="4" t="s">
        <v>9788</v>
      </c>
      <c r="BD2158" s="4" t="s">
        <v>9150</v>
      </c>
    </row>
    <row r="2159" spans="51:56" x14ac:dyDescent="0.25">
      <c r="AY2159" t="s">
        <v>9789</v>
      </c>
      <c r="AZ2159" s="4" t="s">
        <v>9790</v>
      </c>
      <c r="BA2159" s="4" t="s">
        <v>9791</v>
      </c>
      <c r="BB2159" s="4" t="s">
        <v>9790</v>
      </c>
      <c r="BC2159" s="4" t="s">
        <v>9791</v>
      </c>
      <c r="BD2159" s="4" t="s">
        <v>9792</v>
      </c>
    </row>
    <row r="2160" spans="51:56" x14ac:dyDescent="0.25">
      <c r="AY2160" t="s">
        <v>9793</v>
      </c>
      <c r="AZ2160" s="4" t="s">
        <v>9794</v>
      </c>
      <c r="BA2160" s="4" t="s">
        <v>9795</v>
      </c>
      <c r="BB2160" s="4" t="s">
        <v>9794</v>
      </c>
      <c r="BC2160" s="4" t="s">
        <v>9795</v>
      </c>
      <c r="BD2160" s="4" t="s">
        <v>9792</v>
      </c>
    </row>
    <row r="2161" spans="51:56" x14ac:dyDescent="0.25">
      <c r="AY2161" t="s">
        <v>9796</v>
      </c>
      <c r="AZ2161" s="4" t="s">
        <v>9797</v>
      </c>
      <c r="BA2161" s="4" t="s">
        <v>9798</v>
      </c>
      <c r="BB2161" s="4" t="s">
        <v>9797</v>
      </c>
      <c r="BC2161" s="4" t="s">
        <v>9798</v>
      </c>
      <c r="BD2161" s="4" t="s">
        <v>9792</v>
      </c>
    </row>
    <row r="2162" spans="51:56" x14ac:dyDescent="0.25">
      <c r="AY2162" t="s">
        <v>9799</v>
      </c>
      <c r="AZ2162" s="4" t="s">
        <v>9800</v>
      </c>
      <c r="BA2162" s="4" t="s">
        <v>9801</v>
      </c>
      <c r="BB2162" s="4" t="s">
        <v>9800</v>
      </c>
      <c r="BC2162" s="4" t="s">
        <v>9801</v>
      </c>
      <c r="BD2162" s="4" t="s">
        <v>9792</v>
      </c>
    </row>
    <row r="2163" spans="51:56" x14ac:dyDescent="0.25">
      <c r="AY2163" t="s">
        <v>9802</v>
      </c>
      <c r="AZ2163" s="4" t="s">
        <v>9803</v>
      </c>
      <c r="BA2163" s="4" t="s">
        <v>9804</v>
      </c>
      <c r="BB2163" s="4" t="s">
        <v>9803</v>
      </c>
      <c r="BC2163" s="4" t="s">
        <v>9804</v>
      </c>
      <c r="BD2163" s="4" t="s">
        <v>9792</v>
      </c>
    </row>
    <row r="2164" spans="51:56" x14ac:dyDescent="0.25">
      <c r="AY2164" t="s">
        <v>9805</v>
      </c>
      <c r="AZ2164" s="4" t="s">
        <v>9806</v>
      </c>
      <c r="BA2164" s="4" t="s">
        <v>9807</v>
      </c>
      <c r="BB2164" s="4" t="s">
        <v>9806</v>
      </c>
      <c r="BC2164" s="4" t="s">
        <v>9807</v>
      </c>
      <c r="BD2164" s="4" t="s">
        <v>9792</v>
      </c>
    </row>
    <row r="2165" spans="51:56" x14ac:dyDescent="0.25">
      <c r="AY2165" t="s">
        <v>9808</v>
      </c>
      <c r="AZ2165" s="4" t="s">
        <v>9809</v>
      </c>
      <c r="BA2165" s="4" t="s">
        <v>6880</v>
      </c>
      <c r="BB2165" s="4" t="s">
        <v>9809</v>
      </c>
      <c r="BC2165" s="4" t="s">
        <v>6880</v>
      </c>
      <c r="BD2165" s="4" t="s">
        <v>9792</v>
      </c>
    </row>
    <row r="2166" spans="51:56" x14ac:dyDescent="0.25">
      <c r="AY2166" t="s">
        <v>6881</v>
      </c>
      <c r="AZ2166" s="4" t="s">
        <v>6882</v>
      </c>
      <c r="BA2166" s="4" t="s">
        <v>6883</v>
      </c>
      <c r="BB2166" s="4" t="s">
        <v>6882</v>
      </c>
      <c r="BC2166" s="4" t="s">
        <v>6883</v>
      </c>
      <c r="BD2166" s="4" t="s">
        <v>9792</v>
      </c>
    </row>
    <row r="2167" spans="51:56" x14ac:dyDescent="0.25">
      <c r="AY2167" t="s">
        <v>6884</v>
      </c>
      <c r="AZ2167" s="4" t="s">
        <v>6885</v>
      </c>
      <c r="BA2167" s="4" t="s">
        <v>6886</v>
      </c>
      <c r="BB2167" s="4" t="s">
        <v>6885</v>
      </c>
      <c r="BC2167" s="4" t="s">
        <v>6886</v>
      </c>
      <c r="BD2167" s="4" t="s">
        <v>9792</v>
      </c>
    </row>
    <row r="2168" spans="51:56" x14ac:dyDescent="0.25">
      <c r="AY2168" t="s">
        <v>6887</v>
      </c>
      <c r="AZ2168" s="4" t="s">
        <v>6888</v>
      </c>
      <c r="BA2168" s="4" t="s">
        <v>6889</v>
      </c>
      <c r="BB2168" s="4" t="s">
        <v>6888</v>
      </c>
      <c r="BC2168" s="4" t="s">
        <v>6889</v>
      </c>
      <c r="BD2168" s="4" t="s">
        <v>6890</v>
      </c>
    </row>
    <row r="2169" spans="51:56" x14ac:dyDescent="0.25">
      <c r="AY2169" t="s">
        <v>6891</v>
      </c>
      <c r="AZ2169" s="4" t="s">
        <v>6892</v>
      </c>
      <c r="BA2169" s="4" t="s">
        <v>6893</v>
      </c>
      <c r="BB2169" s="4" t="s">
        <v>6892</v>
      </c>
      <c r="BC2169" s="4" t="s">
        <v>6893</v>
      </c>
      <c r="BD2169" s="4" t="s">
        <v>6890</v>
      </c>
    </row>
    <row r="2170" spans="51:56" x14ac:dyDescent="0.25">
      <c r="AY2170" t="s">
        <v>6894</v>
      </c>
      <c r="AZ2170" s="4" t="s">
        <v>6895</v>
      </c>
      <c r="BA2170" s="4" t="s">
        <v>6896</v>
      </c>
      <c r="BB2170" s="4" t="s">
        <v>6895</v>
      </c>
      <c r="BC2170" s="4" t="s">
        <v>6896</v>
      </c>
      <c r="BD2170" s="4" t="s">
        <v>6890</v>
      </c>
    </row>
    <row r="2171" spans="51:56" x14ac:dyDescent="0.25">
      <c r="AY2171" t="s">
        <v>6897</v>
      </c>
      <c r="AZ2171" s="4" t="s">
        <v>6898</v>
      </c>
      <c r="BA2171" s="4" t="s">
        <v>6899</v>
      </c>
      <c r="BB2171" s="4" t="s">
        <v>6898</v>
      </c>
      <c r="BC2171" s="4" t="s">
        <v>6899</v>
      </c>
      <c r="BD2171" s="4" t="s">
        <v>6890</v>
      </c>
    </row>
    <row r="2172" spans="51:56" x14ac:dyDescent="0.25">
      <c r="AY2172" t="s">
        <v>6900</v>
      </c>
      <c r="AZ2172" s="4" t="s">
        <v>6901</v>
      </c>
      <c r="BA2172" s="4" t="s">
        <v>6902</v>
      </c>
      <c r="BB2172" s="4" t="s">
        <v>6901</v>
      </c>
      <c r="BC2172" s="4" t="s">
        <v>6902</v>
      </c>
      <c r="BD2172" s="4" t="s">
        <v>6890</v>
      </c>
    </row>
    <row r="2173" spans="51:56" x14ac:dyDescent="0.25">
      <c r="AY2173" t="s">
        <v>6903</v>
      </c>
      <c r="AZ2173" s="4" t="s">
        <v>6904</v>
      </c>
      <c r="BA2173" s="4" t="s">
        <v>6905</v>
      </c>
      <c r="BB2173" s="4" t="s">
        <v>6904</v>
      </c>
      <c r="BC2173" s="4" t="s">
        <v>6905</v>
      </c>
      <c r="BD2173" s="4" t="s">
        <v>6890</v>
      </c>
    </row>
    <row r="2174" spans="51:56" x14ac:dyDescent="0.25">
      <c r="AY2174" t="s">
        <v>6906</v>
      </c>
      <c r="AZ2174" s="4" t="s">
        <v>6907</v>
      </c>
      <c r="BA2174" s="4" t="s">
        <v>6908</v>
      </c>
      <c r="BB2174" s="4" t="s">
        <v>6907</v>
      </c>
      <c r="BC2174" s="4" t="s">
        <v>6908</v>
      </c>
      <c r="BD2174" s="4" t="s">
        <v>6890</v>
      </c>
    </row>
    <row r="2175" spans="51:56" x14ac:dyDescent="0.25">
      <c r="AY2175" t="s">
        <v>6909</v>
      </c>
      <c r="AZ2175" s="4" t="s">
        <v>6910</v>
      </c>
      <c r="BA2175" s="4" t="s">
        <v>6911</v>
      </c>
      <c r="BB2175" s="4" t="s">
        <v>6910</v>
      </c>
      <c r="BC2175" s="4" t="s">
        <v>6911</v>
      </c>
      <c r="BD2175" s="4" t="s">
        <v>6890</v>
      </c>
    </row>
    <row r="2176" spans="51:56" x14ac:dyDescent="0.25">
      <c r="AY2176" t="s">
        <v>6912</v>
      </c>
      <c r="AZ2176" s="4" t="s">
        <v>6913</v>
      </c>
      <c r="BA2176" s="4" t="s">
        <v>6914</v>
      </c>
      <c r="BB2176" s="4" t="s">
        <v>6913</v>
      </c>
      <c r="BC2176" s="4" t="s">
        <v>6914</v>
      </c>
      <c r="BD2176" s="4" t="s">
        <v>6890</v>
      </c>
    </row>
    <row r="2177" spans="51:56" x14ac:dyDescent="0.25">
      <c r="AY2177" t="s">
        <v>6915</v>
      </c>
      <c r="AZ2177" s="4" t="s">
        <v>6916</v>
      </c>
      <c r="BA2177" s="4" t="s">
        <v>6917</v>
      </c>
      <c r="BB2177" s="4" t="s">
        <v>6916</v>
      </c>
      <c r="BC2177" s="4" t="s">
        <v>6917</v>
      </c>
      <c r="BD2177" s="4" t="s">
        <v>6890</v>
      </c>
    </row>
    <row r="2178" spans="51:56" x14ac:dyDescent="0.25">
      <c r="AY2178" t="s">
        <v>6918</v>
      </c>
      <c r="AZ2178" s="4" t="s">
        <v>6919</v>
      </c>
      <c r="BA2178" s="4" t="s">
        <v>6920</v>
      </c>
      <c r="BB2178" s="4" t="s">
        <v>6919</v>
      </c>
      <c r="BC2178" s="4" t="s">
        <v>6920</v>
      </c>
      <c r="BD2178" s="4" t="s">
        <v>6890</v>
      </c>
    </row>
    <row r="2179" spans="51:56" x14ac:dyDescent="0.25">
      <c r="AY2179" t="s">
        <v>6921</v>
      </c>
      <c r="AZ2179" s="4" t="s">
        <v>6922</v>
      </c>
      <c r="BA2179" s="4" t="s">
        <v>6923</v>
      </c>
      <c r="BB2179" s="4" t="s">
        <v>6922</v>
      </c>
      <c r="BC2179" s="4" t="s">
        <v>6923</v>
      </c>
      <c r="BD2179" s="4" t="s">
        <v>6890</v>
      </c>
    </row>
    <row r="2180" spans="51:56" x14ac:dyDescent="0.25">
      <c r="AY2180" t="s">
        <v>6924</v>
      </c>
      <c r="AZ2180" s="4" t="s">
        <v>6925</v>
      </c>
      <c r="BA2180" s="4" t="s">
        <v>6926</v>
      </c>
      <c r="BB2180" s="4" t="s">
        <v>6925</v>
      </c>
      <c r="BC2180" s="4" t="s">
        <v>6926</v>
      </c>
      <c r="BD2180" s="4" t="s">
        <v>6890</v>
      </c>
    </row>
    <row r="2181" spans="51:56" x14ac:dyDescent="0.25">
      <c r="AY2181" t="s">
        <v>6927</v>
      </c>
      <c r="AZ2181" s="4" t="s">
        <v>6928</v>
      </c>
      <c r="BA2181" s="4" t="s">
        <v>6929</v>
      </c>
      <c r="BB2181" s="4" t="s">
        <v>6928</v>
      </c>
      <c r="BC2181" s="4" t="s">
        <v>6929</v>
      </c>
      <c r="BD2181" s="4" t="s">
        <v>6890</v>
      </c>
    </row>
    <row r="2182" spans="51:56" x14ac:dyDescent="0.25">
      <c r="AY2182" t="s">
        <v>6930</v>
      </c>
      <c r="AZ2182" s="4" t="s">
        <v>6931</v>
      </c>
      <c r="BA2182" s="4" t="s">
        <v>6932</v>
      </c>
      <c r="BB2182" s="4" t="s">
        <v>6931</v>
      </c>
      <c r="BC2182" s="4" t="s">
        <v>6932</v>
      </c>
      <c r="BD2182" s="4" t="s">
        <v>6890</v>
      </c>
    </row>
    <row r="2183" spans="51:56" x14ac:dyDescent="0.25">
      <c r="AY2183" t="s">
        <v>6933</v>
      </c>
      <c r="AZ2183" s="4" t="s">
        <v>6934</v>
      </c>
      <c r="BA2183" s="4" t="s">
        <v>6935</v>
      </c>
      <c r="BB2183" s="4" t="s">
        <v>6934</v>
      </c>
      <c r="BC2183" s="4" t="s">
        <v>6935</v>
      </c>
      <c r="BD2183" s="4" t="s">
        <v>6890</v>
      </c>
    </row>
    <row r="2184" spans="51:56" x14ac:dyDescent="0.25">
      <c r="AY2184" t="s">
        <v>6936</v>
      </c>
      <c r="AZ2184" s="4" t="s">
        <v>6937</v>
      </c>
      <c r="BA2184" s="4" t="s">
        <v>6938</v>
      </c>
      <c r="BB2184" s="4" t="s">
        <v>6937</v>
      </c>
      <c r="BC2184" s="4" t="s">
        <v>6938</v>
      </c>
      <c r="BD2184" s="4" t="s">
        <v>6890</v>
      </c>
    </row>
    <row r="2185" spans="51:56" x14ac:dyDescent="0.25">
      <c r="AY2185" t="s">
        <v>6939</v>
      </c>
      <c r="AZ2185" s="4" t="s">
        <v>6940</v>
      </c>
      <c r="BA2185" s="4" t="s">
        <v>6941</v>
      </c>
      <c r="BB2185" s="4" t="s">
        <v>6940</v>
      </c>
      <c r="BC2185" s="4" t="s">
        <v>6941</v>
      </c>
      <c r="BD2185" s="4" t="s">
        <v>6890</v>
      </c>
    </row>
    <row r="2186" spans="51:56" x14ac:dyDescent="0.25">
      <c r="AY2186" t="s">
        <v>6942</v>
      </c>
      <c r="AZ2186" s="4" t="s">
        <v>6943</v>
      </c>
      <c r="BA2186" s="4" t="s">
        <v>6944</v>
      </c>
      <c r="BB2186" s="4" t="s">
        <v>6943</v>
      </c>
      <c r="BC2186" s="4" t="s">
        <v>6944</v>
      </c>
      <c r="BD2186" s="4" t="s">
        <v>6890</v>
      </c>
    </row>
    <row r="2187" spans="51:56" x14ac:dyDescent="0.25">
      <c r="AY2187" t="s">
        <v>6945</v>
      </c>
      <c r="AZ2187" s="4" t="s">
        <v>6946</v>
      </c>
      <c r="BA2187" s="4" t="s">
        <v>6947</v>
      </c>
      <c r="BB2187" s="4" t="s">
        <v>6946</v>
      </c>
      <c r="BC2187" s="4" t="s">
        <v>6947</v>
      </c>
      <c r="BD2187" s="4" t="s">
        <v>6890</v>
      </c>
    </row>
    <row r="2188" spans="51:56" x14ac:dyDescent="0.25">
      <c r="AY2188" t="s">
        <v>6948</v>
      </c>
      <c r="AZ2188" s="4" t="s">
        <v>6949</v>
      </c>
      <c r="BA2188" s="4" t="s">
        <v>6950</v>
      </c>
      <c r="BB2188" s="4" t="s">
        <v>6949</v>
      </c>
      <c r="BC2188" s="4" t="s">
        <v>6950</v>
      </c>
      <c r="BD2188" s="4" t="s">
        <v>6890</v>
      </c>
    </row>
    <row r="2189" spans="51:56" x14ac:dyDescent="0.25">
      <c r="AY2189" t="s">
        <v>6951</v>
      </c>
      <c r="AZ2189" s="4" t="s">
        <v>6952</v>
      </c>
      <c r="BA2189" s="4" t="s">
        <v>6953</v>
      </c>
      <c r="BB2189" s="4" t="s">
        <v>6952</v>
      </c>
      <c r="BC2189" s="4" t="s">
        <v>6953</v>
      </c>
      <c r="BD2189" s="4" t="s">
        <v>6890</v>
      </c>
    </row>
    <row r="2190" spans="51:56" x14ac:dyDescent="0.25">
      <c r="AY2190" t="s">
        <v>6954</v>
      </c>
      <c r="AZ2190" s="4" t="s">
        <v>6955</v>
      </c>
      <c r="BA2190" s="4" t="s">
        <v>6956</v>
      </c>
      <c r="BB2190" s="4" t="s">
        <v>6955</v>
      </c>
      <c r="BC2190" s="4" t="s">
        <v>6956</v>
      </c>
      <c r="BD2190" s="4" t="s">
        <v>6890</v>
      </c>
    </row>
    <row r="2191" spans="51:56" x14ac:dyDescent="0.25">
      <c r="AY2191" t="s">
        <v>6957</v>
      </c>
      <c r="AZ2191" s="4" t="s">
        <v>6958</v>
      </c>
      <c r="BA2191" s="4" t="s">
        <v>6959</v>
      </c>
      <c r="BB2191" s="4" t="s">
        <v>6958</v>
      </c>
      <c r="BC2191" s="4" t="s">
        <v>6959</v>
      </c>
      <c r="BD2191" s="4" t="s">
        <v>6890</v>
      </c>
    </row>
    <row r="2192" spans="51:56" x14ac:dyDescent="0.25">
      <c r="AY2192" t="s">
        <v>6960</v>
      </c>
      <c r="AZ2192" s="4" t="s">
        <v>6961</v>
      </c>
      <c r="BA2192" s="4" t="s">
        <v>6962</v>
      </c>
      <c r="BB2192" s="4" t="s">
        <v>6961</v>
      </c>
      <c r="BC2192" s="4" t="s">
        <v>6962</v>
      </c>
      <c r="BD2192" s="4" t="s">
        <v>6890</v>
      </c>
    </row>
    <row r="2193" spans="51:56" x14ac:dyDescent="0.25">
      <c r="AY2193" t="s">
        <v>6963</v>
      </c>
      <c r="AZ2193" s="4" t="s">
        <v>6964</v>
      </c>
      <c r="BA2193" s="4" t="s">
        <v>6965</v>
      </c>
      <c r="BB2193" s="4" t="s">
        <v>6964</v>
      </c>
      <c r="BC2193" s="4" t="s">
        <v>6965</v>
      </c>
      <c r="BD2193" s="4" t="s">
        <v>6890</v>
      </c>
    </row>
    <row r="2194" spans="51:56" x14ac:dyDescent="0.25">
      <c r="AY2194" t="s">
        <v>6966</v>
      </c>
      <c r="AZ2194" s="4" t="s">
        <v>6967</v>
      </c>
      <c r="BA2194" s="4" t="s">
        <v>6968</v>
      </c>
      <c r="BB2194" s="4" t="s">
        <v>6967</v>
      </c>
      <c r="BC2194" s="4" t="s">
        <v>6968</v>
      </c>
      <c r="BD2194" s="4" t="s">
        <v>6890</v>
      </c>
    </row>
    <row r="2195" spans="51:56" x14ac:dyDescent="0.25">
      <c r="AY2195" t="s">
        <v>6969</v>
      </c>
      <c r="AZ2195" s="4" t="s">
        <v>6970</v>
      </c>
      <c r="BA2195" s="4" t="s">
        <v>6971</v>
      </c>
      <c r="BB2195" s="4" t="s">
        <v>6970</v>
      </c>
      <c r="BC2195" s="4" t="s">
        <v>6971</v>
      </c>
      <c r="BD2195" s="4" t="s">
        <v>6890</v>
      </c>
    </row>
    <row r="2196" spans="51:56" x14ac:dyDescent="0.25">
      <c r="AY2196" t="s">
        <v>6972</v>
      </c>
      <c r="AZ2196" s="4" t="s">
        <v>6973</v>
      </c>
      <c r="BA2196" s="4" t="s">
        <v>6974</v>
      </c>
      <c r="BB2196" s="4" t="s">
        <v>6973</v>
      </c>
      <c r="BC2196" s="4" t="s">
        <v>6974</v>
      </c>
      <c r="BD2196" s="4" t="s">
        <v>6890</v>
      </c>
    </row>
    <row r="2197" spans="51:56" x14ac:dyDescent="0.25">
      <c r="AY2197" t="s">
        <v>6975</v>
      </c>
      <c r="AZ2197" s="4" t="s">
        <v>6976</v>
      </c>
      <c r="BA2197" s="4" t="s">
        <v>6977</v>
      </c>
      <c r="BB2197" s="4" t="s">
        <v>6976</v>
      </c>
      <c r="BC2197" s="4" t="s">
        <v>6977</v>
      </c>
      <c r="BD2197" s="4" t="s">
        <v>6890</v>
      </c>
    </row>
    <row r="2198" spans="51:56" x14ac:dyDescent="0.25">
      <c r="AY2198" t="s">
        <v>6978</v>
      </c>
      <c r="AZ2198" s="4" t="s">
        <v>6979</v>
      </c>
      <c r="BA2198" s="4" t="s">
        <v>6980</v>
      </c>
      <c r="BB2198" s="4" t="s">
        <v>6979</v>
      </c>
      <c r="BC2198" s="4" t="s">
        <v>6980</v>
      </c>
      <c r="BD2198" s="4" t="s">
        <v>6890</v>
      </c>
    </row>
    <row r="2199" spans="51:56" x14ac:dyDescent="0.25">
      <c r="AY2199" t="s">
        <v>6981</v>
      </c>
      <c r="AZ2199" s="4" t="s">
        <v>6982</v>
      </c>
      <c r="BA2199" s="4" t="s">
        <v>6983</v>
      </c>
      <c r="BB2199" s="4" t="s">
        <v>6982</v>
      </c>
      <c r="BC2199" s="4" t="s">
        <v>6983</v>
      </c>
      <c r="BD2199" s="4" t="s">
        <v>6890</v>
      </c>
    </row>
    <row r="2200" spans="51:56" x14ac:dyDescent="0.25">
      <c r="AY2200" t="s">
        <v>6984</v>
      </c>
      <c r="AZ2200" s="4" t="s">
        <v>6985</v>
      </c>
      <c r="BA2200" s="4" t="s">
        <v>6986</v>
      </c>
      <c r="BB2200" s="4" t="s">
        <v>6985</v>
      </c>
      <c r="BC2200" s="4" t="s">
        <v>6986</v>
      </c>
      <c r="BD2200" s="4" t="s">
        <v>6890</v>
      </c>
    </row>
    <row r="2201" spans="51:56" x14ac:dyDescent="0.25">
      <c r="AY2201" t="s">
        <v>6987</v>
      </c>
      <c r="AZ2201" s="4" t="s">
        <v>6988</v>
      </c>
      <c r="BA2201" s="4" t="s">
        <v>6989</v>
      </c>
      <c r="BB2201" s="4" t="s">
        <v>6988</v>
      </c>
      <c r="BC2201" s="4" t="s">
        <v>6989</v>
      </c>
      <c r="BD2201" s="4" t="s">
        <v>6890</v>
      </c>
    </row>
    <row r="2202" spans="51:56" x14ac:dyDescent="0.25">
      <c r="AY2202" t="s">
        <v>6990</v>
      </c>
      <c r="AZ2202" s="4" t="s">
        <v>6991</v>
      </c>
      <c r="BA2202" s="4" t="s">
        <v>6992</v>
      </c>
      <c r="BB2202" s="4" t="s">
        <v>6991</v>
      </c>
      <c r="BC2202" s="4" t="s">
        <v>6992</v>
      </c>
      <c r="BD2202" s="4" t="s">
        <v>6890</v>
      </c>
    </row>
    <row r="2203" spans="51:56" x14ac:dyDescent="0.25">
      <c r="AY2203" t="s">
        <v>6993</v>
      </c>
      <c r="AZ2203" s="4" t="s">
        <v>6994</v>
      </c>
      <c r="BA2203" s="4" t="s">
        <v>6995</v>
      </c>
      <c r="BB2203" s="4" t="s">
        <v>6994</v>
      </c>
      <c r="BC2203" s="4" t="s">
        <v>6995</v>
      </c>
      <c r="BD2203" s="4" t="s">
        <v>6890</v>
      </c>
    </row>
    <row r="2204" spans="51:56" x14ac:dyDescent="0.25">
      <c r="AY2204" t="s">
        <v>6996</v>
      </c>
      <c r="AZ2204" s="4" t="s">
        <v>6997</v>
      </c>
      <c r="BA2204" s="4" t="s">
        <v>6998</v>
      </c>
      <c r="BB2204" s="4" t="s">
        <v>6997</v>
      </c>
      <c r="BC2204" s="4" t="s">
        <v>6998</v>
      </c>
      <c r="BD2204" s="4" t="s">
        <v>6890</v>
      </c>
    </row>
    <row r="2205" spans="51:56" x14ac:dyDescent="0.25">
      <c r="AY2205" t="s">
        <v>6999</v>
      </c>
      <c r="AZ2205" s="4" t="s">
        <v>7000</v>
      </c>
      <c r="BA2205" s="4" t="s">
        <v>7001</v>
      </c>
      <c r="BB2205" s="4" t="s">
        <v>7000</v>
      </c>
      <c r="BC2205" s="4" t="s">
        <v>7001</v>
      </c>
      <c r="BD2205" s="4" t="s">
        <v>6890</v>
      </c>
    </row>
    <row r="2206" spans="51:56" x14ac:dyDescent="0.25">
      <c r="AY2206" t="s">
        <v>7002</v>
      </c>
      <c r="AZ2206" s="4" t="s">
        <v>7003</v>
      </c>
      <c r="BA2206" s="4" t="s">
        <v>7004</v>
      </c>
      <c r="BB2206" s="4" t="s">
        <v>7003</v>
      </c>
      <c r="BC2206" s="4" t="s">
        <v>7004</v>
      </c>
      <c r="BD2206" s="4" t="s">
        <v>6890</v>
      </c>
    </row>
    <row r="2207" spans="51:56" x14ac:dyDescent="0.25">
      <c r="AY2207" t="s">
        <v>7005</v>
      </c>
      <c r="AZ2207" s="4" t="s">
        <v>7006</v>
      </c>
      <c r="BA2207" s="4" t="s">
        <v>7007</v>
      </c>
      <c r="BB2207" s="4" t="s">
        <v>7006</v>
      </c>
      <c r="BC2207" s="4" t="s">
        <v>7007</v>
      </c>
      <c r="BD2207" s="4" t="s">
        <v>6890</v>
      </c>
    </row>
    <row r="2208" spans="51:56" x14ac:dyDescent="0.25">
      <c r="AY2208" t="s">
        <v>7008</v>
      </c>
      <c r="AZ2208" s="4" t="s">
        <v>7009</v>
      </c>
      <c r="BA2208" s="4" t="s">
        <v>7010</v>
      </c>
      <c r="BB2208" s="4" t="s">
        <v>7009</v>
      </c>
      <c r="BC2208" s="4" t="s">
        <v>7010</v>
      </c>
      <c r="BD2208" s="4" t="s">
        <v>6890</v>
      </c>
    </row>
    <row r="2209" spans="51:56" x14ac:dyDescent="0.25">
      <c r="AY2209" t="s">
        <v>7011</v>
      </c>
      <c r="AZ2209" s="4" t="s">
        <v>7012</v>
      </c>
      <c r="BA2209" s="4" t="s">
        <v>7013</v>
      </c>
      <c r="BB2209" s="4" t="s">
        <v>7012</v>
      </c>
      <c r="BC2209" s="4" t="s">
        <v>7013</v>
      </c>
      <c r="BD2209" s="4" t="s">
        <v>6890</v>
      </c>
    </row>
    <row r="2210" spans="51:56" x14ac:dyDescent="0.25">
      <c r="AY2210" t="s">
        <v>7014</v>
      </c>
      <c r="AZ2210" s="4" t="s">
        <v>7015</v>
      </c>
      <c r="BA2210" s="4" t="s">
        <v>7016</v>
      </c>
      <c r="BB2210" s="4" t="s">
        <v>7015</v>
      </c>
      <c r="BC2210" s="4" t="s">
        <v>7016</v>
      </c>
      <c r="BD2210" s="4" t="s">
        <v>6890</v>
      </c>
    </row>
    <row r="2211" spans="51:56" x14ac:dyDescent="0.25">
      <c r="AY2211" t="s">
        <v>7017</v>
      </c>
      <c r="AZ2211" s="4" t="s">
        <v>7018</v>
      </c>
      <c r="BA2211" s="4" t="s">
        <v>7019</v>
      </c>
      <c r="BB2211" s="4" t="s">
        <v>7018</v>
      </c>
      <c r="BC2211" s="4" t="s">
        <v>7019</v>
      </c>
      <c r="BD2211" s="4" t="s">
        <v>6890</v>
      </c>
    </row>
    <row r="2212" spans="51:56" x14ac:dyDescent="0.25">
      <c r="AY2212" t="s">
        <v>7020</v>
      </c>
      <c r="AZ2212" s="4" t="s">
        <v>7021</v>
      </c>
      <c r="BA2212" s="4" t="s">
        <v>7022</v>
      </c>
      <c r="BB2212" s="4" t="s">
        <v>7021</v>
      </c>
      <c r="BC2212" s="4" t="s">
        <v>7022</v>
      </c>
      <c r="BD2212" s="4" t="s">
        <v>7023</v>
      </c>
    </row>
    <row r="2213" spans="51:56" x14ac:dyDescent="0.25">
      <c r="AY2213" t="s">
        <v>7024</v>
      </c>
      <c r="AZ2213" s="4" t="s">
        <v>7025</v>
      </c>
      <c r="BA2213" s="4" t="s">
        <v>7026</v>
      </c>
      <c r="BB2213" s="4" t="s">
        <v>7025</v>
      </c>
      <c r="BC2213" s="4" t="s">
        <v>7026</v>
      </c>
      <c r="BD2213" s="4" t="s">
        <v>7023</v>
      </c>
    </row>
    <row r="2214" spans="51:56" x14ac:dyDescent="0.25">
      <c r="AY2214" t="s">
        <v>7027</v>
      </c>
      <c r="AZ2214" s="4" t="s">
        <v>7028</v>
      </c>
      <c r="BA2214" s="4" t="s">
        <v>7029</v>
      </c>
      <c r="BB2214" s="4" t="s">
        <v>7028</v>
      </c>
      <c r="BC2214" s="4" t="s">
        <v>7029</v>
      </c>
      <c r="BD2214" s="4" t="s">
        <v>7023</v>
      </c>
    </row>
    <row r="2215" spans="51:56" x14ac:dyDescent="0.25">
      <c r="AY2215" t="s">
        <v>7030</v>
      </c>
      <c r="AZ2215" s="4" t="s">
        <v>7031</v>
      </c>
      <c r="BA2215" s="4" t="s">
        <v>7032</v>
      </c>
      <c r="BB2215" s="4" t="s">
        <v>7031</v>
      </c>
      <c r="BC2215" s="4" t="s">
        <v>7032</v>
      </c>
      <c r="BD2215" s="4" t="s">
        <v>7023</v>
      </c>
    </row>
    <row r="2216" spans="51:56" x14ac:dyDescent="0.25">
      <c r="AY2216" t="s">
        <v>7033</v>
      </c>
      <c r="AZ2216" s="4" t="s">
        <v>7034</v>
      </c>
      <c r="BA2216" s="4" t="s">
        <v>7035</v>
      </c>
      <c r="BB2216" s="4" t="s">
        <v>7034</v>
      </c>
      <c r="BC2216" s="4" t="s">
        <v>7035</v>
      </c>
      <c r="BD2216" s="4" t="s">
        <v>7023</v>
      </c>
    </row>
    <row r="2217" spans="51:56" x14ac:dyDescent="0.25">
      <c r="AY2217" t="s">
        <v>7036</v>
      </c>
      <c r="AZ2217" s="4" t="s">
        <v>7037</v>
      </c>
      <c r="BA2217" s="4" t="s">
        <v>7038</v>
      </c>
      <c r="BB2217" s="4" t="s">
        <v>7037</v>
      </c>
      <c r="BC2217" s="4" t="s">
        <v>7038</v>
      </c>
      <c r="BD2217" s="4" t="s">
        <v>7023</v>
      </c>
    </row>
    <row r="2218" spans="51:56" x14ac:dyDescent="0.25">
      <c r="AY2218" t="s">
        <v>7039</v>
      </c>
      <c r="AZ2218" s="4" t="s">
        <v>7040</v>
      </c>
      <c r="BA2218" s="4" t="s">
        <v>7041</v>
      </c>
      <c r="BB2218" s="4" t="s">
        <v>7040</v>
      </c>
      <c r="BC2218" s="4" t="s">
        <v>7041</v>
      </c>
      <c r="BD2218" s="4" t="s">
        <v>7023</v>
      </c>
    </row>
    <row r="2219" spans="51:56" x14ac:dyDescent="0.25">
      <c r="AY2219" t="s">
        <v>7042</v>
      </c>
      <c r="AZ2219" s="4" t="s">
        <v>7043</v>
      </c>
      <c r="BA2219" s="4" t="s">
        <v>7044</v>
      </c>
      <c r="BB2219" s="4" t="s">
        <v>7043</v>
      </c>
      <c r="BC2219" s="4" t="s">
        <v>7044</v>
      </c>
      <c r="BD2219" s="4" t="s">
        <v>7023</v>
      </c>
    </row>
    <row r="2220" spans="51:56" x14ac:dyDescent="0.25">
      <c r="AY2220" t="s">
        <v>7045</v>
      </c>
      <c r="AZ2220" s="4" t="s">
        <v>7046</v>
      </c>
      <c r="BA2220" s="4" t="s">
        <v>7047</v>
      </c>
      <c r="BB2220" s="4" t="s">
        <v>7046</v>
      </c>
      <c r="BC2220" s="4" t="s">
        <v>7047</v>
      </c>
      <c r="BD2220" s="4" t="s">
        <v>7023</v>
      </c>
    </row>
    <row r="2221" spans="51:56" x14ac:dyDescent="0.25">
      <c r="AY2221" t="s">
        <v>7048</v>
      </c>
      <c r="AZ2221" s="4" t="s">
        <v>7049</v>
      </c>
      <c r="BA2221" s="4" t="s">
        <v>7050</v>
      </c>
      <c r="BB2221" s="4" t="s">
        <v>7049</v>
      </c>
      <c r="BC2221" s="4" t="s">
        <v>7050</v>
      </c>
      <c r="BD2221" s="4" t="s">
        <v>7023</v>
      </c>
    </row>
    <row r="2222" spans="51:56" x14ac:dyDescent="0.25">
      <c r="AY2222" t="s">
        <v>7051</v>
      </c>
      <c r="AZ2222" s="4" t="s">
        <v>7052</v>
      </c>
      <c r="BA2222" s="4" t="s">
        <v>7053</v>
      </c>
      <c r="BB2222" s="4" t="s">
        <v>7052</v>
      </c>
      <c r="BC2222" s="4" t="s">
        <v>7053</v>
      </c>
      <c r="BD2222" s="4" t="s">
        <v>7023</v>
      </c>
    </row>
    <row r="2223" spans="51:56" x14ac:dyDescent="0.25">
      <c r="AY2223" t="s">
        <v>7054</v>
      </c>
      <c r="AZ2223" s="4" t="s">
        <v>7055</v>
      </c>
      <c r="BA2223" s="4" t="s">
        <v>7056</v>
      </c>
      <c r="BB2223" s="4" t="s">
        <v>7055</v>
      </c>
      <c r="BC2223" s="4" t="s">
        <v>7056</v>
      </c>
      <c r="BD2223" s="4" t="s">
        <v>7023</v>
      </c>
    </row>
    <row r="2224" spans="51:56" x14ac:dyDescent="0.25">
      <c r="AY2224" t="s">
        <v>7057</v>
      </c>
      <c r="AZ2224" s="4" t="s">
        <v>7058</v>
      </c>
      <c r="BA2224" s="4" t="s">
        <v>7059</v>
      </c>
      <c r="BB2224" s="4" t="s">
        <v>7058</v>
      </c>
      <c r="BC2224" s="4" t="s">
        <v>7059</v>
      </c>
      <c r="BD2224" s="4" t="s">
        <v>7023</v>
      </c>
    </row>
    <row r="2225" spans="51:56" x14ac:dyDescent="0.25">
      <c r="AY2225" t="s">
        <v>7060</v>
      </c>
      <c r="AZ2225" s="4" t="s">
        <v>7061</v>
      </c>
      <c r="BA2225" s="4" t="s">
        <v>7062</v>
      </c>
      <c r="BB2225" s="4" t="s">
        <v>7061</v>
      </c>
      <c r="BC2225" s="4" t="s">
        <v>7062</v>
      </c>
      <c r="BD2225" s="4" t="s">
        <v>7023</v>
      </c>
    </row>
    <row r="2226" spans="51:56" x14ac:dyDescent="0.25">
      <c r="AY2226" t="s">
        <v>7063</v>
      </c>
      <c r="AZ2226" s="4" t="s">
        <v>7064</v>
      </c>
      <c r="BA2226" s="4" t="s">
        <v>7065</v>
      </c>
      <c r="BB2226" s="4" t="s">
        <v>7064</v>
      </c>
      <c r="BC2226" s="4" t="s">
        <v>7065</v>
      </c>
      <c r="BD2226" s="4" t="s">
        <v>7023</v>
      </c>
    </row>
    <row r="2227" spans="51:56" x14ac:dyDescent="0.25">
      <c r="AY2227" t="s">
        <v>7066</v>
      </c>
      <c r="AZ2227" s="4" t="s">
        <v>7067</v>
      </c>
      <c r="BA2227" s="4" t="s">
        <v>7068</v>
      </c>
      <c r="BB2227" s="4" t="s">
        <v>7067</v>
      </c>
      <c r="BC2227" s="4" t="s">
        <v>7068</v>
      </c>
      <c r="BD2227" s="4" t="s">
        <v>7023</v>
      </c>
    </row>
    <row r="2228" spans="51:56" x14ac:dyDescent="0.25">
      <c r="AY2228" t="s">
        <v>7069</v>
      </c>
      <c r="AZ2228" s="4" t="s">
        <v>7070</v>
      </c>
      <c r="BA2228" s="4" t="s">
        <v>7071</v>
      </c>
      <c r="BB2228" s="4" t="s">
        <v>7070</v>
      </c>
      <c r="BC2228" s="4" t="s">
        <v>7071</v>
      </c>
      <c r="BD2228" s="4" t="s">
        <v>7023</v>
      </c>
    </row>
    <row r="2229" spans="51:56" x14ac:dyDescent="0.25">
      <c r="AY2229" t="s">
        <v>7072</v>
      </c>
      <c r="AZ2229" s="4" t="s">
        <v>7073</v>
      </c>
      <c r="BA2229" s="4" t="s">
        <v>7074</v>
      </c>
      <c r="BB2229" s="4" t="s">
        <v>7073</v>
      </c>
      <c r="BC2229" s="4" t="s">
        <v>7074</v>
      </c>
      <c r="BD2229" s="4" t="s">
        <v>7023</v>
      </c>
    </row>
    <row r="2230" spans="51:56" x14ac:dyDescent="0.25">
      <c r="AY2230" t="s">
        <v>7075</v>
      </c>
      <c r="AZ2230" s="4" t="s">
        <v>7076</v>
      </c>
      <c r="BA2230" s="4" t="s">
        <v>7077</v>
      </c>
      <c r="BB2230" s="4" t="s">
        <v>7076</v>
      </c>
      <c r="BC2230" s="4" t="s">
        <v>7077</v>
      </c>
      <c r="BD2230" s="4" t="s">
        <v>7023</v>
      </c>
    </row>
    <row r="2231" spans="51:56" x14ac:dyDescent="0.25">
      <c r="AY2231" t="s">
        <v>7078</v>
      </c>
      <c r="AZ2231" s="4" t="s">
        <v>7079</v>
      </c>
      <c r="BA2231" s="4" t="s">
        <v>7080</v>
      </c>
      <c r="BB2231" s="4" t="s">
        <v>7079</v>
      </c>
      <c r="BC2231" s="4" t="s">
        <v>7080</v>
      </c>
      <c r="BD2231" s="4" t="s">
        <v>7023</v>
      </c>
    </row>
    <row r="2232" spans="51:56" x14ac:dyDescent="0.25">
      <c r="AY2232" t="s">
        <v>7081</v>
      </c>
      <c r="AZ2232" s="4" t="s">
        <v>7082</v>
      </c>
      <c r="BA2232" s="4" t="s">
        <v>7083</v>
      </c>
      <c r="BB2232" s="4" t="s">
        <v>7082</v>
      </c>
      <c r="BC2232" s="4" t="s">
        <v>7083</v>
      </c>
      <c r="BD2232" s="4" t="s">
        <v>7023</v>
      </c>
    </row>
    <row r="2233" spans="51:56" x14ac:dyDescent="0.25">
      <c r="AY2233" t="s">
        <v>7084</v>
      </c>
      <c r="AZ2233" s="4" t="s">
        <v>7085</v>
      </c>
      <c r="BA2233" s="4" t="s">
        <v>7086</v>
      </c>
      <c r="BB2233" s="4" t="s">
        <v>7085</v>
      </c>
      <c r="BC2233" s="4" t="s">
        <v>7086</v>
      </c>
      <c r="BD2233" s="4" t="s">
        <v>7023</v>
      </c>
    </row>
    <row r="2234" spans="51:56" x14ac:dyDescent="0.25">
      <c r="AY2234" t="s">
        <v>7087</v>
      </c>
      <c r="AZ2234" s="4" t="s">
        <v>7088</v>
      </c>
      <c r="BA2234" s="4" t="s">
        <v>7089</v>
      </c>
      <c r="BB2234" s="4" t="s">
        <v>7088</v>
      </c>
      <c r="BC2234" s="4" t="s">
        <v>7089</v>
      </c>
      <c r="BD2234" s="4" t="s">
        <v>7023</v>
      </c>
    </row>
    <row r="2235" spans="51:56" x14ac:dyDescent="0.25">
      <c r="AY2235" t="s">
        <v>7090</v>
      </c>
      <c r="AZ2235" s="4" t="s">
        <v>7091</v>
      </c>
      <c r="BA2235" s="4" t="s">
        <v>7092</v>
      </c>
      <c r="BB2235" s="4" t="s">
        <v>7091</v>
      </c>
      <c r="BC2235" s="4" t="s">
        <v>7092</v>
      </c>
      <c r="BD2235" s="4" t="s">
        <v>7023</v>
      </c>
    </row>
    <row r="2236" spans="51:56" x14ac:dyDescent="0.25">
      <c r="AY2236" t="s">
        <v>7093</v>
      </c>
      <c r="AZ2236" s="4" t="s">
        <v>7094</v>
      </c>
      <c r="BA2236" s="4" t="s">
        <v>7095</v>
      </c>
      <c r="BB2236" s="4" t="s">
        <v>7094</v>
      </c>
      <c r="BC2236" s="4" t="s">
        <v>7095</v>
      </c>
      <c r="BD2236" s="4" t="s">
        <v>7096</v>
      </c>
    </row>
    <row r="2237" spans="51:56" x14ac:dyDescent="0.25">
      <c r="AY2237" t="s">
        <v>7097</v>
      </c>
      <c r="AZ2237" s="4" t="s">
        <v>7098</v>
      </c>
      <c r="BA2237" s="4" t="s">
        <v>7099</v>
      </c>
      <c r="BB2237" s="4" t="s">
        <v>7098</v>
      </c>
      <c r="BC2237" s="4" t="s">
        <v>7099</v>
      </c>
      <c r="BD2237" s="4" t="s">
        <v>7096</v>
      </c>
    </row>
    <row r="2238" spans="51:56" x14ac:dyDescent="0.25">
      <c r="AY2238" t="s">
        <v>7100</v>
      </c>
      <c r="AZ2238" s="4" t="s">
        <v>7101</v>
      </c>
      <c r="BA2238" s="4" t="s">
        <v>7102</v>
      </c>
      <c r="BB2238" s="4" t="s">
        <v>7101</v>
      </c>
      <c r="BC2238" s="4" t="s">
        <v>7102</v>
      </c>
      <c r="BD2238" s="4" t="s">
        <v>7096</v>
      </c>
    </row>
    <row r="2239" spans="51:56" x14ac:dyDescent="0.25">
      <c r="AY2239" t="s">
        <v>7103</v>
      </c>
      <c r="AZ2239" s="4" t="s">
        <v>7104</v>
      </c>
      <c r="BA2239" s="4" t="s">
        <v>7105</v>
      </c>
      <c r="BB2239" s="4" t="s">
        <v>7104</v>
      </c>
      <c r="BC2239" s="4" t="s">
        <v>7105</v>
      </c>
      <c r="BD2239" s="4" t="s">
        <v>7096</v>
      </c>
    </row>
    <row r="2240" spans="51:56" x14ac:dyDescent="0.25">
      <c r="AY2240" t="s">
        <v>7106</v>
      </c>
      <c r="AZ2240" s="4" t="s">
        <v>7107</v>
      </c>
      <c r="BA2240" s="4" t="s">
        <v>7108</v>
      </c>
      <c r="BB2240" s="4" t="s">
        <v>7107</v>
      </c>
      <c r="BC2240" s="4" t="s">
        <v>7108</v>
      </c>
      <c r="BD2240" s="4" t="s">
        <v>7109</v>
      </c>
    </row>
    <row r="2241" spans="51:56" x14ac:dyDescent="0.25">
      <c r="AY2241" t="s">
        <v>7110</v>
      </c>
      <c r="AZ2241" s="4" t="s">
        <v>7111</v>
      </c>
      <c r="BA2241" s="4" t="s">
        <v>7112</v>
      </c>
      <c r="BB2241" s="4" t="s">
        <v>7111</v>
      </c>
      <c r="BC2241" s="4" t="s">
        <v>7112</v>
      </c>
      <c r="BD2241" s="4" t="s">
        <v>7109</v>
      </c>
    </row>
    <row r="2242" spans="51:56" x14ac:dyDescent="0.25">
      <c r="AY2242" t="s">
        <v>7113</v>
      </c>
      <c r="AZ2242" s="4" t="s">
        <v>7114</v>
      </c>
      <c r="BA2242" s="4" t="s">
        <v>7115</v>
      </c>
      <c r="BB2242" s="4" t="s">
        <v>7114</v>
      </c>
      <c r="BC2242" s="4" t="s">
        <v>7115</v>
      </c>
      <c r="BD2242" s="4" t="s">
        <v>7109</v>
      </c>
    </row>
    <row r="2243" spans="51:56" x14ac:dyDescent="0.25">
      <c r="AY2243" t="s">
        <v>7116</v>
      </c>
      <c r="AZ2243" s="4" t="s">
        <v>7117</v>
      </c>
      <c r="BA2243" s="4" t="s">
        <v>7118</v>
      </c>
      <c r="BB2243" s="4" t="s">
        <v>7117</v>
      </c>
      <c r="BC2243" s="4" t="s">
        <v>7118</v>
      </c>
      <c r="BD2243" s="4" t="s">
        <v>7109</v>
      </c>
    </row>
    <row r="2244" spans="51:56" x14ac:dyDescent="0.25">
      <c r="AY2244" t="s">
        <v>7119</v>
      </c>
      <c r="AZ2244" s="4" t="s">
        <v>7120</v>
      </c>
      <c r="BA2244" s="4" t="s">
        <v>7121</v>
      </c>
      <c r="BB2244" s="4" t="s">
        <v>7120</v>
      </c>
      <c r="BC2244" s="4" t="s">
        <v>7121</v>
      </c>
      <c r="BD2244" s="4" t="s">
        <v>7109</v>
      </c>
    </row>
    <row r="2245" spans="51:56" x14ac:dyDescent="0.25">
      <c r="AY2245" t="s">
        <v>7122</v>
      </c>
      <c r="AZ2245" s="4" t="s">
        <v>7123</v>
      </c>
      <c r="BA2245" s="4" t="s">
        <v>7124</v>
      </c>
      <c r="BB2245" s="4" t="s">
        <v>7123</v>
      </c>
      <c r="BC2245" s="4" t="s">
        <v>7124</v>
      </c>
      <c r="BD2245" s="4" t="s">
        <v>7109</v>
      </c>
    </row>
    <row r="2246" spans="51:56" x14ac:dyDescent="0.25">
      <c r="AY2246" t="s">
        <v>7125</v>
      </c>
      <c r="AZ2246" s="4" t="s">
        <v>7126</v>
      </c>
      <c r="BA2246" s="4" t="s">
        <v>7127</v>
      </c>
      <c r="BB2246" s="4" t="s">
        <v>7126</v>
      </c>
      <c r="BC2246" s="4" t="s">
        <v>7127</v>
      </c>
      <c r="BD2246" s="4" t="s">
        <v>7109</v>
      </c>
    </row>
    <row r="2247" spans="51:56" x14ac:dyDescent="0.25">
      <c r="AY2247" t="s">
        <v>7128</v>
      </c>
      <c r="AZ2247" s="4" t="s">
        <v>7129</v>
      </c>
      <c r="BA2247" s="4" t="s">
        <v>7130</v>
      </c>
      <c r="BB2247" s="4" t="s">
        <v>7129</v>
      </c>
      <c r="BC2247" s="4" t="s">
        <v>7130</v>
      </c>
      <c r="BD2247" s="4" t="s">
        <v>7109</v>
      </c>
    </row>
    <row r="2248" spans="51:56" x14ac:dyDescent="0.25">
      <c r="AY2248" t="s">
        <v>7131</v>
      </c>
      <c r="AZ2248" s="4" t="s">
        <v>7132</v>
      </c>
      <c r="BA2248" s="4" t="s">
        <v>7133</v>
      </c>
      <c r="BB2248" s="4" t="s">
        <v>7132</v>
      </c>
      <c r="BC2248" s="4" t="s">
        <v>7133</v>
      </c>
      <c r="BD2248" s="4" t="s">
        <v>7109</v>
      </c>
    </row>
    <row r="2249" spans="51:56" x14ac:dyDescent="0.25">
      <c r="AY2249" t="s">
        <v>7134</v>
      </c>
      <c r="AZ2249" s="4" t="s">
        <v>7135</v>
      </c>
      <c r="BA2249" s="4" t="s">
        <v>7136</v>
      </c>
      <c r="BB2249" s="4" t="s">
        <v>7135</v>
      </c>
      <c r="BC2249" s="4" t="s">
        <v>7136</v>
      </c>
      <c r="BD2249" s="4" t="s">
        <v>7109</v>
      </c>
    </row>
    <row r="2250" spans="51:56" x14ac:dyDescent="0.25">
      <c r="AY2250" t="s">
        <v>7137</v>
      </c>
      <c r="AZ2250" s="4" t="s">
        <v>7138</v>
      </c>
      <c r="BA2250" s="4" t="s">
        <v>7139</v>
      </c>
      <c r="BB2250" s="4" t="s">
        <v>7138</v>
      </c>
      <c r="BC2250" s="4" t="s">
        <v>7139</v>
      </c>
      <c r="BD2250" s="4" t="s">
        <v>7109</v>
      </c>
    </row>
    <row r="2251" spans="51:56" x14ac:dyDescent="0.25">
      <c r="AY2251" t="s">
        <v>7140</v>
      </c>
      <c r="AZ2251" s="4" t="s">
        <v>7141</v>
      </c>
      <c r="BA2251" s="4" t="s">
        <v>7142</v>
      </c>
      <c r="BB2251" s="4" t="s">
        <v>7141</v>
      </c>
      <c r="BC2251" s="4" t="s">
        <v>7143</v>
      </c>
      <c r="BD2251" s="4" t="s">
        <v>7109</v>
      </c>
    </row>
    <row r="2252" spans="51:56" x14ac:dyDescent="0.25">
      <c r="AY2252" t="s">
        <v>7144</v>
      </c>
      <c r="AZ2252" s="4" t="s">
        <v>7145</v>
      </c>
      <c r="BA2252" s="4" t="s">
        <v>7146</v>
      </c>
      <c r="BB2252" s="4" t="s">
        <v>7145</v>
      </c>
      <c r="BC2252" s="4" t="s">
        <v>10417</v>
      </c>
      <c r="BD2252" s="4" t="s">
        <v>7109</v>
      </c>
    </row>
    <row r="2253" spans="51:56" x14ac:dyDescent="0.25">
      <c r="AY2253" t="s">
        <v>7147</v>
      </c>
      <c r="AZ2253" s="4" t="s">
        <v>7148</v>
      </c>
      <c r="BA2253" s="4" t="s">
        <v>7149</v>
      </c>
      <c r="BB2253" s="4" t="s">
        <v>7148</v>
      </c>
      <c r="BC2253" s="4" t="s">
        <v>11986</v>
      </c>
      <c r="BD2253" s="4" t="s">
        <v>7109</v>
      </c>
    </row>
    <row r="2254" spans="51:56" x14ac:dyDescent="0.25">
      <c r="AY2254" t="s">
        <v>7150</v>
      </c>
      <c r="AZ2254" s="4" t="s">
        <v>7151</v>
      </c>
      <c r="BA2254" s="4" t="s">
        <v>7152</v>
      </c>
      <c r="BB2254" s="4" t="s">
        <v>7151</v>
      </c>
      <c r="BC2254" s="4" t="s">
        <v>7153</v>
      </c>
      <c r="BD2254" s="4" t="s">
        <v>7109</v>
      </c>
    </row>
    <row r="2255" spans="51:56" x14ac:dyDescent="0.25">
      <c r="AY2255" t="s">
        <v>7154</v>
      </c>
      <c r="AZ2255" s="4" t="s">
        <v>7155</v>
      </c>
      <c r="BA2255" s="4" t="s">
        <v>7156</v>
      </c>
      <c r="BB2255" s="4" t="s">
        <v>7155</v>
      </c>
      <c r="BC2255" s="4" t="s">
        <v>7157</v>
      </c>
      <c r="BD2255" s="4" t="s">
        <v>7109</v>
      </c>
    </row>
    <row r="2256" spans="51:56" x14ac:dyDescent="0.25">
      <c r="AY2256" t="s">
        <v>7158</v>
      </c>
      <c r="AZ2256" s="4" t="s">
        <v>7159</v>
      </c>
      <c r="BA2256" s="4" t="s">
        <v>7160</v>
      </c>
      <c r="BB2256" s="4" t="s">
        <v>7159</v>
      </c>
      <c r="BC2256" s="4" t="s">
        <v>7161</v>
      </c>
      <c r="BD2256" s="4" t="s">
        <v>7109</v>
      </c>
    </row>
    <row r="2257" spans="51:56" x14ac:dyDescent="0.25">
      <c r="AY2257" t="s">
        <v>7162</v>
      </c>
      <c r="AZ2257" s="4" t="s">
        <v>7163</v>
      </c>
      <c r="BA2257" s="4" t="s">
        <v>7164</v>
      </c>
      <c r="BB2257" s="4" t="s">
        <v>7163</v>
      </c>
      <c r="BC2257" s="4" t="s">
        <v>7165</v>
      </c>
      <c r="BD2257" s="4" t="s">
        <v>7109</v>
      </c>
    </row>
    <row r="2258" spans="51:56" x14ac:dyDescent="0.25">
      <c r="AY2258" t="s">
        <v>7166</v>
      </c>
      <c r="AZ2258" s="4" t="s">
        <v>7167</v>
      </c>
      <c r="BA2258" s="4" t="s">
        <v>7168</v>
      </c>
      <c r="BB2258" s="4" t="s">
        <v>7167</v>
      </c>
      <c r="BC2258" s="4" t="s">
        <v>7169</v>
      </c>
      <c r="BD2258" s="4" t="s">
        <v>7109</v>
      </c>
    </row>
    <row r="2259" spans="51:56" x14ac:dyDescent="0.25">
      <c r="AY2259" t="s">
        <v>7170</v>
      </c>
      <c r="AZ2259" s="4" t="s">
        <v>7171</v>
      </c>
      <c r="BA2259" s="4" t="s">
        <v>7172</v>
      </c>
      <c r="BB2259" s="4" t="s">
        <v>7171</v>
      </c>
      <c r="BC2259" s="4" t="s">
        <v>7173</v>
      </c>
      <c r="BD2259" s="4" t="s">
        <v>7109</v>
      </c>
    </row>
    <row r="2260" spans="51:56" x14ac:dyDescent="0.25">
      <c r="AY2260" t="s">
        <v>7174</v>
      </c>
      <c r="AZ2260" s="4" t="s">
        <v>7175</v>
      </c>
      <c r="BA2260" s="4" t="s">
        <v>7176</v>
      </c>
      <c r="BB2260" s="4" t="s">
        <v>7175</v>
      </c>
      <c r="BC2260" s="4" t="s">
        <v>7177</v>
      </c>
      <c r="BD2260" s="4" t="s">
        <v>7109</v>
      </c>
    </row>
    <row r="2261" spans="51:56" x14ac:dyDescent="0.25">
      <c r="AY2261" t="s">
        <v>7178</v>
      </c>
      <c r="AZ2261" s="4" t="s">
        <v>7179</v>
      </c>
      <c r="BA2261" s="4" t="s">
        <v>7180</v>
      </c>
      <c r="BB2261" s="4" t="s">
        <v>7179</v>
      </c>
      <c r="BC2261" s="4" t="s">
        <v>7181</v>
      </c>
      <c r="BD2261" s="4" t="s">
        <v>7109</v>
      </c>
    </row>
    <row r="2262" spans="51:56" x14ac:dyDescent="0.25">
      <c r="AY2262" t="s">
        <v>7182</v>
      </c>
      <c r="AZ2262" s="4" t="s">
        <v>7183</v>
      </c>
      <c r="BA2262" s="4" t="s">
        <v>7184</v>
      </c>
      <c r="BB2262" s="4" t="s">
        <v>7183</v>
      </c>
      <c r="BC2262" s="4" t="s">
        <v>7185</v>
      </c>
      <c r="BD2262" s="4" t="s">
        <v>7109</v>
      </c>
    </row>
    <row r="2263" spans="51:56" x14ac:dyDescent="0.25">
      <c r="AY2263" t="s">
        <v>7186</v>
      </c>
      <c r="AZ2263" s="4" t="s">
        <v>7187</v>
      </c>
      <c r="BA2263" s="4" t="s">
        <v>7188</v>
      </c>
      <c r="BB2263" s="4" t="s">
        <v>7187</v>
      </c>
      <c r="BC2263" s="4" t="s">
        <v>7189</v>
      </c>
      <c r="BD2263" s="4" t="s">
        <v>7109</v>
      </c>
    </row>
    <row r="2264" spans="51:56" x14ac:dyDescent="0.25">
      <c r="AY2264" t="s">
        <v>7190</v>
      </c>
      <c r="AZ2264" s="4" t="s">
        <v>7191</v>
      </c>
      <c r="BA2264" s="4" t="s">
        <v>7192</v>
      </c>
      <c r="BB2264" s="4" t="s">
        <v>7191</v>
      </c>
      <c r="BC2264" s="4" t="s">
        <v>7193</v>
      </c>
      <c r="BD2264" s="4" t="s">
        <v>7109</v>
      </c>
    </row>
    <row r="2265" spans="51:56" x14ac:dyDescent="0.25">
      <c r="AY2265" t="s">
        <v>7194</v>
      </c>
      <c r="AZ2265" s="4" t="s">
        <v>7195</v>
      </c>
      <c r="BA2265" s="4" t="s">
        <v>7196</v>
      </c>
      <c r="BB2265" s="4" t="s">
        <v>7195</v>
      </c>
      <c r="BC2265" s="4" t="s">
        <v>12029</v>
      </c>
      <c r="BD2265" s="4" t="s">
        <v>7109</v>
      </c>
    </row>
    <row r="2266" spans="51:56" x14ac:dyDescent="0.25">
      <c r="AY2266" t="s">
        <v>7197</v>
      </c>
      <c r="AZ2266" s="4" t="s">
        <v>7198</v>
      </c>
      <c r="BA2266" s="4" t="s">
        <v>7199</v>
      </c>
      <c r="BB2266" s="4" t="s">
        <v>7198</v>
      </c>
      <c r="BC2266" s="4" t="s">
        <v>12033</v>
      </c>
      <c r="BD2266" s="4" t="s">
        <v>7109</v>
      </c>
    </row>
    <row r="2267" spans="51:56" x14ac:dyDescent="0.25">
      <c r="AY2267" t="s">
        <v>7200</v>
      </c>
      <c r="AZ2267" s="4" t="s">
        <v>7201</v>
      </c>
      <c r="BA2267" s="4" t="s">
        <v>7202</v>
      </c>
      <c r="BB2267" s="4" t="s">
        <v>7201</v>
      </c>
      <c r="BC2267" s="4" t="s">
        <v>7203</v>
      </c>
      <c r="BD2267" s="4" t="s">
        <v>7109</v>
      </c>
    </row>
    <row r="2268" spans="51:56" x14ac:dyDescent="0.25">
      <c r="AY2268" t="s">
        <v>7204</v>
      </c>
      <c r="AZ2268" s="4" t="s">
        <v>7205</v>
      </c>
      <c r="BA2268" s="4" t="s">
        <v>7206</v>
      </c>
      <c r="BB2268" s="4" t="s">
        <v>7205</v>
      </c>
      <c r="BC2268" s="4" t="s">
        <v>7207</v>
      </c>
      <c r="BD2268" s="4" t="s">
        <v>7208</v>
      </c>
    </row>
    <row r="2269" spans="51:56" x14ac:dyDescent="0.25">
      <c r="AY2269" t="s">
        <v>7209</v>
      </c>
      <c r="AZ2269" s="4" t="s">
        <v>7210</v>
      </c>
      <c r="BA2269" s="4" t="s">
        <v>7211</v>
      </c>
      <c r="BB2269" s="4" t="s">
        <v>7210</v>
      </c>
      <c r="BC2269" s="4" t="s">
        <v>7212</v>
      </c>
      <c r="BD2269" s="4" t="s">
        <v>7208</v>
      </c>
    </row>
    <row r="2270" spans="51:56" x14ac:dyDescent="0.25">
      <c r="AY2270" t="s">
        <v>7213</v>
      </c>
      <c r="AZ2270" s="4" t="s">
        <v>7214</v>
      </c>
      <c r="BA2270" s="4" t="s">
        <v>7215</v>
      </c>
      <c r="BB2270" s="4" t="s">
        <v>7214</v>
      </c>
      <c r="BC2270" s="4" t="s">
        <v>7216</v>
      </c>
      <c r="BD2270" s="4" t="s">
        <v>7208</v>
      </c>
    </row>
    <row r="2271" spans="51:56" x14ac:dyDescent="0.25">
      <c r="AY2271" t="s">
        <v>7217</v>
      </c>
      <c r="AZ2271" s="4" t="s">
        <v>7218</v>
      </c>
      <c r="BA2271" s="4" t="s">
        <v>7219</v>
      </c>
      <c r="BB2271" s="4" t="s">
        <v>7218</v>
      </c>
      <c r="BC2271" s="4" t="s">
        <v>7220</v>
      </c>
      <c r="BD2271" s="4" t="s">
        <v>7208</v>
      </c>
    </row>
    <row r="2272" spans="51:56" x14ac:dyDescent="0.25">
      <c r="AY2272" t="s">
        <v>7221</v>
      </c>
      <c r="AZ2272" s="4" t="s">
        <v>7222</v>
      </c>
      <c r="BA2272" s="4" t="s">
        <v>7223</v>
      </c>
      <c r="BB2272" s="4" t="s">
        <v>7222</v>
      </c>
      <c r="BC2272" s="4" t="s">
        <v>7224</v>
      </c>
      <c r="BD2272" s="4" t="s">
        <v>7208</v>
      </c>
    </row>
    <row r="2273" spans="51:56" x14ac:dyDescent="0.25">
      <c r="AY2273" t="s">
        <v>7225</v>
      </c>
      <c r="AZ2273" s="4" t="s">
        <v>7226</v>
      </c>
      <c r="BA2273" s="4" t="s">
        <v>7227</v>
      </c>
      <c r="BB2273" s="4" t="s">
        <v>7226</v>
      </c>
      <c r="BC2273" s="4" t="s">
        <v>7228</v>
      </c>
      <c r="BD2273" s="4" t="s">
        <v>7208</v>
      </c>
    </row>
    <row r="2274" spans="51:56" x14ac:dyDescent="0.25">
      <c r="AY2274" t="s">
        <v>7229</v>
      </c>
      <c r="AZ2274" s="4" t="s">
        <v>7230</v>
      </c>
      <c r="BA2274" s="4" t="s">
        <v>7231</v>
      </c>
      <c r="BB2274" s="4" t="s">
        <v>7230</v>
      </c>
      <c r="BC2274" s="4" t="s">
        <v>7232</v>
      </c>
      <c r="BD2274" s="4" t="s">
        <v>7208</v>
      </c>
    </row>
    <row r="2275" spans="51:56" x14ac:dyDescent="0.25">
      <c r="AY2275" t="s">
        <v>7233</v>
      </c>
      <c r="AZ2275" s="4" t="s">
        <v>7234</v>
      </c>
      <c r="BA2275" s="4" t="s">
        <v>7235</v>
      </c>
      <c r="BB2275" s="4" t="s">
        <v>7234</v>
      </c>
      <c r="BC2275" s="4" t="s">
        <v>7236</v>
      </c>
      <c r="BD2275" s="4" t="s">
        <v>7208</v>
      </c>
    </row>
    <row r="2276" spans="51:56" x14ac:dyDescent="0.25">
      <c r="AY2276" t="s">
        <v>7237</v>
      </c>
      <c r="AZ2276" s="4" t="s">
        <v>7238</v>
      </c>
      <c r="BA2276" s="4" t="s">
        <v>7239</v>
      </c>
      <c r="BB2276" s="4" t="s">
        <v>7238</v>
      </c>
      <c r="BC2276" s="4" t="s">
        <v>7240</v>
      </c>
      <c r="BD2276" s="4" t="s">
        <v>7208</v>
      </c>
    </row>
    <row r="2277" spans="51:56" x14ac:dyDescent="0.25">
      <c r="AY2277" t="s">
        <v>7241</v>
      </c>
      <c r="AZ2277" s="4" t="s">
        <v>7242</v>
      </c>
      <c r="BA2277" s="4" t="s">
        <v>7243</v>
      </c>
      <c r="BB2277" s="4" t="s">
        <v>7242</v>
      </c>
      <c r="BC2277" s="4" t="s">
        <v>7244</v>
      </c>
      <c r="BD2277" s="4" t="s">
        <v>7208</v>
      </c>
    </row>
    <row r="2278" spans="51:56" x14ac:dyDescent="0.25">
      <c r="AY2278" t="s">
        <v>7245</v>
      </c>
      <c r="AZ2278" s="4" t="s">
        <v>7246</v>
      </c>
      <c r="BA2278" s="4" t="s">
        <v>7247</v>
      </c>
      <c r="BB2278" s="4" t="s">
        <v>7246</v>
      </c>
      <c r="BC2278" s="4" t="s">
        <v>7248</v>
      </c>
      <c r="BD2278" s="4" t="s">
        <v>7208</v>
      </c>
    </row>
    <row r="2279" spans="51:56" x14ac:dyDescent="0.25">
      <c r="AY2279" t="s">
        <v>7249</v>
      </c>
      <c r="AZ2279" s="4" t="s">
        <v>7250</v>
      </c>
      <c r="BA2279" s="4" t="s">
        <v>7251</v>
      </c>
      <c r="BB2279" s="4" t="s">
        <v>7250</v>
      </c>
      <c r="BC2279" s="4" t="s">
        <v>7252</v>
      </c>
      <c r="BD2279" s="4" t="s">
        <v>7208</v>
      </c>
    </row>
    <row r="2280" spans="51:56" x14ac:dyDescent="0.25">
      <c r="AY2280" t="s">
        <v>7253</v>
      </c>
      <c r="AZ2280" s="4" t="s">
        <v>7254</v>
      </c>
      <c r="BA2280" s="4" t="s">
        <v>7255</v>
      </c>
      <c r="BB2280" s="4" t="s">
        <v>7254</v>
      </c>
      <c r="BC2280" s="4" t="s">
        <v>7256</v>
      </c>
      <c r="BD2280" s="4" t="s">
        <v>7208</v>
      </c>
    </row>
    <row r="2281" spans="51:56" x14ac:dyDescent="0.25">
      <c r="AY2281" t="s">
        <v>7257</v>
      </c>
      <c r="AZ2281" s="4" t="s">
        <v>7258</v>
      </c>
      <c r="BA2281" s="4" t="s">
        <v>7259</v>
      </c>
      <c r="BB2281" s="4" t="s">
        <v>7258</v>
      </c>
      <c r="BC2281" s="4" t="s">
        <v>7260</v>
      </c>
      <c r="BD2281" s="4" t="s">
        <v>7208</v>
      </c>
    </row>
    <row r="2282" spans="51:56" x14ac:dyDescent="0.25">
      <c r="AY2282" t="s">
        <v>7261</v>
      </c>
      <c r="AZ2282" s="4" t="s">
        <v>7262</v>
      </c>
      <c r="BA2282" s="4" t="s">
        <v>7263</v>
      </c>
      <c r="BB2282" s="4" t="s">
        <v>7262</v>
      </c>
      <c r="BC2282" s="4" t="s">
        <v>7264</v>
      </c>
      <c r="BD2282" s="4" t="s">
        <v>7208</v>
      </c>
    </row>
    <row r="2283" spans="51:56" x14ac:dyDescent="0.25">
      <c r="AY2283" t="s">
        <v>7265</v>
      </c>
      <c r="AZ2283" s="4" t="s">
        <v>7266</v>
      </c>
      <c r="BA2283" s="4" t="s">
        <v>7267</v>
      </c>
      <c r="BB2283" s="4" t="s">
        <v>7266</v>
      </c>
      <c r="BC2283" s="4" t="s">
        <v>7268</v>
      </c>
      <c r="BD2283" s="4" t="s">
        <v>7208</v>
      </c>
    </row>
    <row r="2284" spans="51:56" x14ac:dyDescent="0.25">
      <c r="AY2284" t="s">
        <v>7269</v>
      </c>
      <c r="AZ2284" s="4" t="s">
        <v>7270</v>
      </c>
      <c r="BA2284" s="4" t="s">
        <v>7271</v>
      </c>
      <c r="BB2284" s="4" t="s">
        <v>7270</v>
      </c>
      <c r="BC2284" s="4" t="s">
        <v>7272</v>
      </c>
      <c r="BD2284" s="4" t="s">
        <v>7208</v>
      </c>
    </row>
    <row r="2285" spans="51:56" x14ac:dyDescent="0.25">
      <c r="AY2285" t="s">
        <v>7273</v>
      </c>
      <c r="AZ2285" s="4" t="s">
        <v>7274</v>
      </c>
      <c r="BA2285" s="4" t="s">
        <v>7275</v>
      </c>
      <c r="BB2285" s="4" t="s">
        <v>7274</v>
      </c>
      <c r="BC2285" s="4" t="s">
        <v>7276</v>
      </c>
      <c r="BD2285" s="4" t="s">
        <v>7208</v>
      </c>
    </row>
    <row r="2286" spans="51:56" x14ac:dyDescent="0.25">
      <c r="AY2286" t="s">
        <v>7277</v>
      </c>
      <c r="AZ2286" s="4" t="s">
        <v>7278</v>
      </c>
      <c r="BA2286" s="4" t="s">
        <v>7279</v>
      </c>
      <c r="BB2286" s="4" t="s">
        <v>7278</v>
      </c>
      <c r="BC2286" s="4" t="s">
        <v>7280</v>
      </c>
      <c r="BD2286" s="4" t="s">
        <v>7208</v>
      </c>
    </row>
    <row r="2287" spans="51:56" x14ac:dyDescent="0.25">
      <c r="AY2287" t="s">
        <v>7281</v>
      </c>
      <c r="AZ2287" s="4" t="s">
        <v>7282</v>
      </c>
      <c r="BA2287" s="4" t="s">
        <v>7283</v>
      </c>
      <c r="BB2287" s="4" t="s">
        <v>7282</v>
      </c>
      <c r="BC2287" s="4" t="s">
        <v>7284</v>
      </c>
      <c r="BD2287" s="4" t="s">
        <v>7208</v>
      </c>
    </row>
    <row r="2288" spans="51:56" x14ac:dyDescent="0.25">
      <c r="AY2288" t="s">
        <v>7285</v>
      </c>
      <c r="AZ2288" s="4" t="s">
        <v>7286</v>
      </c>
      <c r="BA2288" s="4" t="s">
        <v>7287</v>
      </c>
      <c r="BB2288" s="4" t="s">
        <v>7286</v>
      </c>
      <c r="BC2288" s="4" t="s">
        <v>7288</v>
      </c>
      <c r="BD2288" s="4" t="s">
        <v>7208</v>
      </c>
    </row>
    <row r="2289" spans="51:56" x14ac:dyDescent="0.25">
      <c r="AY2289" t="s">
        <v>7289</v>
      </c>
      <c r="AZ2289" s="4" t="s">
        <v>7290</v>
      </c>
      <c r="BA2289" s="4" t="s">
        <v>7291</v>
      </c>
      <c r="BB2289" s="4" t="s">
        <v>7290</v>
      </c>
      <c r="BC2289" s="4" t="s">
        <v>7292</v>
      </c>
      <c r="BD2289" s="4" t="s">
        <v>7208</v>
      </c>
    </row>
    <row r="2290" spans="51:56" x14ac:dyDescent="0.25">
      <c r="AY2290" t="s">
        <v>7293</v>
      </c>
      <c r="AZ2290" s="4" t="s">
        <v>7294</v>
      </c>
      <c r="BA2290" s="4" t="s">
        <v>7295</v>
      </c>
      <c r="BB2290" s="4" t="s">
        <v>7294</v>
      </c>
      <c r="BC2290" s="4" t="s">
        <v>7296</v>
      </c>
      <c r="BD2290" s="4" t="s">
        <v>7208</v>
      </c>
    </row>
    <row r="2291" spans="51:56" x14ac:dyDescent="0.25">
      <c r="AY2291" t="s">
        <v>7297</v>
      </c>
      <c r="AZ2291" s="4" t="s">
        <v>7298</v>
      </c>
      <c r="BA2291" s="4" t="s">
        <v>7299</v>
      </c>
      <c r="BB2291" s="4" t="s">
        <v>7298</v>
      </c>
      <c r="BC2291" s="4" t="s">
        <v>7300</v>
      </c>
      <c r="BD2291" s="4" t="s">
        <v>7208</v>
      </c>
    </row>
    <row r="2292" spans="51:56" x14ac:dyDescent="0.25">
      <c r="AY2292" t="s">
        <v>7301</v>
      </c>
      <c r="AZ2292" s="4" t="s">
        <v>7302</v>
      </c>
      <c r="BA2292" s="4" t="s">
        <v>7303</v>
      </c>
      <c r="BB2292" s="4" t="s">
        <v>7302</v>
      </c>
      <c r="BC2292" s="4" t="s">
        <v>7304</v>
      </c>
      <c r="BD2292" s="4" t="s">
        <v>7208</v>
      </c>
    </row>
    <row r="2293" spans="51:56" x14ac:dyDescent="0.25">
      <c r="AY2293" t="s">
        <v>7305</v>
      </c>
      <c r="AZ2293" s="4" t="s">
        <v>7306</v>
      </c>
      <c r="BA2293" s="4" t="s">
        <v>7307</v>
      </c>
      <c r="BB2293" s="4" t="s">
        <v>7306</v>
      </c>
      <c r="BC2293" s="4" t="s">
        <v>7308</v>
      </c>
      <c r="BD2293" s="4" t="s">
        <v>7208</v>
      </c>
    </row>
    <row r="2294" spans="51:56" x14ac:dyDescent="0.25">
      <c r="AY2294" t="s">
        <v>7309</v>
      </c>
      <c r="AZ2294" s="4" t="s">
        <v>7310</v>
      </c>
      <c r="BA2294" s="4" t="s">
        <v>7311</v>
      </c>
      <c r="BB2294" s="4" t="s">
        <v>7310</v>
      </c>
      <c r="BC2294" s="4" t="s">
        <v>7312</v>
      </c>
      <c r="BD2294" s="4" t="s">
        <v>7208</v>
      </c>
    </row>
    <row r="2295" spans="51:56" x14ac:dyDescent="0.25">
      <c r="AY2295" t="s">
        <v>7313</v>
      </c>
      <c r="AZ2295" s="4" t="s">
        <v>7314</v>
      </c>
      <c r="BA2295" s="4" t="s">
        <v>7315</v>
      </c>
      <c r="BB2295" s="4" t="s">
        <v>7314</v>
      </c>
      <c r="BC2295" s="4" t="s">
        <v>7316</v>
      </c>
      <c r="BD2295" s="4" t="s">
        <v>7208</v>
      </c>
    </row>
    <row r="2296" spans="51:56" x14ac:dyDescent="0.25">
      <c r="AY2296" t="s">
        <v>7317</v>
      </c>
      <c r="AZ2296" s="4" t="s">
        <v>7318</v>
      </c>
      <c r="BA2296" s="4" t="s">
        <v>7319</v>
      </c>
      <c r="BB2296" s="4" t="s">
        <v>7318</v>
      </c>
      <c r="BC2296" s="4" t="s">
        <v>7320</v>
      </c>
      <c r="BD2296" s="4" t="s">
        <v>7208</v>
      </c>
    </row>
    <row r="2297" spans="51:56" x14ac:dyDescent="0.25">
      <c r="AY2297" t="s">
        <v>7321</v>
      </c>
      <c r="AZ2297" s="4" t="s">
        <v>7322</v>
      </c>
      <c r="BA2297" s="4" t="s">
        <v>7323</v>
      </c>
      <c r="BB2297" s="4" t="s">
        <v>7322</v>
      </c>
      <c r="BC2297" s="4" t="s">
        <v>7324</v>
      </c>
      <c r="BD2297" s="4" t="s">
        <v>7208</v>
      </c>
    </row>
    <row r="2298" spans="51:56" x14ac:dyDescent="0.25">
      <c r="AY2298" t="s">
        <v>7325</v>
      </c>
      <c r="AZ2298" s="4" t="s">
        <v>7326</v>
      </c>
      <c r="BA2298" s="4" t="s">
        <v>7327</v>
      </c>
      <c r="BB2298" s="4" t="s">
        <v>7326</v>
      </c>
      <c r="BC2298" s="4" t="s">
        <v>7328</v>
      </c>
      <c r="BD2298" s="4" t="s">
        <v>7208</v>
      </c>
    </row>
    <row r="2299" spans="51:56" x14ac:dyDescent="0.25">
      <c r="AY2299" t="s">
        <v>7329</v>
      </c>
      <c r="AZ2299" s="4" t="s">
        <v>7330</v>
      </c>
      <c r="BA2299" s="4" t="s">
        <v>7331</v>
      </c>
      <c r="BB2299" s="4" t="s">
        <v>7330</v>
      </c>
      <c r="BC2299" s="4" t="s">
        <v>7332</v>
      </c>
      <c r="BD2299" s="4" t="s">
        <v>7208</v>
      </c>
    </row>
    <row r="2300" spans="51:56" x14ac:dyDescent="0.25">
      <c r="AY2300" t="s">
        <v>7333</v>
      </c>
      <c r="AZ2300" s="4" t="s">
        <v>7334</v>
      </c>
      <c r="BA2300" s="4" t="s">
        <v>7335</v>
      </c>
      <c r="BB2300" s="4" t="s">
        <v>7334</v>
      </c>
      <c r="BC2300" s="4" t="s">
        <v>13902</v>
      </c>
      <c r="BD2300" s="4" t="s">
        <v>7208</v>
      </c>
    </row>
    <row r="2301" spans="51:56" x14ac:dyDescent="0.25">
      <c r="AY2301" t="s">
        <v>7336</v>
      </c>
      <c r="AZ2301" s="4" t="s">
        <v>7337</v>
      </c>
      <c r="BA2301" s="4" t="s">
        <v>7338</v>
      </c>
      <c r="BB2301" s="4" t="s">
        <v>7337</v>
      </c>
      <c r="BC2301" s="4" t="s">
        <v>7339</v>
      </c>
      <c r="BD2301" s="4" t="s">
        <v>7208</v>
      </c>
    </row>
    <row r="2302" spans="51:56" x14ac:dyDescent="0.25">
      <c r="AY2302" t="s">
        <v>7340</v>
      </c>
      <c r="AZ2302" s="4" t="s">
        <v>7341</v>
      </c>
      <c r="BA2302" s="4" t="s">
        <v>7342</v>
      </c>
      <c r="BB2302" s="4" t="s">
        <v>7341</v>
      </c>
      <c r="BC2302" s="4" t="s">
        <v>7343</v>
      </c>
      <c r="BD2302" s="4" t="s">
        <v>7208</v>
      </c>
    </row>
    <row r="2303" spans="51:56" x14ac:dyDescent="0.25">
      <c r="AY2303" t="s">
        <v>7344</v>
      </c>
      <c r="AZ2303" s="4" t="s">
        <v>7345</v>
      </c>
      <c r="BA2303" s="4" t="s">
        <v>7346</v>
      </c>
      <c r="BB2303" s="4" t="s">
        <v>7345</v>
      </c>
      <c r="BC2303" s="4" t="s">
        <v>13422</v>
      </c>
      <c r="BD2303" s="4" t="s">
        <v>7208</v>
      </c>
    </row>
    <row r="2304" spans="51:56" x14ac:dyDescent="0.25">
      <c r="AY2304" t="s">
        <v>7347</v>
      </c>
      <c r="AZ2304" s="4" t="s">
        <v>7348</v>
      </c>
      <c r="BA2304" s="4" t="s">
        <v>7349</v>
      </c>
      <c r="BB2304" s="4" t="s">
        <v>7348</v>
      </c>
      <c r="BC2304" s="4" t="s">
        <v>7350</v>
      </c>
      <c r="BD2304" s="4" t="s">
        <v>7208</v>
      </c>
    </row>
    <row r="2305" spans="51:56" x14ac:dyDescent="0.25">
      <c r="AY2305" t="s">
        <v>7351</v>
      </c>
      <c r="AZ2305" s="4" t="s">
        <v>7352</v>
      </c>
      <c r="BA2305" s="4" t="s">
        <v>7353</v>
      </c>
      <c r="BB2305" s="4" t="s">
        <v>7352</v>
      </c>
      <c r="BC2305" s="4" t="s">
        <v>7354</v>
      </c>
      <c r="BD2305" s="4" t="s">
        <v>7355</v>
      </c>
    </row>
    <row r="2306" spans="51:56" x14ac:dyDescent="0.25">
      <c r="AY2306" t="s">
        <v>7356</v>
      </c>
      <c r="AZ2306" s="4" t="s">
        <v>7357</v>
      </c>
      <c r="BA2306" s="4" t="s">
        <v>7358</v>
      </c>
      <c r="BB2306" s="4" t="s">
        <v>7357</v>
      </c>
      <c r="BC2306" s="4" t="s">
        <v>13269</v>
      </c>
      <c r="BD2306" s="4" t="s">
        <v>7355</v>
      </c>
    </row>
    <row r="2307" spans="51:56" x14ac:dyDescent="0.25">
      <c r="AY2307" t="s">
        <v>7359</v>
      </c>
      <c r="AZ2307" s="4" t="s">
        <v>7360</v>
      </c>
      <c r="BA2307" s="4" t="s">
        <v>7361</v>
      </c>
      <c r="BB2307" s="4" t="s">
        <v>7360</v>
      </c>
      <c r="BC2307" s="4" t="s">
        <v>7362</v>
      </c>
      <c r="BD2307" s="4" t="s">
        <v>7355</v>
      </c>
    </row>
    <row r="2308" spans="51:56" x14ac:dyDescent="0.25">
      <c r="AY2308" t="s">
        <v>7363</v>
      </c>
      <c r="AZ2308" s="4" t="s">
        <v>7364</v>
      </c>
      <c r="BA2308" s="4" t="s">
        <v>7365</v>
      </c>
      <c r="BB2308" s="4" t="s">
        <v>7364</v>
      </c>
      <c r="BC2308" s="4" t="s">
        <v>7366</v>
      </c>
      <c r="BD2308" s="4" t="s">
        <v>7355</v>
      </c>
    </row>
    <row r="2309" spans="51:56" x14ac:dyDescent="0.25">
      <c r="AY2309" t="s">
        <v>7367</v>
      </c>
      <c r="AZ2309" s="4" t="s">
        <v>7368</v>
      </c>
      <c r="BA2309" s="4" t="s">
        <v>7369</v>
      </c>
      <c r="BB2309" s="4" t="s">
        <v>7368</v>
      </c>
      <c r="BC2309" s="4" t="s">
        <v>13290</v>
      </c>
      <c r="BD2309" s="4" t="s">
        <v>7355</v>
      </c>
    </row>
    <row r="2310" spans="51:56" x14ac:dyDescent="0.25">
      <c r="AY2310" t="s">
        <v>7370</v>
      </c>
      <c r="AZ2310" s="4" t="s">
        <v>7371</v>
      </c>
      <c r="BA2310" s="4" t="s">
        <v>7372</v>
      </c>
      <c r="BB2310" s="4" t="s">
        <v>7371</v>
      </c>
      <c r="BC2310" s="4" t="s">
        <v>7373</v>
      </c>
      <c r="BD2310" s="4" t="s">
        <v>7355</v>
      </c>
    </row>
    <row r="2311" spans="51:56" x14ac:dyDescent="0.25">
      <c r="AY2311" t="s">
        <v>7374</v>
      </c>
      <c r="AZ2311" s="4" t="s">
        <v>7375</v>
      </c>
      <c r="BA2311" s="4" t="s">
        <v>7376</v>
      </c>
      <c r="BB2311" s="4" t="s">
        <v>7375</v>
      </c>
      <c r="BC2311" s="4" t="s">
        <v>7377</v>
      </c>
      <c r="BD2311" s="4" t="s">
        <v>7355</v>
      </c>
    </row>
    <row r="2312" spans="51:56" x14ac:dyDescent="0.25">
      <c r="AY2312" t="s">
        <v>7378</v>
      </c>
      <c r="AZ2312" s="4" t="s">
        <v>7379</v>
      </c>
      <c r="BA2312" s="4" t="s">
        <v>7380</v>
      </c>
      <c r="BB2312" s="4" t="s">
        <v>7379</v>
      </c>
      <c r="BC2312" s="4" t="s">
        <v>7380</v>
      </c>
      <c r="BD2312" s="4" t="s">
        <v>7381</v>
      </c>
    </row>
    <row r="2313" spans="51:56" x14ac:dyDescent="0.25">
      <c r="AY2313" t="s">
        <v>7382</v>
      </c>
      <c r="AZ2313" s="4" t="s">
        <v>7383</v>
      </c>
      <c r="BA2313" s="4" t="s">
        <v>7384</v>
      </c>
      <c r="BB2313" s="4" t="s">
        <v>7383</v>
      </c>
      <c r="BC2313" s="4" t="s">
        <v>7384</v>
      </c>
      <c r="BD2313" s="4" t="s">
        <v>7381</v>
      </c>
    </row>
    <row r="2314" spans="51:56" x14ac:dyDescent="0.25">
      <c r="AY2314" t="s">
        <v>7385</v>
      </c>
      <c r="AZ2314" s="4" t="s">
        <v>7386</v>
      </c>
      <c r="BA2314" s="4" t="s">
        <v>7387</v>
      </c>
      <c r="BB2314" s="4" t="s">
        <v>7386</v>
      </c>
      <c r="BC2314" s="4" t="s">
        <v>7387</v>
      </c>
      <c r="BD2314" s="4" t="s">
        <v>7381</v>
      </c>
    </row>
    <row r="2315" spans="51:56" x14ac:dyDescent="0.25">
      <c r="AY2315" t="s">
        <v>7388</v>
      </c>
      <c r="AZ2315" s="4" t="s">
        <v>7389</v>
      </c>
      <c r="BA2315" s="4" t="s">
        <v>7390</v>
      </c>
      <c r="BB2315" s="4" t="s">
        <v>7389</v>
      </c>
      <c r="BC2315" s="4" t="s">
        <v>7390</v>
      </c>
      <c r="BD2315" s="4" t="s">
        <v>7381</v>
      </c>
    </row>
    <row r="2316" spans="51:56" x14ac:dyDescent="0.25">
      <c r="AY2316" t="s">
        <v>7391</v>
      </c>
      <c r="AZ2316" s="4" t="s">
        <v>7392</v>
      </c>
      <c r="BA2316" s="4" t="s">
        <v>7393</v>
      </c>
      <c r="BB2316" s="4" t="s">
        <v>7392</v>
      </c>
      <c r="BC2316" s="4" t="s">
        <v>7393</v>
      </c>
      <c r="BD2316" s="4" t="s">
        <v>7381</v>
      </c>
    </row>
    <row r="2317" spans="51:56" x14ac:dyDescent="0.25">
      <c r="AY2317" t="s">
        <v>7394</v>
      </c>
      <c r="AZ2317" s="4" t="s">
        <v>7395</v>
      </c>
      <c r="BA2317" s="4" t="s">
        <v>7396</v>
      </c>
      <c r="BB2317" s="4" t="s">
        <v>7395</v>
      </c>
      <c r="BC2317" s="4" t="s">
        <v>7396</v>
      </c>
      <c r="BD2317" s="4" t="s">
        <v>7381</v>
      </c>
    </row>
    <row r="2318" spans="51:56" x14ac:dyDescent="0.25">
      <c r="AY2318" t="s">
        <v>7397</v>
      </c>
      <c r="AZ2318" s="4" t="s">
        <v>7398</v>
      </c>
      <c r="BA2318" s="4" t="s">
        <v>7399</v>
      </c>
      <c r="BB2318" s="4" t="s">
        <v>7398</v>
      </c>
      <c r="BC2318" s="4" t="s">
        <v>7399</v>
      </c>
      <c r="BD2318" s="4" t="s">
        <v>7381</v>
      </c>
    </row>
    <row r="2319" spans="51:56" x14ac:dyDescent="0.25">
      <c r="AY2319" t="s">
        <v>7400</v>
      </c>
      <c r="AZ2319" s="4" t="s">
        <v>7401</v>
      </c>
      <c r="BA2319" s="4" t="s">
        <v>14964</v>
      </c>
      <c r="BB2319" s="4" t="s">
        <v>7401</v>
      </c>
      <c r="BC2319" s="4" t="s">
        <v>14964</v>
      </c>
      <c r="BD2319" s="4" t="s">
        <v>7381</v>
      </c>
    </row>
    <row r="2320" spans="51:56" x14ac:dyDescent="0.25">
      <c r="AY2320" t="s">
        <v>7402</v>
      </c>
      <c r="AZ2320" s="4" t="s">
        <v>7403</v>
      </c>
      <c r="BA2320" s="4" t="s">
        <v>7404</v>
      </c>
      <c r="BB2320" s="4" t="s">
        <v>7403</v>
      </c>
      <c r="BC2320" s="4" t="s">
        <v>7404</v>
      </c>
      <c r="BD2320" s="4" t="s">
        <v>7381</v>
      </c>
    </row>
    <row r="2321" spans="51:56" x14ac:dyDescent="0.25">
      <c r="AY2321" t="s">
        <v>7405</v>
      </c>
      <c r="AZ2321" s="4" t="s">
        <v>7406</v>
      </c>
      <c r="BA2321" s="4" t="s">
        <v>14967</v>
      </c>
      <c r="BB2321" s="4" t="s">
        <v>7406</v>
      </c>
      <c r="BC2321" s="4" t="s">
        <v>14967</v>
      </c>
      <c r="BD2321" s="4" t="s">
        <v>7381</v>
      </c>
    </row>
    <row r="2322" spans="51:56" x14ac:dyDescent="0.25">
      <c r="AY2322" t="s">
        <v>7407</v>
      </c>
      <c r="AZ2322" s="4" t="s">
        <v>7408</v>
      </c>
      <c r="BA2322" s="4" t="s">
        <v>7409</v>
      </c>
      <c r="BB2322" s="4" t="s">
        <v>7408</v>
      </c>
      <c r="BC2322" s="4" t="s">
        <v>7409</v>
      </c>
      <c r="BD2322" s="4" t="s">
        <v>7381</v>
      </c>
    </row>
    <row r="2323" spans="51:56" x14ac:dyDescent="0.25">
      <c r="AY2323" t="s">
        <v>7410</v>
      </c>
      <c r="AZ2323" s="4" t="s">
        <v>7411</v>
      </c>
      <c r="BA2323" s="4" t="s">
        <v>14973</v>
      </c>
      <c r="BB2323" s="4" t="s">
        <v>7411</v>
      </c>
      <c r="BC2323" s="4" t="s">
        <v>14973</v>
      </c>
      <c r="BD2323" s="4" t="s">
        <v>7381</v>
      </c>
    </row>
    <row r="2324" spans="51:56" x14ac:dyDescent="0.25">
      <c r="AY2324" t="s">
        <v>7412</v>
      </c>
      <c r="AZ2324" s="4" t="s">
        <v>7413</v>
      </c>
      <c r="BA2324" s="4" t="s">
        <v>14976</v>
      </c>
      <c r="BB2324" s="4" t="s">
        <v>7413</v>
      </c>
      <c r="BC2324" s="4" t="s">
        <v>14976</v>
      </c>
      <c r="BD2324" s="4" t="s">
        <v>7381</v>
      </c>
    </row>
    <row r="2325" spans="51:56" x14ac:dyDescent="0.25">
      <c r="AY2325" t="s">
        <v>7414</v>
      </c>
      <c r="AZ2325" s="4" t="s">
        <v>7415</v>
      </c>
      <c r="BA2325" s="4" t="s">
        <v>7416</v>
      </c>
      <c r="BB2325" s="4" t="s">
        <v>7415</v>
      </c>
      <c r="BC2325" s="4" t="s">
        <v>7416</v>
      </c>
      <c r="BD2325" s="4" t="s">
        <v>7381</v>
      </c>
    </row>
    <row r="2326" spans="51:56" x14ac:dyDescent="0.25">
      <c r="AY2326" t="s">
        <v>7417</v>
      </c>
      <c r="AZ2326" s="4" t="s">
        <v>7418</v>
      </c>
      <c r="BA2326" s="4" t="s">
        <v>7419</v>
      </c>
      <c r="BB2326" s="4" t="s">
        <v>7418</v>
      </c>
      <c r="BC2326" s="4" t="s">
        <v>7419</v>
      </c>
      <c r="BD2326" s="4" t="s">
        <v>7381</v>
      </c>
    </row>
    <row r="2327" spans="51:56" x14ac:dyDescent="0.25">
      <c r="AY2327" t="s">
        <v>7420</v>
      </c>
      <c r="AZ2327" s="4" t="s">
        <v>7421</v>
      </c>
      <c r="BA2327" s="4" t="s">
        <v>7422</v>
      </c>
      <c r="BB2327" s="4" t="s">
        <v>7421</v>
      </c>
      <c r="BC2327" s="4" t="s">
        <v>7422</v>
      </c>
      <c r="BD2327" s="4" t="s">
        <v>7381</v>
      </c>
    </row>
    <row r="2328" spans="51:56" x14ac:dyDescent="0.25">
      <c r="AY2328" t="s">
        <v>7423</v>
      </c>
      <c r="AZ2328" s="4" t="s">
        <v>7424</v>
      </c>
      <c r="BA2328" s="4" t="s">
        <v>14982</v>
      </c>
      <c r="BB2328" s="4" t="s">
        <v>7424</v>
      </c>
      <c r="BC2328" s="4" t="s">
        <v>14982</v>
      </c>
      <c r="BD2328" s="4" t="s">
        <v>7381</v>
      </c>
    </row>
    <row r="2329" spans="51:56" x14ac:dyDescent="0.25">
      <c r="AY2329" t="s">
        <v>7425</v>
      </c>
      <c r="AZ2329" s="4" t="s">
        <v>7426</v>
      </c>
      <c r="BA2329" s="4" t="s">
        <v>7427</v>
      </c>
      <c r="BB2329" s="4" t="s">
        <v>7426</v>
      </c>
      <c r="BC2329" s="4" t="s">
        <v>7427</v>
      </c>
      <c r="BD2329" s="4" t="s">
        <v>7381</v>
      </c>
    </row>
    <row r="2330" spans="51:56" x14ac:dyDescent="0.25">
      <c r="AY2330" t="s">
        <v>7428</v>
      </c>
      <c r="AZ2330" s="4" t="s">
        <v>7429</v>
      </c>
      <c r="BA2330" s="4" t="s">
        <v>9850</v>
      </c>
      <c r="BB2330" s="4" t="s">
        <v>7429</v>
      </c>
      <c r="BC2330" s="4" t="s">
        <v>9850</v>
      </c>
      <c r="BD2330" s="4" t="s">
        <v>7381</v>
      </c>
    </row>
    <row r="2331" spans="51:56" x14ac:dyDescent="0.25">
      <c r="AY2331" t="s">
        <v>7430</v>
      </c>
      <c r="AZ2331" s="4" t="s">
        <v>7431</v>
      </c>
      <c r="BA2331" s="4" t="s">
        <v>7432</v>
      </c>
      <c r="BB2331" s="4" t="s">
        <v>7431</v>
      </c>
      <c r="BC2331" s="4" t="s">
        <v>7432</v>
      </c>
      <c r="BD2331" s="4" t="s">
        <v>7381</v>
      </c>
    </row>
    <row r="2332" spans="51:56" x14ac:dyDescent="0.25">
      <c r="AY2332" t="s">
        <v>7433</v>
      </c>
      <c r="AZ2332" s="4" t="s">
        <v>7434</v>
      </c>
      <c r="BA2332" s="4" t="s">
        <v>7435</v>
      </c>
      <c r="BB2332" s="4" t="s">
        <v>7434</v>
      </c>
      <c r="BC2332" s="4" t="s">
        <v>7435</v>
      </c>
      <c r="BD2332" s="4" t="s">
        <v>7381</v>
      </c>
    </row>
    <row r="2333" spans="51:56" x14ac:dyDescent="0.25">
      <c r="AY2333" t="s">
        <v>7436</v>
      </c>
      <c r="AZ2333" s="4" t="s">
        <v>7437</v>
      </c>
      <c r="BA2333" s="4" t="s">
        <v>7438</v>
      </c>
      <c r="BB2333" s="4" t="s">
        <v>7437</v>
      </c>
      <c r="BC2333" s="4" t="s">
        <v>7438</v>
      </c>
      <c r="BD2333" s="4" t="s">
        <v>7381</v>
      </c>
    </row>
    <row r="2334" spans="51:56" x14ac:dyDescent="0.25">
      <c r="AY2334" t="s">
        <v>7439</v>
      </c>
      <c r="AZ2334" s="4" t="s">
        <v>7437</v>
      </c>
      <c r="BA2334" s="4" t="s">
        <v>7440</v>
      </c>
      <c r="BB2334" s="4" t="s">
        <v>7437</v>
      </c>
      <c r="BC2334" s="4" t="s">
        <v>7440</v>
      </c>
      <c r="BD2334" s="4" t="s">
        <v>7381</v>
      </c>
    </row>
    <row r="2335" spans="51:56" x14ac:dyDescent="0.25">
      <c r="AY2335" t="s">
        <v>7441</v>
      </c>
      <c r="AZ2335" s="4" t="s">
        <v>7442</v>
      </c>
      <c r="BA2335" s="4" t="s">
        <v>7443</v>
      </c>
      <c r="BB2335" s="4" t="s">
        <v>7442</v>
      </c>
      <c r="BC2335" s="4" t="s">
        <v>7443</v>
      </c>
      <c r="BD2335" s="4" t="s">
        <v>7381</v>
      </c>
    </row>
    <row r="2336" spans="51:56" x14ac:dyDescent="0.25">
      <c r="AY2336" t="s">
        <v>7444</v>
      </c>
      <c r="AZ2336" s="4" t="s">
        <v>7445</v>
      </c>
      <c r="BA2336" s="4" t="s">
        <v>7446</v>
      </c>
      <c r="BB2336" s="4" t="s">
        <v>7445</v>
      </c>
      <c r="BC2336" s="4" t="s">
        <v>7446</v>
      </c>
      <c r="BD2336" s="4" t="s">
        <v>7381</v>
      </c>
    </row>
    <row r="2337" spans="51:56" x14ac:dyDescent="0.25">
      <c r="AY2337" t="s">
        <v>7447</v>
      </c>
      <c r="AZ2337" s="4" t="s">
        <v>7448</v>
      </c>
      <c r="BA2337" s="4" t="s">
        <v>7449</v>
      </c>
      <c r="BB2337" s="4" t="s">
        <v>7448</v>
      </c>
      <c r="BC2337" s="4" t="s">
        <v>7449</v>
      </c>
      <c r="BD2337" s="4" t="s">
        <v>7381</v>
      </c>
    </row>
    <row r="2338" spans="51:56" x14ac:dyDescent="0.25">
      <c r="AY2338" t="s">
        <v>7450</v>
      </c>
      <c r="AZ2338" s="4" t="s">
        <v>7451</v>
      </c>
      <c r="BA2338" s="4" t="s">
        <v>7452</v>
      </c>
      <c r="BB2338" s="4" t="s">
        <v>7451</v>
      </c>
      <c r="BC2338" s="4" t="s">
        <v>7452</v>
      </c>
      <c r="BD2338" s="4" t="s">
        <v>7381</v>
      </c>
    </row>
    <row r="2339" spans="51:56" x14ac:dyDescent="0.25">
      <c r="AY2339" t="s">
        <v>7453</v>
      </c>
      <c r="AZ2339" s="4" t="s">
        <v>7454</v>
      </c>
      <c r="BA2339" s="4" t="s">
        <v>7455</v>
      </c>
      <c r="BB2339" s="4" t="s">
        <v>7454</v>
      </c>
      <c r="BC2339" s="4" t="s">
        <v>7455</v>
      </c>
      <c r="BD2339" s="4" t="s">
        <v>7381</v>
      </c>
    </row>
    <row r="2340" spans="51:56" x14ac:dyDescent="0.25">
      <c r="AY2340" t="s">
        <v>7456</v>
      </c>
      <c r="AZ2340" s="4" t="s">
        <v>7457</v>
      </c>
      <c r="BA2340" s="4" t="s">
        <v>7458</v>
      </c>
      <c r="BB2340" s="4" t="s">
        <v>7457</v>
      </c>
      <c r="BC2340" s="4" t="s">
        <v>7458</v>
      </c>
      <c r="BD2340" s="4" t="s">
        <v>7381</v>
      </c>
    </row>
    <row r="2341" spans="51:56" x14ac:dyDescent="0.25">
      <c r="AY2341" t="s">
        <v>7459</v>
      </c>
      <c r="AZ2341" s="4" t="s">
        <v>7460</v>
      </c>
      <c r="BA2341" s="4" t="s">
        <v>14997</v>
      </c>
      <c r="BB2341" s="4" t="s">
        <v>7460</v>
      </c>
      <c r="BC2341" s="4" t="s">
        <v>14997</v>
      </c>
      <c r="BD2341" s="4" t="s">
        <v>7381</v>
      </c>
    </row>
    <row r="2342" spans="51:56" x14ac:dyDescent="0.25">
      <c r="AY2342" t="s">
        <v>7461</v>
      </c>
      <c r="AZ2342" s="4" t="s">
        <v>7462</v>
      </c>
      <c r="BA2342" s="4" t="s">
        <v>7463</v>
      </c>
      <c r="BB2342" s="4" t="s">
        <v>7462</v>
      </c>
      <c r="BC2342" s="4" t="s">
        <v>7463</v>
      </c>
      <c r="BD2342" s="4" t="s">
        <v>7381</v>
      </c>
    </row>
    <row r="2343" spans="51:56" x14ac:dyDescent="0.25">
      <c r="AY2343" t="s">
        <v>7464</v>
      </c>
      <c r="AZ2343" s="4" t="s">
        <v>7465</v>
      </c>
      <c r="BA2343" s="4" t="s">
        <v>7466</v>
      </c>
      <c r="BB2343" s="4" t="s">
        <v>7465</v>
      </c>
      <c r="BC2343" s="4" t="s">
        <v>7466</v>
      </c>
      <c r="BD2343" s="4" t="s">
        <v>7381</v>
      </c>
    </row>
    <row r="2344" spans="51:56" x14ac:dyDescent="0.25">
      <c r="AY2344" t="s">
        <v>7467</v>
      </c>
      <c r="AZ2344" s="4" t="s">
        <v>7468</v>
      </c>
      <c r="BA2344" s="4" t="s">
        <v>7469</v>
      </c>
      <c r="BB2344" s="4" t="s">
        <v>7468</v>
      </c>
      <c r="BC2344" s="4" t="s">
        <v>7469</v>
      </c>
      <c r="BD2344" s="4" t="s">
        <v>7381</v>
      </c>
    </row>
    <row r="2345" spans="51:56" x14ac:dyDescent="0.25">
      <c r="AY2345" t="s">
        <v>7470</v>
      </c>
      <c r="AZ2345" s="4" t="s">
        <v>7471</v>
      </c>
      <c r="BA2345" s="4" t="s">
        <v>7472</v>
      </c>
      <c r="BB2345" s="4" t="s">
        <v>7471</v>
      </c>
      <c r="BC2345" s="4" t="s">
        <v>7472</v>
      </c>
      <c r="BD2345" s="4" t="s">
        <v>7381</v>
      </c>
    </row>
    <row r="2346" spans="51:56" x14ac:dyDescent="0.25">
      <c r="AY2346" t="s">
        <v>7473</v>
      </c>
      <c r="AZ2346" s="4" t="s">
        <v>7474</v>
      </c>
      <c r="BA2346" s="4" t="s">
        <v>7475</v>
      </c>
      <c r="BB2346" s="4" t="s">
        <v>7474</v>
      </c>
      <c r="BC2346" s="4" t="s">
        <v>7475</v>
      </c>
      <c r="BD2346" s="4" t="s">
        <v>7381</v>
      </c>
    </row>
    <row r="2347" spans="51:56" x14ac:dyDescent="0.25">
      <c r="AY2347" t="s">
        <v>7476</v>
      </c>
      <c r="AZ2347" s="4" t="s">
        <v>7477</v>
      </c>
      <c r="BA2347" s="4" t="s">
        <v>7478</v>
      </c>
      <c r="BB2347" s="4" t="s">
        <v>7477</v>
      </c>
      <c r="BC2347" s="4" t="s">
        <v>7478</v>
      </c>
      <c r="BD2347" s="4" t="s">
        <v>7381</v>
      </c>
    </row>
    <row r="2348" spans="51:56" x14ac:dyDescent="0.25">
      <c r="AY2348" t="s">
        <v>7479</v>
      </c>
      <c r="AZ2348" s="4" t="s">
        <v>7480</v>
      </c>
      <c r="BA2348" s="4" t="s">
        <v>7481</v>
      </c>
      <c r="BB2348" s="4" t="s">
        <v>7480</v>
      </c>
      <c r="BC2348" s="4" t="s">
        <v>7481</v>
      </c>
      <c r="BD2348" s="4" t="s">
        <v>7381</v>
      </c>
    </row>
    <row r="2349" spans="51:56" x14ac:dyDescent="0.25">
      <c r="AY2349" t="s">
        <v>7482</v>
      </c>
      <c r="AZ2349" s="4" t="s">
        <v>7483</v>
      </c>
      <c r="BA2349" s="4" t="s">
        <v>7484</v>
      </c>
      <c r="BB2349" s="4" t="s">
        <v>7483</v>
      </c>
      <c r="BC2349" s="4" t="s">
        <v>7484</v>
      </c>
      <c r="BD2349" s="4" t="s">
        <v>7381</v>
      </c>
    </row>
    <row r="2350" spans="51:56" x14ac:dyDescent="0.25">
      <c r="AY2350" t="s">
        <v>7485</v>
      </c>
      <c r="AZ2350" s="4" t="s">
        <v>7486</v>
      </c>
      <c r="BA2350" s="4" t="s">
        <v>15009</v>
      </c>
      <c r="BB2350" s="4" t="s">
        <v>7486</v>
      </c>
      <c r="BC2350" s="4" t="s">
        <v>15009</v>
      </c>
      <c r="BD2350" s="4" t="s">
        <v>7381</v>
      </c>
    </row>
    <row r="2351" spans="51:56" x14ac:dyDescent="0.25">
      <c r="AY2351" t="s">
        <v>7487</v>
      </c>
      <c r="AZ2351" s="4" t="s">
        <v>7488</v>
      </c>
      <c r="BA2351" s="4" t="s">
        <v>7489</v>
      </c>
      <c r="BB2351" s="4" t="s">
        <v>7488</v>
      </c>
      <c r="BC2351" s="4" t="s">
        <v>7489</v>
      </c>
      <c r="BD2351" s="4" t="s">
        <v>7381</v>
      </c>
    </row>
    <row r="2352" spans="51:56" x14ac:dyDescent="0.25">
      <c r="AY2352" t="s">
        <v>7490</v>
      </c>
      <c r="AZ2352" s="4" t="s">
        <v>7491</v>
      </c>
      <c r="BA2352" s="4" t="s">
        <v>7492</v>
      </c>
      <c r="BB2352" s="4" t="s">
        <v>7491</v>
      </c>
      <c r="BC2352" s="4" t="s">
        <v>7492</v>
      </c>
      <c r="BD2352" s="4" t="s">
        <v>7381</v>
      </c>
    </row>
    <row r="2353" spans="51:56" x14ac:dyDescent="0.25">
      <c r="AY2353" t="s">
        <v>7493</v>
      </c>
      <c r="AZ2353" s="4" t="s">
        <v>7494</v>
      </c>
      <c r="BA2353" s="4" t="s">
        <v>7495</v>
      </c>
      <c r="BB2353" s="4" t="s">
        <v>7494</v>
      </c>
      <c r="BC2353" s="4" t="s">
        <v>7495</v>
      </c>
      <c r="BD2353" s="4" t="s">
        <v>7381</v>
      </c>
    </row>
    <row r="2354" spans="51:56" x14ac:dyDescent="0.25">
      <c r="AY2354" t="s">
        <v>7496</v>
      </c>
      <c r="AZ2354" s="4" t="s">
        <v>7497</v>
      </c>
      <c r="BA2354" s="4" t="s">
        <v>7498</v>
      </c>
      <c r="BB2354" s="4" t="s">
        <v>7497</v>
      </c>
      <c r="BC2354" s="4" t="s">
        <v>7498</v>
      </c>
      <c r="BD2354" s="4" t="s">
        <v>7381</v>
      </c>
    </row>
    <row r="2355" spans="51:56" x14ac:dyDescent="0.25">
      <c r="AY2355" t="s">
        <v>7499</v>
      </c>
      <c r="AZ2355" s="4" t="s">
        <v>7500</v>
      </c>
      <c r="BA2355" s="4" t="s">
        <v>7501</v>
      </c>
      <c r="BB2355" s="4" t="s">
        <v>7500</v>
      </c>
      <c r="BC2355" s="4" t="s">
        <v>7501</v>
      </c>
      <c r="BD2355" s="4" t="s">
        <v>7381</v>
      </c>
    </row>
    <row r="2356" spans="51:56" x14ac:dyDescent="0.25">
      <c r="AY2356" t="s">
        <v>7502</v>
      </c>
      <c r="AZ2356" s="4" t="s">
        <v>7503</v>
      </c>
      <c r="BA2356" s="4" t="s">
        <v>15025</v>
      </c>
      <c r="BB2356" s="4" t="s">
        <v>7503</v>
      </c>
      <c r="BC2356" s="4" t="s">
        <v>15025</v>
      </c>
      <c r="BD2356" s="4" t="s">
        <v>7381</v>
      </c>
    </row>
    <row r="2357" spans="51:56" x14ac:dyDescent="0.25">
      <c r="AY2357" t="s">
        <v>7504</v>
      </c>
      <c r="AZ2357" s="4" t="s">
        <v>7505</v>
      </c>
      <c r="BA2357" s="4" t="s">
        <v>7506</v>
      </c>
      <c r="BB2357" s="4" t="s">
        <v>7505</v>
      </c>
      <c r="BC2357" s="4" t="s">
        <v>7506</v>
      </c>
      <c r="BD2357" s="4" t="s">
        <v>7381</v>
      </c>
    </row>
    <row r="2358" spans="51:56" x14ac:dyDescent="0.25">
      <c r="AY2358" t="s">
        <v>7507</v>
      </c>
      <c r="AZ2358" s="4" t="s">
        <v>7508</v>
      </c>
      <c r="BA2358" s="4" t="s">
        <v>7509</v>
      </c>
      <c r="BB2358" s="4" t="s">
        <v>7508</v>
      </c>
      <c r="BC2358" s="4" t="s">
        <v>7509</v>
      </c>
      <c r="BD2358" s="4" t="s">
        <v>7381</v>
      </c>
    </row>
    <row r="2359" spans="51:56" x14ac:dyDescent="0.25">
      <c r="AY2359" t="s">
        <v>7510</v>
      </c>
      <c r="AZ2359" s="4" t="s">
        <v>7511</v>
      </c>
      <c r="BA2359" s="4" t="s">
        <v>7512</v>
      </c>
      <c r="BB2359" s="4" t="s">
        <v>7511</v>
      </c>
      <c r="BC2359" s="4" t="s">
        <v>7512</v>
      </c>
      <c r="BD2359" s="4" t="s">
        <v>7381</v>
      </c>
    </row>
    <row r="2360" spans="51:56" x14ac:dyDescent="0.25">
      <c r="AY2360" t="s">
        <v>7513</v>
      </c>
      <c r="AZ2360" s="4" t="s">
        <v>7514</v>
      </c>
      <c r="BA2360" s="4" t="s">
        <v>7515</v>
      </c>
      <c r="BB2360" s="4" t="s">
        <v>7514</v>
      </c>
      <c r="BC2360" s="4" t="s">
        <v>7515</v>
      </c>
      <c r="BD2360" s="4" t="s">
        <v>7381</v>
      </c>
    </row>
    <row r="2361" spans="51:56" x14ac:dyDescent="0.25">
      <c r="AY2361" t="s">
        <v>7516</v>
      </c>
      <c r="AZ2361" s="4" t="s">
        <v>7517</v>
      </c>
      <c r="BA2361" s="4" t="s">
        <v>7518</v>
      </c>
      <c r="BB2361" s="4" t="s">
        <v>7517</v>
      </c>
      <c r="BC2361" s="4" t="s">
        <v>7518</v>
      </c>
      <c r="BD2361" s="4" t="s">
        <v>7381</v>
      </c>
    </row>
    <row r="2362" spans="51:56" x14ac:dyDescent="0.25">
      <c r="AY2362" t="s">
        <v>7519</v>
      </c>
      <c r="AZ2362" s="4" t="s">
        <v>7520</v>
      </c>
      <c r="BA2362" s="4" t="s">
        <v>7521</v>
      </c>
      <c r="BB2362" s="4" t="s">
        <v>7520</v>
      </c>
      <c r="BC2362" s="4" t="s">
        <v>7521</v>
      </c>
      <c r="BD2362" s="4" t="s">
        <v>7522</v>
      </c>
    </row>
    <row r="2363" spans="51:56" x14ac:dyDescent="0.25">
      <c r="AY2363" t="s">
        <v>7519</v>
      </c>
      <c r="AZ2363" s="4" t="s">
        <v>7520</v>
      </c>
      <c r="BA2363" s="4" t="s">
        <v>7521</v>
      </c>
      <c r="BB2363" s="4" t="s">
        <v>7520</v>
      </c>
      <c r="BC2363" s="4" t="s">
        <v>7521</v>
      </c>
      <c r="BD2363" s="4" t="s">
        <v>7522</v>
      </c>
    </row>
    <row r="2364" spans="51:56" x14ac:dyDescent="0.25">
      <c r="AY2364" t="s">
        <v>7523</v>
      </c>
      <c r="AZ2364" s="4" t="s">
        <v>7524</v>
      </c>
      <c r="BA2364" s="4" t="s">
        <v>7525</v>
      </c>
      <c r="BB2364" s="4" t="s">
        <v>7524</v>
      </c>
      <c r="BC2364" s="4" t="s">
        <v>7526</v>
      </c>
      <c r="BD2364" s="4" t="s">
        <v>7522</v>
      </c>
    </row>
    <row r="2365" spans="51:56" x14ac:dyDescent="0.25">
      <c r="AY2365" t="s">
        <v>7527</v>
      </c>
      <c r="AZ2365" s="4" t="s">
        <v>7528</v>
      </c>
      <c r="BA2365" s="4" t="s">
        <v>7529</v>
      </c>
      <c r="BB2365" s="4" t="s">
        <v>7528</v>
      </c>
      <c r="BC2365" s="4" t="s">
        <v>7529</v>
      </c>
      <c r="BD2365" s="4" t="s">
        <v>7522</v>
      </c>
    </row>
    <row r="2366" spans="51:56" x14ac:dyDescent="0.25">
      <c r="AY2366" t="s">
        <v>7527</v>
      </c>
      <c r="AZ2366" s="4" t="s">
        <v>7528</v>
      </c>
      <c r="BA2366" s="4" t="s">
        <v>7529</v>
      </c>
      <c r="BB2366" s="4" t="s">
        <v>7528</v>
      </c>
      <c r="BC2366" s="4" t="s">
        <v>7529</v>
      </c>
      <c r="BD2366" s="4" t="s">
        <v>7522</v>
      </c>
    </row>
    <row r="2367" spans="51:56" x14ac:dyDescent="0.25">
      <c r="AY2367" t="s">
        <v>7530</v>
      </c>
      <c r="AZ2367" s="4" t="s">
        <v>7531</v>
      </c>
      <c r="BA2367" s="4" t="s">
        <v>7532</v>
      </c>
      <c r="BB2367" s="4" t="s">
        <v>7531</v>
      </c>
      <c r="BC2367" s="4" t="s">
        <v>7533</v>
      </c>
      <c r="BD2367" s="4" t="s">
        <v>7522</v>
      </c>
    </row>
    <row r="2368" spans="51:56" x14ac:dyDescent="0.25">
      <c r="AY2368" t="s">
        <v>7534</v>
      </c>
      <c r="AZ2368" s="4" t="s">
        <v>7535</v>
      </c>
      <c r="BA2368" s="4" t="s">
        <v>7536</v>
      </c>
      <c r="BB2368" s="4" t="s">
        <v>7535</v>
      </c>
      <c r="BC2368" s="4" t="s">
        <v>7536</v>
      </c>
      <c r="BD2368" s="4" t="s">
        <v>7522</v>
      </c>
    </row>
    <row r="2369" spans="51:56" x14ac:dyDescent="0.25">
      <c r="AY2369" t="s">
        <v>7534</v>
      </c>
      <c r="AZ2369" s="4" t="s">
        <v>7535</v>
      </c>
      <c r="BA2369" s="4" t="s">
        <v>7536</v>
      </c>
      <c r="BB2369" s="4" t="s">
        <v>7535</v>
      </c>
      <c r="BC2369" s="4" t="s">
        <v>7536</v>
      </c>
      <c r="BD2369" s="4" t="s">
        <v>7522</v>
      </c>
    </row>
    <row r="2370" spans="51:56" x14ac:dyDescent="0.25">
      <c r="AY2370" t="s">
        <v>7537</v>
      </c>
      <c r="AZ2370" s="4" t="s">
        <v>7538</v>
      </c>
      <c r="BA2370" s="4" t="s">
        <v>7539</v>
      </c>
      <c r="BB2370" s="4" t="s">
        <v>7538</v>
      </c>
      <c r="BC2370" s="4" t="s">
        <v>7540</v>
      </c>
      <c r="BD2370" s="4" t="s">
        <v>7522</v>
      </c>
    </row>
    <row r="2371" spans="51:56" x14ac:dyDescent="0.25">
      <c r="AY2371" t="s">
        <v>7541</v>
      </c>
      <c r="AZ2371" s="4" t="s">
        <v>7542</v>
      </c>
      <c r="BA2371" s="4" t="s">
        <v>7543</v>
      </c>
      <c r="BB2371" s="4" t="s">
        <v>7542</v>
      </c>
      <c r="BC2371" s="4" t="s">
        <v>7543</v>
      </c>
      <c r="BD2371" s="4" t="s">
        <v>7522</v>
      </c>
    </row>
    <row r="2372" spans="51:56" x14ac:dyDescent="0.25">
      <c r="AY2372" t="s">
        <v>7541</v>
      </c>
      <c r="AZ2372" s="4" t="s">
        <v>7542</v>
      </c>
      <c r="BA2372" s="4" t="s">
        <v>7543</v>
      </c>
      <c r="BB2372" s="4" t="s">
        <v>7542</v>
      </c>
      <c r="BC2372" s="4" t="s">
        <v>7543</v>
      </c>
      <c r="BD2372" s="4" t="s">
        <v>7522</v>
      </c>
    </row>
    <row r="2373" spans="51:56" x14ac:dyDescent="0.25">
      <c r="AY2373" t="s">
        <v>7544</v>
      </c>
      <c r="AZ2373" s="4" t="s">
        <v>7545</v>
      </c>
      <c r="BA2373" s="4" t="s">
        <v>7546</v>
      </c>
      <c r="BB2373" s="4" t="s">
        <v>7545</v>
      </c>
      <c r="BC2373" s="4" t="s">
        <v>7546</v>
      </c>
      <c r="BD2373" s="4" t="s">
        <v>7522</v>
      </c>
    </row>
    <row r="2374" spans="51:56" x14ac:dyDescent="0.25">
      <c r="AY2374" t="s">
        <v>7544</v>
      </c>
      <c r="AZ2374" s="4" t="s">
        <v>7545</v>
      </c>
      <c r="BA2374" s="4" t="s">
        <v>7546</v>
      </c>
      <c r="BB2374" s="4" t="s">
        <v>7545</v>
      </c>
      <c r="BC2374" s="4" t="s">
        <v>7546</v>
      </c>
      <c r="BD2374" s="4" t="s">
        <v>7522</v>
      </c>
    </row>
    <row r="2375" spans="51:56" x14ac:dyDescent="0.25">
      <c r="AY2375" t="s">
        <v>7547</v>
      </c>
      <c r="AZ2375" s="4" t="s">
        <v>7548</v>
      </c>
      <c r="BA2375" s="4" t="s">
        <v>11274</v>
      </c>
      <c r="BB2375" s="4" t="s">
        <v>7548</v>
      </c>
      <c r="BC2375" s="4" t="s">
        <v>11274</v>
      </c>
      <c r="BD2375" s="4" t="s">
        <v>7522</v>
      </c>
    </row>
    <row r="2376" spans="51:56" x14ac:dyDescent="0.25">
      <c r="AY2376" t="s">
        <v>7547</v>
      </c>
      <c r="AZ2376" s="4" t="s">
        <v>7548</v>
      </c>
      <c r="BA2376" s="4" t="s">
        <v>11274</v>
      </c>
      <c r="BB2376" s="4" t="s">
        <v>7548</v>
      </c>
      <c r="BC2376" s="4" t="s">
        <v>11274</v>
      </c>
      <c r="BD2376" s="4" t="s">
        <v>7522</v>
      </c>
    </row>
    <row r="2377" spans="51:56" x14ac:dyDescent="0.25">
      <c r="AY2377" t="s">
        <v>7549</v>
      </c>
      <c r="AZ2377" s="4" t="s">
        <v>7550</v>
      </c>
      <c r="BA2377" s="4" t="s">
        <v>7551</v>
      </c>
      <c r="BB2377" s="4" t="s">
        <v>7550</v>
      </c>
      <c r="BC2377" s="4" t="s">
        <v>7552</v>
      </c>
      <c r="BD2377" s="4" t="s">
        <v>7522</v>
      </c>
    </row>
    <row r="2378" spans="51:56" x14ac:dyDescent="0.25">
      <c r="AY2378" t="s">
        <v>7553</v>
      </c>
      <c r="AZ2378" s="4" t="s">
        <v>7554</v>
      </c>
      <c r="BA2378" s="4" t="s">
        <v>7555</v>
      </c>
      <c r="BB2378" s="4" t="s">
        <v>7554</v>
      </c>
      <c r="BC2378" s="4" t="s">
        <v>7555</v>
      </c>
      <c r="BD2378" s="4" t="s">
        <v>7556</v>
      </c>
    </row>
    <row r="2379" spans="51:56" x14ac:dyDescent="0.25">
      <c r="AY2379" t="s">
        <v>7557</v>
      </c>
      <c r="AZ2379" s="4" t="s">
        <v>7558</v>
      </c>
      <c r="BA2379" s="4" t="s">
        <v>7559</v>
      </c>
      <c r="BB2379" s="4" t="s">
        <v>7558</v>
      </c>
      <c r="BC2379" s="4" t="s">
        <v>7559</v>
      </c>
      <c r="BD2379" s="4" t="s">
        <v>7556</v>
      </c>
    </row>
    <row r="2380" spans="51:56" x14ac:dyDescent="0.25">
      <c r="AY2380" t="s">
        <v>7560</v>
      </c>
      <c r="AZ2380" s="4" t="s">
        <v>7561</v>
      </c>
      <c r="BA2380" s="4" t="s">
        <v>7562</v>
      </c>
      <c r="BB2380" s="4" t="s">
        <v>7561</v>
      </c>
      <c r="BC2380" s="4" t="s">
        <v>7562</v>
      </c>
      <c r="BD2380" s="4" t="s">
        <v>7556</v>
      </c>
    </row>
    <row r="2381" spans="51:56" x14ac:dyDescent="0.25">
      <c r="AY2381" t="s">
        <v>7563</v>
      </c>
      <c r="AZ2381" s="4" t="s">
        <v>7564</v>
      </c>
      <c r="BA2381" s="4" t="s">
        <v>7565</v>
      </c>
      <c r="BB2381" s="4" t="s">
        <v>7564</v>
      </c>
      <c r="BC2381" s="4" t="s">
        <v>7565</v>
      </c>
      <c r="BD2381" s="4" t="s">
        <v>7556</v>
      </c>
    </row>
    <row r="2382" spans="51:56" x14ac:dyDescent="0.25">
      <c r="AY2382" t="s">
        <v>7566</v>
      </c>
      <c r="AZ2382" s="4" t="s">
        <v>7567</v>
      </c>
      <c r="BA2382" s="4" t="s">
        <v>7568</v>
      </c>
      <c r="BB2382" s="4" t="s">
        <v>7567</v>
      </c>
      <c r="BC2382" s="4" t="s">
        <v>7568</v>
      </c>
      <c r="BD2382" s="4" t="s">
        <v>7556</v>
      </c>
    </row>
    <row r="2383" spans="51:56" x14ac:dyDescent="0.25">
      <c r="AY2383" t="s">
        <v>7569</v>
      </c>
      <c r="AZ2383" s="4" t="s">
        <v>7570</v>
      </c>
      <c r="BA2383" s="4" t="s">
        <v>7571</v>
      </c>
      <c r="BB2383" s="4" t="s">
        <v>7570</v>
      </c>
      <c r="BC2383" s="4" t="s">
        <v>7571</v>
      </c>
      <c r="BD2383" s="4" t="s">
        <v>7556</v>
      </c>
    </row>
    <row r="2384" spans="51:56" x14ac:dyDescent="0.25">
      <c r="AY2384" t="s">
        <v>7572</v>
      </c>
      <c r="AZ2384" s="4" t="s">
        <v>7573</v>
      </c>
      <c r="BA2384" s="4" t="s">
        <v>7574</v>
      </c>
      <c r="BB2384" s="4" t="s">
        <v>7573</v>
      </c>
      <c r="BC2384" s="4" t="s">
        <v>7574</v>
      </c>
      <c r="BD2384" s="4" t="s">
        <v>7556</v>
      </c>
    </row>
    <row r="2385" spans="51:56" x14ac:dyDescent="0.25">
      <c r="AY2385" t="s">
        <v>7575</v>
      </c>
      <c r="AZ2385" s="4" t="s">
        <v>7576</v>
      </c>
      <c r="BA2385" s="4" t="s">
        <v>7577</v>
      </c>
      <c r="BB2385" s="4" t="s">
        <v>7576</v>
      </c>
      <c r="BC2385" s="4" t="s">
        <v>7577</v>
      </c>
      <c r="BD2385" s="4" t="s">
        <v>7556</v>
      </c>
    </row>
    <row r="2386" spans="51:56" x14ac:dyDescent="0.25">
      <c r="AY2386" t="s">
        <v>7578</v>
      </c>
      <c r="AZ2386" s="4" t="s">
        <v>7579</v>
      </c>
      <c r="BA2386" s="4" t="s">
        <v>7580</v>
      </c>
      <c r="BB2386" s="4" t="s">
        <v>7579</v>
      </c>
      <c r="BC2386" s="4" t="s">
        <v>7580</v>
      </c>
      <c r="BD2386" s="4" t="s">
        <v>7556</v>
      </c>
    </row>
    <row r="2387" spans="51:56" x14ac:dyDescent="0.25">
      <c r="AY2387" t="s">
        <v>7581</v>
      </c>
      <c r="AZ2387" s="4" t="s">
        <v>7582</v>
      </c>
      <c r="BA2387" s="4" t="s">
        <v>7583</v>
      </c>
      <c r="BB2387" s="4" t="s">
        <v>7582</v>
      </c>
      <c r="BC2387" s="4" t="s">
        <v>7583</v>
      </c>
      <c r="BD2387" s="4" t="s">
        <v>7556</v>
      </c>
    </row>
    <row r="2388" spans="51:56" x14ac:dyDescent="0.25">
      <c r="AY2388" t="s">
        <v>7584</v>
      </c>
      <c r="AZ2388" s="4" t="s">
        <v>7585</v>
      </c>
      <c r="BA2388" s="4" t="s">
        <v>7586</v>
      </c>
      <c r="BB2388" s="4" t="s">
        <v>7585</v>
      </c>
      <c r="BC2388" s="4" t="s">
        <v>7586</v>
      </c>
      <c r="BD2388" s="4" t="s">
        <v>7556</v>
      </c>
    </row>
    <row r="2389" spans="51:56" x14ac:dyDescent="0.25">
      <c r="AY2389" t="s">
        <v>7587</v>
      </c>
      <c r="AZ2389" s="4" t="s">
        <v>7588</v>
      </c>
      <c r="BA2389" s="4" t="s">
        <v>12548</v>
      </c>
      <c r="BB2389" s="4" t="s">
        <v>7588</v>
      </c>
      <c r="BC2389" s="4" t="s">
        <v>12548</v>
      </c>
      <c r="BD2389" s="4" t="s">
        <v>7556</v>
      </c>
    </row>
    <row r="2390" spans="51:56" x14ac:dyDescent="0.25">
      <c r="AY2390" t="s">
        <v>7589</v>
      </c>
      <c r="AZ2390" s="4" t="s">
        <v>7590</v>
      </c>
      <c r="BA2390" s="4" t="s">
        <v>7591</v>
      </c>
      <c r="BB2390" s="4" t="s">
        <v>7590</v>
      </c>
      <c r="BC2390" s="4" t="s">
        <v>7591</v>
      </c>
      <c r="BD2390" s="4" t="s">
        <v>7556</v>
      </c>
    </row>
    <row r="2391" spans="51:56" x14ac:dyDescent="0.25">
      <c r="AY2391" t="s">
        <v>7592</v>
      </c>
      <c r="AZ2391" s="4" t="s">
        <v>7593</v>
      </c>
      <c r="BA2391" s="4" t="s">
        <v>7594</v>
      </c>
      <c r="BB2391" s="4" t="s">
        <v>7593</v>
      </c>
      <c r="BC2391" s="4" t="s">
        <v>7594</v>
      </c>
      <c r="BD2391" s="4" t="s">
        <v>7556</v>
      </c>
    </row>
    <row r="2392" spans="51:56" x14ac:dyDescent="0.25">
      <c r="AY2392" t="s">
        <v>7595</v>
      </c>
      <c r="AZ2392" s="4" t="s">
        <v>7596</v>
      </c>
      <c r="BA2392" s="4" t="s">
        <v>7597</v>
      </c>
      <c r="BB2392" s="4" t="s">
        <v>7596</v>
      </c>
      <c r="BC2392" s="4" t="s">
        <v>7597</v>
      </c>
      <c r="BD2392" s="4" t="s">
        <v>7556</v>
      </c>
    </row>
    <row r="2393" spans="51:56" x14ac:dyDescent="0.25">
      <c r="AY2393" t="s">
        <v>7598</v>
      </c>
      <c r="AZ2393" s="4" t="s">
        <v>7599</v>
      </c>
      <c r="BA2393" s="4" t="s">
        <v>7600</v>
      </c>
      <c r="BB2393" s="4" t="s">
        <v>7599</v>
      </c>
      <c r="BC2393" s="4" t="s">
        <v>7600</v>
      </c>
      <c r="BD2393" s="4" t="s">
        <v>7556</v>
      </c>
    </row>
    <row r="2394" spans="51:56" x14ac:dyDescent="0.25">
      <c r="AY2394" t="s">
        <v>7601</v>
      </c>
      <c r="AZ2394" s="4" t="s">
        <v>7602</v>
      </c>
      <c r="BA2394" s="4" t="s">
        <v>7603</v>
      </c>
      <c r="BB2394" s="4" t="s">
        <v>7602</v>
      </c>
      <c r="BC2394" s="4" t="s">
        <v>7603</v>
      </c>
      <c r="BD2394" s="4" t="s">
        <v>7556</v>
      </c>
    </row>
    <row r="2395" spans="51:56" x14ac:dyDescent="0.25">
      <c r="AY2395" t="s">
        <v>7604</v>
      </c>
      <c r="AZ2395" s="4" t="s">
        <v>7605</v>
      </c>
      <c r="BA2395" s="4" t="s">
        <v>7606</v>
      </c>
      <c r="BB2395" s="4" t="s">
        <v>7605</v>
      </c>
      <c r="BC2395" s="4" t="s">
        <v>7606</v>
      </c>
      <c r="BD2395" s="4" t="s">
        <v>7556</v>
      </c>
    </row>
    <row r="2396" spans="51:56" x14ac:dyDescent="0.25">
      <c r="AY2396" t="s">
        <v>7607</v>
      </c>
      <c r="AZ2396" s="4" t="s">
        <v>7608</v>
      </c>
      <c r="BA2396" s="4" t="s">
        <v>12821</v>
      </c>
      <c r="BB2396" s="4" t="s">
        <v>7608</v>
      </c>
      <c r="BC2396" s="4" t="s">
        <v>12821</v>
      </c>
      <c r="BD2396" s="4" t="s">
        <v>7556</v>
      </c>
    </row>
    <row r="2397" spans="51:56" x14ac:dyDescent="0.25">
      <c r="AY2397" t="s">
        <v>7609</v>
      </c>
      <c r="AZ2397" s="4" t="s">
        <v>7610</v>
      </c>
      <c r="BA2397" s="4" t="s">
        <v>7611</v>
      </c>
      <c r="BB2397" s="4" t="s">
        <v>7610</v>
      </c>
      <c r="BC2397" s="4" t="s">
        <v>7611</v>
      </c>
      <c r="BD2397" s="4" t="s">
        <v>7556</v>
      </c>
    </row>
    <row r="2398" spans="51:56" x14ac:dyDescent="0.25">
      <c r="AY2398" t="s">
        <v>7612</v>
      </c>
      <c r="AZ2398" s="4" t="s">
        <v>7613</v>
      </c>
      <c r="BA2398" s="4" t="s">
        <v>7614</v>
      </c>
      <c r="BB2398" s="4" t="s">
        <v>7613</v>
      </c>
      <c r="BC2398" s="4" t="s">
        <v>7614</v>
      </c>
      <c r="BD2398" s="4" t="s">
        <v>7556</v>
      </c>
    </row>
    <row r="2399" spans="51:56" x14ac:dyDescent="0.25">
      <c r="AY2399" t="s">
        <v>7615</v>
      </c>
      <c r="AZ2399" s="4" t="s">
        <v>7616</v>
      </c>
      <c r="BA2399" s="4" t="s">
        <v>7617</v>
      </c>
      <c r="BB2399" s="4" t="s">
        <v>7616</v>
      </c>
      <c r="BC2399" s="4" t="s">
        <v>7617</v>
      </c>
      <c r="BD2399" s="4" t="s">
        <v>7556</v>
      </c>
    </row>
    <row r="2400" spans="51:56" x14ac:dyDescent="0.25">
      <c r="AY2400" t="s">
        <v>7618</v>
      </c>
      <c r="AZ2400" s="4" t="s">
        <v>7619</v>
      </c>
      <c r="BA2400" s="4" t="s">
        <v>7620</v>
      </c>
      <c r="BB2400" s="4" t="s">
        <v>7619</v>
      </c>
      <c r="BC2400" s="4" t="s">
        <v>7620</v>
      </c>
      <c r="BD2400" s="4" t="s">
        <v>7556</v>
      </c>
    </row>
    <row r="2401" spans="51:56" x14ac:dyDescent="0.25">
      <c r="AY2401" t="s">
        <v>7621</v>
      </c>
      <c r="AZ2401" s="4" t="s">
        <v>7622</v>
      </c>
      <c r="BA2401" s="4" t="s">
        <v>7623</v>
      </c>
      <c r="BB2401" s="4" t="s">
        <v>7622</v>
      </c>
      <c r="BC2401" s="4" t="s">
        <v>7623</v>
      </c>
      <c r="BD2401" s="4" t="s">
        <v>7556</v>
      </c>
    </row>
    <row r="2402" spans="51:56" x14ac:dyDescent="0.25">
      <c r="AY2402" t="s">
        <v>7624</v>
      </c>
      <c r="AZ2402" s="4" t="s">
        <v>7625</v>
      </c>
      <c r="BA2402" s="4" t="s">
        <v>7626</v>
      </c>
      <c r="BB2402" s="4" t="s">
        <v>7625</v>
      </c>
      <c r="BC2402" s="4" t="s">
        <v>7626</v>
      </c>
      <c r="BD2402" s="4" t="s">
        <v>7556</v>
      </c>
    </row>
    <row r="2403" spans="51:56" x14ac:dyDescent="0.25">
      <c r="AY2403" t="s">
        <v>7627</v>
      </c>
      <c r="AZ2403" s="4" t="s">
        <v>7628</v>
      </c>
      <c r="BA2403" s="4" t="s">
        <v>12826</v>
      </c>
      <c r="BB2403" s="4" t="s">
        <v>7628</v>
      </c>
      <c r="BC2403" s="4" t="s">
        <v>12826</v>
      </c>
      <c r="BD2403" s="4" t="s">
        <v>7556</v>
      </c>
    </row>
    <row r="2404" spans="51:56" x14ac:dyDescent="0.25">
      <c r="AY2404" t="s">
        <v>7629</v>
      </c>
      <c r="AZ2404" s="4" t="s">
        <v>7630</v>
      </c>
      <c r="BA2404" s="4" t="s">
        <v>7631</v>
      </c>
      <c r="BB2404" s="4" t="s">
        <v>7630</v>
      </c>
      <c r="BC2404" s="4" t="s">
        <v>7631</v>
      </c>
      <c r="BD2404" s="4" t="s">
        <v>7556</v>
      </c>
    </row>
    <row r="2405" spans="51:56" x14ac:dyDescent="0.25">
      <c r="AY2405" t="s">
        <v>7632</v>
      </c>
      <c r="AZ2405" s="4" t="s">
        <v>7633</v>
      </c>
      <c r="BA2405" s="4" t="s">
        <v>7634</v>
      </c>
      <c r="BB2405" s="4" t="s">
        <v>7633</v>
      </c>
      <c r="BC2405" s="4" t="s">
        <v>7634</v>
      </c>
      <c r="BD2405" s="4" t="s">
        <v>7556</v>
      </c>
    </row>
    <row r="2406" spans="51:56" x14ac:dyDescent="0.25">
      <c r="AY2406" t="s">
        <v>7635</v>
      </c>
      <c r="AZ2406" s="4" t="s">
        <v>7636</v>
      </c>
      <c r="BA2406" s="4" t="s">
        <v>7637</v>
      </c>
      <c r="BB2406" s="4" t="s">
        <v>7636</v>
      </c>
      <c r="BC2406" s="4" t="s">
        <v>7637</v>
      </c>
      <c r="BD2406" s="4" t="s">
        <v>7556</v>
      </c>
    </row>
    <row r="2407" spans="51:56" x14ac:dyDescent="0.25">
      <c r="AY2407" t="s">
        <v>7638</v>
      </c>
      <c r="AZ2407" s="4" t="s">
        <v>7639</v>
      </c>
      <c r="BA2407" s="4" t="s">
        <v>7640</v>
      </c>
      <c r="BB2407" s="4" t="s">
        <v>7639</v>
      </c>
      <c r="BC2407" s="4" t="s">
        <v>7640</v>
      </c>
      <c r="BD2407" s="4" t="s">
        <v>7556</v>
      </c>
    </row>
    <row r="2408" spans="51:56" x14ac:dyDescent="0.25">
      <c r="AY2408" t="s">
        <v>7641</v>
      </c>
      <c r="AZ2408" s="4" t="s">
        <v>7642</v>
      </c>
      <c r="BA2408" s="4" t="s">
        <v>12834</v>
      </c>
      <c r="BB2408" s="4" t="s">
        <v>7642</v>
      </c>
      <c r="BC2408" s="4" t="s">
        <v>12834</v>
      </c>
      <c r="BD2408" s="4" t="s">
        <v>7556</v>
      </c>
    </row>
    <row r="2409" spans="51:56" x14ac:dyDescent="0.25">
      <c r="AY2409" t="s">
        <v>7643</v>
      </c>
      <c r="AZ2409" s="4" t="s">
        <v>7644</v>
      </c>
      <c r="BA2409" s="4" t="s">
        <v>7645</v>
      </c>
      <c r="BB2409" s="4" t="s">
        <v>7644</v>
      </c>
      <c r="BC2409" s="4" t="s">
        <v>7646</v>
      </c>
      <c r="BD2409" s="4" t="s">
        <v>7647</v>
      </c>
    </row>
    <row r="2410" spans="51:56" x14ac:dyDescent="0.25">
      <c r="AY2410" t="s">
        <v>7648</v>
      </c>
      <c r="AZ2410" s="4" t="s">
        <v>7649</v>
      </c>
      <c r="BA2410" s="4" t="s">
        <v>7650</v>
      </c>
      <c r="BB2410" s="4" t="s">
        <v>7649</v>
      </c>
      <c r="BC2410" s="4" t="s">
        <v>10178</v>
      </c>
      <c r="BD2410" s="4" t="s">
        <v>7647</v>
      </c>
    </row>
    <row r="2411" spans="51:56" x14ac:dyDescent="0.25">
      <c r="AY2411" t="s">
        <v>7651</v>
      </c>
      <c r="AZ2411" s="4" t="s">
        <v>7652</v>
      </c>
      <c r="BA2411" s="4" t="s">
        <v>7653</v>
      </c>
      <c r="BB2411" s="4" t="s">
        <v>7652</v>
      </c>
      <c r="BC2411" s="4" t="s">
        <v>13331</v>
      </c>
      <c r="BD2411" s="4" t="s">
        <v>7647</v>
      </c>
    </row>
    <row r="2412" spans="51:56" x14ac:dyDescent="0.25">
      <c r="AY2412" t="s">
        <v>7654</v>
      </c>
      <c r="AZ2412" s="4" t="s">
        <v>7655</v>
      </c>
      <c r="BA2412" s="4" t="s">
        <v>7656</v>
      </c>
      <c r="BB2412" s="4" t="s">
        <v>7655</v>
      </c>
      <c r="BC2412" s="4" t="s">
        <v>7657</v>
      </c>
      <c r="BD2412" s="4" t="s">
        <v>7647</v>
      </c>
    </row>
    <row r="2413" spans="51:56" x14ac:dyDescent="0.25">
      <c r="AY2413" t="s">
        <v>7658</v>
      </c>
      <c r="AZ2413" s="4" t="s">
        <v>7659</v>
      </c>
      <c r="BA2413" s="4" t="s">
        <v>7660</v>
      </c>
      <c r="BB2413" s="4" t="s">
        <v>7659</v>
      </c>
      <c r="BC2413" s="4" t="s">
        <v>10349</v>
      </c>
      <c r="BD2413" s="4" t="s">
        <v>7647</v>
      </c>
    </row>
    <row r="2414" spans="51:56" x14ac:dyDescent="0.25">
      <c r="AY2414" t="s">
        <v>7661</v>
      </c>
      <c r="AZ2414" s="4" t="s">
        <v>7662</v>
      </c>
      <c r="BA2414" s="4" t="s">
        <v>7663</v>
      </c>
      <c r="BB2414" s="4" t="s">
        <v>7662</v>
      </c>
      <c r="BC2414" s="4" t="s">
        <v>7663</v>
      </c>
      <c r="BD2414" s="4" t="s">
        <v>7664</v>
      </c>
    </row>
    <row r="2415" spans="51:56" x14ac:dyDescent="0.25">
      <c r="AY2415" t="s">
        <v>7665</v>
      </c>
      <c r="AZ2415" s="4" t="s">
        <v>7666</v>
      </c>
      <c r="BA2415" s="4" t="s">
        <v>7667</v>
      </c>
      <c r="BB2415" s="4" t="s">
        <v>7666</v>
      </c>
      <c r="BC2415" s="4" t="s">
        <v>7667</v>
      </c>
      <c r="BD2415" s="4" t="s">
        <v>7664</v>
      </c>
    </row>
    <row r="2416" spans="51:56" x14ac:dyDescent="0.25">
      <c r="AY2416" t="s">
        <v>7668</v>
      </c>
      <c r="AZ2416" s="4" t="s">
        <v>7669</v>
      </c>
      <c r="BA2416" s="4" t="s">
        <v>7670</v>
      </c>
      <c r="BB2416" s="4" t="s">
        <v>7669</v>
      </c>
      <c r="BC2416" s="4" t="s">
        <v>7670</v>
      </c>
      <c r="BD2416" s="4" t="s">
        <v>7664</v>
      </c>
    </row>
    <row r="2417" spans="51:56" x14ac:dyDescent="0.25">
      <c r="AY2417" t="s">
        <v>7671</v>
      </c>
      <c r="AZ2417" s="4" t="s">
        <v>7672</v>
      </c>
      <c r="BA2417" s="4" t="s">
        <v>7673</v>
      </c>
      <c r="BB2417" s="4" t="s">
        <v>7672</v>
      </c>
      <c r="BC2417" s="4" t="s">
        <v>7673</v>
      </c>
      <c r="BD2417" s="4" t="s">
        <v>7664</v>
      </c>
    </row>
    <row r="2418" spans="51:56" x14ac:dyDescent="0.25">
      <c r="AY2418" t="s">
        <v>7674</v>
      </c>
      <c r="AZ2418" s="4" t="s">
        <v>7675</v>
      </c>
      <c r="BA2418" s="4" t="s">
        <v>7676</v>
      </c>
      <c r="BB2418" s="4" t="s">
        <v>7675</v>
      </c>
      <c r="BC2418" s="4" t="s">
        <v>7676</v>
      </c>
      <c r="BD2418" s="4" t="s">
        <v>7664</v>
      </c>
    </row>
    <row r="2419" spans="51:56" x14ac:dyDescent="0.25">
      <c r="AY2419" t="s">
        <v>7677</v>
      </c>
      <c r="AZ2419" s="4" t="s">
        <v>7678</v>
      </c>
      <c r="BA2419" s="4" t="s">
        <v>7679</v>
      </c>
      <c r="BB2419" s="4" t="s">
        <v>7678</v>
      </c>
      <c r="BC2419" s="4" t="s">
        <v>7679</v>
      </c>
      <c r="BD2419" s="4" t="s">
        <v>7664</v>
      </c>
    </row>
    <row r="2420" spans="51:56" x14ac:dyDescent="0.25">
      <c r="AY2420" t="s">
        <v>7680</v>
      </c>
      <c r="AZ2420" s="4" t="s">
        <v>7681</v>
      </c>
      <c r="BA2420" s="4" t="s">
        <v>7682</v>
      </c>
      <c r="BB2420" s="4" t="s">
        <v>7681</v>
      </c>
      <c r="BC2420" s="4" t="s">
        <v>7682</v>
      </c>
      <c r="BD2420" s="4" t="s">
        <v>7664</v>
      </c>
    </row>
    <row r="2421" spans="51:56" x14ac:dyDescent="0.25">
      <c r="AY2421" t="s">
        <v>7683</v>
      </c>
      <c r="AZ2421" s="4" t="s">
        <v>7684</v>
      </c>
      <c r="BA2421" s="4" t="s">
        <v>7685</v>
      </c>
      <c r="BB2421" s="4" t="s">
        <v>7684</v>
      </c>
      <c r="BC2421" s="4" t="s">
        <v>7685</v>
      </c>
      <c r="BD2421" s="4" t="s">
        <v>7664</v>
      </c>
    </row>
    <row r="2422" spans="51:56" x14ac:dyDescent="0.25">
      <c r="AY2422" t="s">
        <v>7686</v>
      </c>
      <c r="AZ2422" s="4" t="s">
        <v>7687</v>
      </c>
      <c r="BA2422" s="4" t="s">
        <v>7688</v>
      </c>
      <c r="BB2422" s="4" t="s">
        <v>7687</v>
      </c>
      <c r="BC2422" s="4" t="s">
        <v>7688</v>
      </c>
      <c r="BD2422" s="4" t="s">
        <v>7664</v>
      </c>
    </row>
    <row r="2423" spans="51:56" x14ac:dyDescent="0.25">
      <c r="AY2423" t="s">
        <v>7689</v>
      </c>
      <c r="AZ2423" s="4" t="s">
        <v>7690</v>
      </c>
      <c r="BA2423" s="4" t="s">
        <v>7691</v>
      </c>
      <c r="BB2423" s="4" t="s">
        <v>7690</v>
      </c>
      <c r="BC2423" s="4" t="s">
        <v>7691</v>
      </c>
      <c r="BD2423" s="4" t="s">
        <v>7664</v>
      </c>
    </row>
    <row r="2424" spans="51:56" x14ac:dyDescent="0.25">
      <c r="AY2424" t="s">
        <v>7692</v>
      </c>
      <c r="AZ2424" s="4" t="s">
        <v>7693</v>
      </c>
      <c r="BA2424" s="4" t="s">
        <v>7694</v>
      </c>
      <c r="BB2424" s="4" t="s">
        <v>7693</v>
      </c>
      <c r="BC2424" s="4" t="s">
        <v>7694</v>
      </c>
      <c r="BD2424" s="4" t="s">
        <v>7664</v>
      </c>
    </row>
    <row r="2425" spans="51:56" x14ac:dyDescent="0.25">
      <c r="AY2425" t="s">
        <v>7695</v>
      </c>
      <c r="AZ2425" s="4" t="s">
        <v>7696</v>
      </c>
      <c r="BA2425" s="4" t="s">
        <v>7697</v>
      </c>
      <c r="BB2425" s="4" t="s">
        <v>7696</v>
      </c>
      <c r="BC2425" s="4" t="s">
        <v>7697</v>
      </c>
      <c r="BD2425" s="4" t="s">
        <v>7664</v>
      </c>
    </row>
    <row r="2426" spans="51:56" x14ac:dyDescent="0.25">
      <c r="AY2426" t="s">
        <v>7698</v>
      </c>
      <c r="AZ2426" s="4" t="s">
        <v>7699</v>
      </c>
      <c r="BA2426" s="4" t="s">
        <v>7700</v>
      </c>
      <c r="BB2426" s="4" t="s">
        <v>7699</v>
      </c>
      <c r="BC2426" s="4" t="s">
        <v>7700</v>
      </c>
      <c r="BD2426" s="4" t="s">
        <v>7664</v>
      </c>
    </row>
    <row r="2427" spans="51:56" x14ac:dyDescent="0.25">
      <c r="AY2427" t="s">
        <v>7701</v>
      </c>
      <c r="AZ2427" s="4" t="s">
        <v>7702</v>
      </c>
      <c r="BA2427" s="4" t="s">
        <v>7703</v>
      </c>
      <c r="BB2427" s="4" t="s">
        <v>7702</v>
      </c>
      <c r="BC2427" s="4" t="s">
        <v>7703</v>
      </c>
      <c r="BD2427" s="4" t="s">
        <v>7664</v>
      </c>
    </row>
    <row r="2428" spans="51:56" x14ac:dyDescent="0.25">
      <c r="AY2428" t="s">
        <v>7704</v>
      </c>
      <c r="AZ2428" s="4" t="s">
        <v>7705</v>
      </c>
      <c r="BA2428" s="4" t="s">
        <v>7706</v>
      </c>
      <c r="BB2428" s="4" t="s">
        <v>7705</v>
      </c>
      <c r="BC2428" s="4" t="s">
        <v>7706</v>
      </c>
      <c r="BD2428" s="4" t="s">
        <v>7664</v>
      </c>
    </row>
    <row r="2429" spans="51:56" x14ac:dyDescent="0.25">
      <c r="AY2429" t="s">
        <v>7704</v>
      </c>
      <c r="AZ2429" s="4" t="s">
        <v>7707</v>
      </c>
      <c r="BA2429" s="4" t="s">
        <v>7706</v>
      </c>
      <c r="BB2429" s="4" t="s">
        <v>7707</v>
      </c>
      <c r="BC2429" s="4" t="s">
        <v>7706</v>
      </c>
      <c r="BD2429" s="4" t="s">
        <v>7664</v>
      </c>
    </row>
    <row r="2430" spans="51:56" x14ac:dyDescent="0.25">
      <c r="AY2430" t="s">
        <v>7708</v>
      </c>
      <c r="AZ2430" s="4" t="s">
        <v>7709</v>
      </c>
      <c r="BA2430" s="4" t="s">
        <v>7710</v>
      </c>
      <c r="BB2430" s="4" t="s">
        <v>7709</v>
      </c>
      <c r="BC2430" s="4" t="s">
        <v>7710</v>
      </c>
      <c r="BD2430" s="4" t="s">
        <v>7664</v>
      </c>
    </row>
    <row r="2431" spans="51:56" x14ac:dyDescent="0.25">
      <c r="AY2431" t="s">
        <v>7711</v>
      </c>
      <c r="AZ2431" s="4" t="s">
        <v>7712</v>
      </c>
      <c r="BA2431" s="4" t="s">
        <v>7713</v>
      </c>
      <c r="BB2431" s="4" t="s">
        <v>7712</v>
      </c>
      <c r="BC2431" s="4" t="s">
        <v>7713</v>
      </c>
      <c r="BD2431" s="4" t="s">
        <v>7664</v>
      </c>
    </row>
    <row r="2432" spans="51:56" x14ac:dyDescent="0.25">
      <c r="AY2432" t="s">
        <v>7714</v>
      </c>
      <c r="AZ2432" s="4" t="s">
        <v>7715</v>
      </c>
      <c r="BA2432" s="4" t="s">
        <v>7716</v>
      </c>
      <c r="BB2432" s="4" t="s">
        <v>7715</v>
      </c>
      <c r="BC2432" s="4" t="s">
        <v>7716</v>
      </c>
      <c r="BD2432" s="4" t="s">
        <v>7664</v>
      </c>
    </row>
    <row r="2433" spans="51:56" x14ac:dyDescent="0.25">
      <c r="AY2433" t="s">
        <v>7717</v>
      </c>
      <c r="AZ2433" s="4" t="s">
        <v>7718</v>
      </c>
      <c r="BA2433" s="4" t="s">
        <v>15177</v>
      </c>
      <c r="BB2433" s="4" t="s">
        <v>7718</v>
      </c>
      <c r="BC2433" s="4" t="s">
        <v>15177</v>
      </c>
      <c r="BD2433" s="4" t="s">
        <v>7664</v>
      </c>
    </row>
    <row r="2434" spans="51:56" x14ac:dyDescent="0.25">
      <c r="AY2434" t="s">
        <v>7719</v>
      </c>
      <c r="AZ2434" s="4" t="s">
        <v>7720</v>
      </c>
      <c r="BA2434" s="4" t="s">
        <v>7721</v>
      </c>
      <c r="BB2434" s="4" t="s">
        <v>7720</v>
      </c>
      <c r="BC2434" s="4" t="s">
        <v>7721</v>
      </c>
      <c r="BD2434" s="4" t="s">
        <v>7664</v>
      </c>
    </row>
    <row r="2435" spans="51:56" x14ac:dyDescent="0.25">
      <c r="AY2435" t="s">
        <v>7722</v>
      </c>
      <c r="AZ2435" s="4" t="s">
        <v>7723</v>
      </c>
      <c r="BA2435" s="4" t="s">
        <v>7724</v>
      </c>
      <c r="BB2435" s="4" t="s">
        <v>7723</v>
      </c>
      <c r="BC2435" s="4" t="s">
        <v>7724</v>
      </c>
      <c r="BD2435" s="4" t="s">
        <v>7664</v>
      </c>
    </row>
    <row r="2436" spans="51:56" x14ac:dyDescent="0.25">
      <c r="AY2436" t="s">
        <v>7725</v>
      </c>
      <c r="AZ2436" s="4" t="s">
        <v>7726</v>
      </c>
      <c r="BA2436" s="4" t="s">
        <v>7727</v>
      </c>
      <c r="BB2436" s="4" t="s">
        <v>7726</v>
      </c>
      <c r="BC2436" s="4" t="s">
        <v>7727</v>
      </c>
      <c r="BD2436" s="4" t="s">
        <v>7664</v>
      </c>
    </row>
    <row r="2437" spans="51:56" x14ac:dyDescent="0.25">
      <c r="AY2437" t="s">
        <v>7728</v>
      </c>
      <c r="AZ2437" s="4" t="s">
        <v>7729</v>
      </c>
      <c r="BA2437" s="4" t="s">
        <v>7730</v>
      </c>
      <c r="BB2437" s="4" t="s">
        <v>7729</v>
      </c>
      <c r="BC2437" s="4" t="s">
        <v>7730</v>
      </c>
      <c r="BD2437" s="4" t="s">
        <v>7664</v>
      </c>
    </row>
    <row r="2438" spans="51:56" x14ac:dyDescent="0.25">
      <c r="AY2438" t="s">
        <v>7731</v>
      </c>
      <c r="AZ2438" s="4" t="s">
        <v>7732</v>
      </c>
      <c r="BA2438" s="4" t="s">
        <v>7733</v>
      </c>
      <c r="BB2438" s="4" t="s">
        <v>7732</v>
      </c>
      <c r="BC2438" s="4" t="s">
        <v>7733</v>
      </c>
      <c r="BD2438" s="4" t="s">
        <v>7664</v>
      </c>
    </row>
    <row r="2439" spans="51:56" x14ac:dyDescent="0.25">
      <c r="AY2439" t="s">
        <v>7734</v>
      </c>
      <c r="AZ2439" s="4" t="s">
        <v>7735</v>
      </c>
      <c r="BA2439" s="4" t="s">
        <v>7736</v>
      </c>
      <c r="BB2439" s="4" t="s">
        <v>7735</v>
      </c>
      <c r="BC2439" s="4" t="s">
        <v>7736</v>
      </c>
      <c r="BD2439" s="4" t="s">
        <v>7664</v>
      </c>
    </row>
    <row r="2440" spans="51:56" x14ac:dyDescent="0.25">
      <c r="AY2440" t="s">
        <v>7737</v>
      </c>
      <c r="AZ2440" s="4" t="s">
        <v>7738</v>
      </c>
      <c r="BA2440" s="4" t="s">
        <v>7739</v>
      </c>
      <c r="BB2440" s="4" t="s">
        <v>7738</v>
      </c>
      <c r="BC2440" s="4" t="s">
        <v>7739</v>
      </c>
      <c r="BD2440" s="4" t="s">
        <v>7664</v>
      </c>
    </row>
    <row r="2441" spans="51:56" x14ac:dyDescent="0.25">
      <c r="AY2441" t="s">
        <v>7740</v>
      </c>
      <c r="AZ2441" s="4" t="s">
        <v>7741</v>
      </c>
      <c r="BA2441" s="4" t="s">
        <v>7742</v>
      </c>
      <c r="BB2441" s="4" t="s">
        <v>7741</v>
      </c>
      <c r="BC2441" s="4" t="s">
        <v>7742</v>
      </c>
      <c r="BD2441" s="4" t="s">
        <v>7664</v>
      </c>
    </row>
    <row r="2442" spans="51:56" x14ac:dyDescent="0.25">
      <c r="AY2442" t="s">
        <v>7743</v>
      </c>
      <c r="AZ2442" s="4" t="s">
        <v>7744</v>
      </c>
      <c r="BA2442" s="4" t="s">
        <v>7745</v>
      </c>
      <c r="BB2442" s="4" t="s">
        <v>7744</v>
      </c>
      <c r="BC2442" s="4" t="s">
        <v>7745</v>
      </c>
      <c r="BD2442" s="4" t="s">
        <v>7664</v>
      </c>
    </row>
    <row r="2443" spans="51:56" x14ac:dyDescent="0.25">
      <c r="AY2443" t="s">
        <v>7746</v>
      </c>
      <c r="AZ2443" s="4" t="s">
        <v>7747</v>
      </c>
      <c r="BA2443" s="4" t="s">
        <v>7748</v>
      </c>
      <c r="BB2443" s="4" t="s">
        <v>7747</v>
      </c>
      <c r="BC2443" s="4" t="s">
        <v>7748</v>
      </c>
      <c r="BD2443" s="4" t="s">
        <v>7664</v>
      </c>
    </row>
    <row r="2444" spans="51:56" x14ac:dyDescent="0.25">
      <c r="AY2444" t="s">
        <v>7749</v>
      </c>
      <c r="AZ2444" s="4" t="s">
        <v>7750</v>
      </c>
      <c r="BA2444" s="4" t="s">
        <v>7751</v>
      </c>
      <c r="BB2444" s="4" t="s">
        <v>7750</v>
      </c>
      <c r="BC2444" s="4" t="s">
        <v>7751</v>
      </c>
      <c r="BD2444" s="4" t="s">
        <v>7664</v>
      </c>
    </row>
    <row r="2445" spans="51:56" x14ac:dyDescent="0.25">
      <c r="AY2445" t="s">
        <v>7752</v>
      </c>
      <c r="AZ2445" s="4" t="s">
        <v>7753</v>
      </c>
      <c r="BA2445" s="4" t="s">
        <v>7754</v>
      </c>
      <c r="BB2445" s="4" t="s">
        <v>7753</v>
      </c>
      <c r="BC2445" s="4" t="s">
        <v>7754</v>
      </c>
      <c r="BD2445" s="4" t="s">
        <v>7664</v>
      </c>
    </row>
    <row r="2446" spans="51:56" x14ac:dyDescent="0.25">
      <c r="AY2446" t="s">
        <v>7755</v>
      </c>
      <c r="AZ2446" s="4" t="s">
        <v>7756</v>
      </c>
      <c r="BA2446" s="4" t="s">
        <v>7757</v>
      </c>
      <c r="BB2446" s="4" t="s">
        <v>7756</v>
      </c>
      <c r="BC2446" s="4" t="s">
        <v>7757</v>
      </c>
      <c r="BD2446" s="4" t="s">
        <v>7664</v>
      </c>
    </row>
    <row r="2447" spans="51:56" x14ac:dyDescent="0.25">
      <c r="AY2447" t="s">
        <v>7758</v>
      </c>
      <c r="AZ2447" s="4" t="s">
        <v>7759</v>
      </c>
      <c r="BA2447" s="4" t="s">
        <v>7760</v>
      </c>
      <c r="BB2447" s="4" t="s">
        <v>7759</v>
      </c>
      <c r="BC2447" s="4" t="s">
        <v>7760</v>
      </c>
      <c r="BD2447" s="4" t="s">
        <v>7664</v>
      </c>
    </row>
    <row r="2448" spans="51:56" x14ac:dyDescent="0.25">
      <c r="AY2448" t="s">
        <v>7758</v>
      </c>
      <c r="AZ2448" s="4" t="s">
        <v>7761</v>
      </c>
      <c r="BA2448" s="4" t="s">
        <v>7760</v>
      </c>
      <c r="BB2448" s="4" t="s">
        <v>7761</v>
      </c>
      <c r="BC2448" s="4" t="s">
        <v>7760</v>
      </c>
      <c r="BD2448" s="4" t="s">
        <v>7664</v>
      </c>
    </row>
    <row r="2449" spans="51:56" x14ac:dyDescent="0.25">
      <c r="AY2449" t="s">
        <v>7762</v>
      </c>
      <c r="AZ2449" s="4" t="s">
        <v>7763</v>
      </c>
      <c r="BA2449" s="4" t="s">
        <v>7764</v>
      </c>
      <c r="BB2449" s="4" t="s">
        <v>7763</v>
      </c>
      <c r="BC2449" s="4" t="s">
        <v>7764</v>
      </c>
      <c r="BD2449" s="4" t="s">
        <v>7664</v>
      </c>
    </row>
    <row r="2450" spans="51:56" x14ac:dyDescent="0.25">
      <c r="AY2450" t="s">
        <v>7765</v>
      </c>
      <c r="AZ2450" s="4" t="s">
        <v>7766</v>
      </c>
      <c r="BA2450" s="4" t="s">
        <v>7767</v>
      </c>
      <c r="BB2450" s="4" t="s">
        <v>7766</v>
      </c>
      <c r="BC2450" s="4" t="s">
        <v>7767</v>
      </c>
      <c r="BD2450" s="4" t="s">
        <v>7664</v>
      </c>
    </row>
    <row r="2451" spans="51:56" x14ac:dyDescent="0.25">
      <c r="AY2451" t="s">
        <v>7768</v>
      </c>
      <c r="AZ2451" s="4" t="s">
        <v>7769</v>
      </c>
      <c r="BA2451" s="4" t="s">
        <v>7770</v>
      </c>
      <c r="BB2451" s="4" t="s">
        <v>7769</v>
      </c>
      <c r="BC2451" s="4" t="s">
        <v>7770</v>
      </c>
      <c r="BD2451" s="4" t="s">
        <v>7664</v>
      </c>
    </row>
    <row r="2452" spans="51:56" x14ac:dyDescent="0.25">
      <c r="AY2452" t="s">
        <v>7771</v>
      </c>
      <c r="AZ2452" s="4" t="s">
        <v>7772</v>
      </c>
      <c r="BA2452" s="4" t="s">
        <v>7773</v>
      </c>
      <c r="BB2452" s="4" t="s">
        <v>7772</v>
      </c>
      <c r="BC2452" s="4" t="s">
        <v>7773</v>
      </c>
      <c r="BD2452" s="4" t="s">
        <v>7664</v>
      </c>
    </row>
    <row r="2453" spans="51:56" x14ac:dyDescent="0.25">
      <c r="AY2453" t="s">
        <v>7774</v>
      </c>
      <c r="AZ2453" s="4" t="s">
        <v>7775</v>
      </c>
      <c r="BA2453" s="4" t="s">
        <v>7776</v>
      </c>
      <c r="BB2453" s="4" t="s">
        <v>7775</v>
      </c>
      <c r="BC2453" s="4" t="s">
        <v>7776</v>
      </c>
      <c r="BD2453" s="4" t="s">
        <v>7664</v>
      </c>
    </row>
    <row r="2454" spans="51:56" x14ac:dyDescent="0.25">
      <c r="AY2454" t="s">
        <v>7777</v>
      </c>
      <c r="AZ2454" s="4" t="s">
        <v>7778</v>
      </c>
      <c r="BA2454" s="4" t="s">
        <v>7779</v>
      </c>
      <c r="BB2454" s="4" t="s">
        <v>7778</v>
      </c>
      <c r="BC2454" s="4" t="s">
        <v>7779</v>
      </c>
      <c r="BD2454" s="4" t="s">
        <v>7664</v>
      </c>
    </row>
    <row r="2455" spans="51:56" x14ac:dyDescent="0.25">
      <c r="AY2455" t="s">
        <v>7780</v>
      </c>
      <c r="AZ2455" s="4" t="s">
        <v>7781</v>
      </c>
      <c r="BA2455" s="4" t="s">
        <v>7782</v>
      </c>
      <c r="BB2455" s="4" t="s">
        <v>7781</v>
      </c>
      <c r="BC2455" s="4" t="s">
        <v>7782</v>
      </c>
      <c r="BD2455" s="4" t="s">
        <v>7664</v>
      </c>
    </row>
    <row r="2456" spans="51:56" x14ac:dyDescent="0.25">
      <c r="AY2456" t="s">
        <v>7783</v>
      </c>
      <c r="AZ2456" s="4" t="s">
        <v>7784</v>
      </c>
      <c r="BA2456" s="4" t="s">
        <v>14851</v>
      </c>
      <c r="BB2456" s="4" t="s">
        <v>7784</v>
      </c>
      <c r="BC2456" s="4" t="s">
        <v>14851</v>
      </c>
      <c r="BD2456" s="4" t="s">
        <v>7664</v>
      </c>
    </row>
    <row r="2457" spans="51:56" x14ac:dyDescent="0.25">
      <c r="AY2457" t="s">
        <v>7785</v>
      </c>
      <c r="AZ2457" s="4" t="s">
        <v>7786</v>
      </c>
      <c r="BA2457" s="4" t="s">
        <v>7787</v>
      </c>
      <c r="BB2457" s="4" t="s">
        <v>7786</v>
      </c>
      <c r="BC2457" s="4" t="s">
        <v>7787</v>
      </c>
      <c r="BD2457" s="4" t="s">
        <v>7664</v>
      </c>
    </row>
    <row r="2458" spans="51:56" x14ac:dyDescent="0.25">
      <c r="AY2458" t="s">
        <v>7788</v>
      </c>
      <c r="AZ2458" s="4" t="s">
        <v>7789</v>
      </c>
      <c r="BA2458" s="4" t="s">
        <v>7790</v>
      </c>
      <c r="BB2458" s="4" t="s">
        <v>7789</v>
      </c>
      <c r="BC2458" s="4" t="s">
        <v>7790</v>
      </c>
      <c r="BD2458" s="4" t="s">
        <v>7664</v>
      </c>
    </row>
    <row r="2459" spans="51:56" x14ac:dyDescent="0.25">
      <c r="AY2459" t="s">
        <v>7791</v>
      </c>
      <c r="AZ2459" s="4" t="s">
        <v>7792</v>
      </c>
      <c r="BA2459" s="4" t="s">
        <v>7793</v>
      </c>
      <c r="BB2459" s="4" t="s">
        <v>7792</v>
      </c>
      <c r="BC2459" s="4" t="s">
        <v>7793</v>
      </c>
      <c r="BD2459" s="4" t="s">
        <v>7664</v>
      </c>
    </row>
    <row r="2460" spans="51:56" x14ac:dyDescent="0.25">
      <c r="AY2460" t="s">
        <v>7794</v>
      </c>
      <c r="AZ2460" s="4" t="s">
        <v>7795</v>
      </c>
      <c r="BA2460" s="4" t="s">
        <v>7796</v>
      </c>
      <c r="BB2460" s="4" t="s">
        <v>7795</v>
      </c>
      <c r="BC2460" s="4" t="s">
        <v>7796</v>
      </c>
      <c r="BD2460" s="4" t="s">
        <v>7664</v>
      </c>
    </row>
    <row r="2461" spans="51:56" x14ac:dyDescent="0.25">
      <c r="AY2461" t="s">
        <v>7797</v>
      </c>
      <c r="AZ2461" s="4" t="s">
        <v>7798</v>
      </c>
      <c r="BA2461" s="4" t="s">
        <v>7799</v>
      </c>
      <c r="BB2461" s="4" t="s">
        <v>7798</v>
      </c>
      <c r="BC2461" s="4" t="s">
        <v>7799</v>
      </c>
      <c r="BD2461" s="4" t="s">
        <v>7664</v>
      </c>
    </row>
    <row r="2462" spans="51:56" x14ac:dyDescent="0.25">
      <c r="AY2462" t="s">
        <v>7800</v>
      </c>
      <c r="AZ2462" s="4" t="s">
        <v>7801</v>
      </c>
      <c r="BA2462" s="4" t="s">
        <v>7802</v>
      </c>
      <c r="BB2462" s="4" t="s">
        <v>7801</v>
      </c>
      <c r="BC2462" s="4" t="s">
        <v>7802</v>
      </c>
      <c r="BD2462" s="4" t="s">
        <v>7664</v>
      </c>
    </row>
    <row r="2463" spans="51:56" x14ac:dyDescent="0.25">
      <c r="AY2463" t="s">
        <v>7803</v>
      </c>
      <c r="AZ2463" s="4" t="s">
        <v>7804</v>
      </c>
      <c r="BA2463" s="4" t="s">
        <v>7805</v>
      </c>
      <c r="BB2463" s="4" t="s">
        <v>7804</v>
      </c>
      <c r="BC2463" s="4" t="s">
        <v>7805</v>
      </c>
      <c r="BD2463" s="4" t="s">
        <v>7664</v>
      </c>
    </row>
    <row r="2464" spans="51:56" x14ac:dyDescent="0.25">
      <c r="AY2464" t="s">
        <v>7806</v>
      </c>
      <c r="AZ2464" s="4" t="s">
        <v>7807</v>
      </c>
      <c r="BA2464" s="4" t="s">
        <v>7808</v>
      </c>
      <c r="BB2464" s="4" t="s">
        <v>7807</v>
      </c>
      <c r="BC2464" s="4" t="s">
        <v>7808</v>
      </c>
      <c r="BD2464" s="4" t="s">
        <v>7664</v>
      </c>
    </row>
    <row r="2465" spans="51:56" x14ac:dyDescent="0.25">
      <c r="AY2465" t="s">
        <v>7809</v>
      </c>
      <c r="AZ2465" s="4" t="s">
        <v>7810</v>
      </c>
      <c r="BA2465" s="4" t="s">
        <v>7811</v>
      </c>
      <c r="BB2465" s="4" t="s">
        <v>7810</v>
      </c>
      <c r="BC2465" s="4" t="s">
        <v>7811</v>
      </c>
      <c r="BD2465" s="4" t="s">
        <v>7812</v>
      </c>
    </row>
    <row r="2466" spans="51:56" x14ac:dyDescent="0.25">
      <c r="AY2466" t="s">
        <v>7813</v>
      </c>
      <c r="AZ2466" s="4" t="s">
        <v>7814</v>
      </c>
      <c r="BA2466" s="4" t="s">
        <v>7815</v>
      </c>
      <c r="BB2466" s="4" t="s">
        <v>7814</v>
      </c>
      <c r="BC2466" s="4" t="s">
        <v>7815</v>
      </c>
      <c r="BD2466" s="4" t="s">
        <v>7812</v>
      </c>
    </row>
    <row r="2467" spans="51:56" x14ac:dyDescent="0.25">
      <c r="AY2467" t="s">
        <v>7813</v>
      </c>
      <c r="AZ2467" s="4" t="s">
        <v>7816</v>
      </c>
      <c r="BA2467" s="4" t="s">
        <v>7815</v>
      </c>
      <c r="BB2467" s="4" t="s">
        <v>7816</v>
      </c>
      <c r="BC2467" s="4" t="s">
        <v>7815</v>
      </c>
      <c r="BD2467" s="4" t="s">
        <v>7812</v>
      </c>
    </row>
    <row r="2468" spans="51:56" x14ac:dyDescent="0.25">
      <c r="AY2468" t="s">
        <v>7817</v>
      </c>
      <c r="AZ2468" s="4" t="s">
        <v>7818</v>
      </c>
      <c r="BA2468" s="4" t="s">
        <v>7819</v>
      </c>
      <c r="BB2468" s="4" t="s">
        <v>7818</v>
      </c>
      <c r="BC2468" s="4" t="s">
        <v>7819</v>
      </c>
      <c r="BD2468" s="4" t="s">
        <v>7812</v>
      </c>
    </row>
    <row r="2469" spans="51:56" x14ac:dyDescent="0.25">
      <c r="AY2469" t="s">
        <v>7820</v>
      </c>
      <c r="AZ2469" s="4" t="s">
        <v>7821</v>
      </c>
      <c r="BA2469" s="4" t="s">
        <v>7822</v>
      </c>
      <c r="BB2469" s="4" t="s">
        <v>7821</v>
      </c>
      <c r="BC2469" s="4" t="s">
        <v>7822</v>
      </c>
      <c r="BD2469" s="4" t="s">
        <v>7812</v>
      </c>
    </row>
    <row r="2470" spans="51:56" x14ac:dyDescent="0.25">
      <c r="AY2470" t="s">
        <v>7823</v>
      </c>
      <c r="AZ2470" s="4" t="s">
        <v>7824</v>
      </c>
      <c r="BA2470" s="4" t="s">
        <v>7825</v>
      </c>
      <c r="BB2470" s="4" t="s">
        <v>7824</v>
      </c>
      <c r="BC2470" s="4" t="s">
        <v>7825</v>
      </c>
      <c r="BD2470" s="4" t="s">
        <v>7812</v>
      </c>
    </row>
    <row r="2471" spans="51:56" x14ac:dyDescent="0.25">
      <c r="AY2471" t="s">
        <v>7826</v>
      </c>
      <c r="AZ2471" s="4" t="s">
        <v>7827</v>
      </c>
      <c r="BA2471" s="4" t="s">
        <v>7828</v>
      </c>
      <c r="BB2471" s="4" t="s">
        <v>7827</v>
      </c>
      <c r="BC2471" s="4" t="s">
        <v>7828</v>
      </c>
      <c r="BD2471" s="4" t="s">
        <v>7812</v>
      </c>
    </row>
    <row r="2472" spans="51:56" x14ac:dyDescent="0.25">
      <c r="AY2472" t="s">
        <v>7829</v>
      </c>
      <c r="AZ2472" s="4" t="s">
        <v>7830</v>
      </c>
      <c r="BA2472" s="4" t="s">
        <v>7831</v>
      </c>
      <c r="BB2472" s="4" t="s">
        <v>7830</v>
      </c>
      <c r="BC2472" s="4" t="s">
        <v>7831</v>
      </c>
      <c r="BD2472" s="4" t="s">
        <v>7812</v>
      </c>
    </row>
    <row r="2473" spans="51:56" x14ac:dyDescent="0.25">
      <c r="AY2473" t="s">
        <v>7832</v>
      </c>
      <c r="AZ2473" s="4" t="s">
        <v>7833</v>
      </c>
      <c r="BA2473" s="4" t="s">
        <v>7834</v>
      </c>
      <c r="BB2473" s="4" t="s">
        <v>7833</v>
      </c>
      <c r="BC2473" s="4" t="s">
        <v>7834</v>
      </c>
      <c r="BD2473" s="4" t="s">
        <v>7812</v>
      </c>
    </row>
    <row r="2474" spans="51:56" x14ac:dyDescent="0.25">
      <c r="AY2474" t="s">
        <v>7835</v>
      </c>
      <c r="AZ2474" s="4" t="s">
        <v>7836</v>
      </c>
      <c r="BA2474" s="4" t="s">
        <v>7837</v>
      </c>
      <c r="BB2474" s="4" t="s">
        <v>7836</v>
      </c>
      <c r="BC2474" s="4" t="s">
        <v>7837</v>
      </c>
      <c r="BD2474" s="4" t="s">
        <v>7812</v>
      </c>
    </row>
    <row r="2475" spans="51:56" x14ac:dyDescent="0.25">
      <c r="AY2475" t="s">
        <v>7838</v>
      </c>
      <c r="AZ2475" s="4" t="s">
        <v>7839</v>
      </c>
      <c r="BA2475" s="4" t="s">
        <v>7840</v>
      </c>
      <c r="BB2475" s="4" t="s">
        <v>7839</v>
      </c>
      <c r="BC2475" s="4" t="s">
        <v>7840</v>
      </c>
      <c r="BD2475" s="4" t="s">
        <v>7812</v>
      </c>
    </row>
    <row r="2476" spans="51:56" x14ac:dyDescent="0.25">
      <c r="AY2476" t="s">
        <v>7841</v>
      </c>
      <c r="AZ2476" s="4" t="s">
        <v>7842</v>
      </c>
      <c r="BA2476" s="4" t="s">
        <v>7843</v>
      </c>
      <c r="BB2476" s="4" t="s">
        <v>7842</v>
      </c>
      <c r="BC2476" s="4" t="s">
        <v>7843</v>
      </c>
      <c r="BD2476" s="4" t="s">
        <v>7812</v>
      </c>
    </row>
    <row r="2477" spans="51:56" x14ac:dyDescent="0.25">
      <c r="AY2477" t="s">
        <v>7844</v>
      </c>
      <c r="AZ2477" s="4" t="s">
        <v>7845</v>
      </c>
      <c r="BA2477" s="4" t="s">
        <v>7846</v>
      </c>
      <c r="BB2477" s="4" t="s">
        <v>7845</v>
      </c>
      <c r="BC2477" s="4" t="s">
        <v>7846</v>
      </c>
      <c r="BD2477" s="4" t="s">
        <v>7812</v>
      </c>
    </row>
    <row r="2478" spans="51:56" x14ac:dyDescent="0.25">
      <c r="AY2478" t="s">
        <v>7847</v>
      </c>
      <c r="AZ2478" s="4" t="s">
        <v>7848</v>
      </c>
      <c r="BA2478" s="4" t="s">
        <v>7849</v>
      </c>
      <c r="BB2478" s="4" t="s">
        <v>7848</v>
      </c>
      <c r="BC2478" s="4" t="s">
        <v>7849</v>
      </c>
      <c r="BD2478" s="4" t="s">
        <v>7812</v>
      </c>
    </row>
    <row r="2479" spans="51:56" x14ac:dyDescent="0.25">
      <c r="AY2479" t="s">
        <v>7850</v>
      </c>
      <c r="AZ2479" s="4" t="s">
        <v>7851</v>
      </c>
      <c r="BA2479" s="4" t="s">
        <v>7852</v>
      </c>
      <c r="BB2479" s="4" t="s">
        <v>7851</v>
      </c>
      <c r="BC2479" s="4" t="s">
        <v>7852</v>
      </c>
      <c r="BD2479" s="4" t="s">
        <v>7812</v>
      </c>
    </row>
    <row r="2480" spans="51:56" x14ac:dyDescent="0.25">
      <c r="AY2480" t="s">
        <v>7853</v>
      </c>
      <c r="AZ2480" s="4" t="s">
        <v>7854</v>
      </c>
      <c r="BA2480" s="4" t="s">
        <v>7855</v>
      </c>
      <c r="BB2480" s="4" t="s">
        <v>7854</v>
      </c>
      <c r="BC2480" s="4" t="s">
        <v>7855</v>
      </c>
      <c r="BD2480" s="4" t="s">
        <v>7812</v>
      </c>
    </row>
    <row r="2481" spans="51:56" x14ac:dyDescent="0.25">
      <c r="AY2481" t="s">
        <v>7856</v>
      </c>
      <c r="AZ2481" s="4" t="s">
        <v>7857</v>
      </c>
      <c r="BA2481" s="4" t="s">
        <v>7858</v>
      </c>
      <c r="BB2481" s="4" t="s">
        <v>7857</v>
      </c>
      <c r="BC2481" s="4" t="s">
        <v>7858</v>
      </c>
      <c r="BD2481" s="4" t="s">
        <v>7812</v>
      </c>
    </row>
    <row r="2482" spans="51:56" x14ac:dyDescent="0.25">
      <c r="AY2482" t="s">
        <v>7859</v>
      </c>
      <c r="AZ2482" s="4" t="s">
        <v>7860</v>
      </c>
      <c r="BA2482" s="4" t="s">
        <v>7861</v>
      </c>
      <c r="BB2482" s="4" t="s">
        <v>7860</v>
      </c>
      <c r="BC2482" s="4" t="s">
        <v>7861</v>
      </c>
      <c r="BD2482" s="4" t="s">
        <v>7812</v>
      </c>
    </row>
    <row r="2483" spans="51:56" x14ac:dyDescent="0.25">
      <c r="AY2483" t="s">
        <v>7862</v>
      </c>
      <c r="AZ2483" s="4" t="s">
        <v>7863</v>
      </c>
      <c r="BA2483" s="4" t="s">
        <v>7864</v>
      </c>
      <c r="BB2483" s="4" t="s">
        <v>7863</v>
      </c>
      <c r="BC2483" s="4" t="s">
        <v>7864</v>
      </c>
      <c r="BD2483" s="4" t="s">
        <v>7812</v>
      </c>
    </row>
    <row r="2484" spans="51:56" x14ac:dyDescent="0.25">
      <c r="AY2484" t="s">
        <v>7865</v>
      </c>
      <c r="AZ2484" s="4" t="s">
        <v>7866</v>
      </c>
      <c r="BA2484" s="4" t="s">
        <v>7867</v>
      </c>
      <c r="BB2484" s="4" t="s">
        <v>7866</v>
      </c>
      <c r="BC2484" s="4" t="s">
        <v>7867</v>
      </c>
      <c r="BD2484" s="4" t="s">
        <v>7812</v>
      </c>
    </row>
    <row r="2485" spans="51:56" x14ac:dyDescent="0.25">
      <c r="AY2485" t="s">
        <v>7868</v>
      </c>
      <c r="AZ2485" s="4" t="s">
        <v>7869</v>
      </c>
      <c r="BA2485" s="4" t="s">
        <v>7870</v>
      </c>
      <c r="BB2485" s="4" t="s">
        <v>7869</v>
      </c>
      <c r="BC2485" s="4" t="s">
        <v>7870</v>
      </c>
      <c r="BD2485" s="4" t="s">
        <v>7812</v>
      </c>
    </row>
    <row r="2486" spans="51:56" x14ac:dyDescent="0.25">
      <c r="AY2486" t="s">
        <v>7871</v>
      </c>
      <c r="AZ2486" s="4" t="s">
        <v>7872</v>
      </c>
      <c r="BA2486" s="4" t="s">
        <v>7873</v>
      </c>
      <c r="BB2486" s="4" t="s">
        <v>7872</v>
      </c>
      <c r="BC2486" s="4" t="s">
        <v>7873</v>
      </c>
      <c r="BD2486" s="4" t="s">
        <v>7812</v>
      </c>
    </row>
    <row r="2487" spans="51:56" x14ac:dyDescent="0.25">
      <c r="AY2487" t="s">
        <v>7874</v>
      </c>
      <c r="AZ2487" s="4" t="s">
        <v>7875</v>
      </c>
      <c r="BA2487" s="4" t="s">
        <v>8978</v>
      </c>
      <c r="BB2487" s="4" t="s">
        <v>7875</v>
      </c>
      <c r="BC2487" s="4" t="s">
        <v>8978</v>
      </c>
      <c r="BD2487" s="4" t="s">
        <v>7812</v>
      </c>
    </row>
    <row r="2488" spans="51:56" x14ac:dyDescent="0.25">
      <c r="AY2488" t="s">
        <v>7876</v>
      </c>
      <c r="AZ2488" s="4" t="s">
        <v>7877</v>
      </c>
      <c r="BA2488" s="4" t="s">
        <v>7878</v>
      </c>
      <c r="BB2488" s="4" t="s">
        <v>7877</v>
      </c>
      <c r="BC2488" s="4" t="s">
        <v>7878</v>
      </c>
      <c r="BD2488" s="4" t="s">
        <v>7812</v>
      </c>
    </row>
    <row r="2489" spans="51:56" x14ac:dyDescent="0.25">
      <c r="AY2489" t="s">
        <v>7879</v>
      </c>
      <c r="AZ2489" s="4" t="s">
        <v>7880</v>
      </c>
      <c r="BA2489" s="4" t="s">
        <v>7881</v>
      </c>
      <c r="BB2489" s="4" t="s">
        <v>7880</v>
      </c>
      <c r="BC2489" s="4" t="s">
        <v>7881</v>
      </c>
      <c r="BD2489" s="4" t="s">
        <v>7812</v>
      </c>
    </row>
    <row r="2490" spans="51:56" x14ac:dyDescent="0.25">
      <c r="AY2490" t="s">
        <v>7882</v>
      </c>
      <c r="AZ2490" s="4" t="s">
        <v>7883</v>
      </c>
      <c r="BA2490" s="4" t="s">
        <v>7884</v>
      </c>
      <c r="BB2490" s="4" t="s">
        <v>7883</v>
      </c>
      <c r="BC2490" s="4" t="s">
        <v>7884</v>
      </c>
      <c r="BD2490" s="4" t="s">
        <v>7812</v>
      </c>
    </row>
    <row r="2491" spans="51:56" x14ac:dyDescent="0.25">
      <c r="AY2491" t="s">
        <v>7885</v>
      </c>
      <c r="AZ2491" s="4" t="s">
        <v>7886</v>
      </c>
      <c r="BA2491" s="4" t="s">
        <v>7887</v>
      </c>
      <c r="BB2491" s="4" t="s">
        <v>7886</v>
      </c>
      <c r="BC2491" s="4" t="s">
        <v>7887</v>
      </c>
      <c r="BD2491" s="4" t="s">
        <v>7812</v>
      </c>
    </row>
    <row r="2492" spans="51:56" x14ac:dyDescent="0.25">
      <c r="AY2492" t="s">
        <v>7888</v>
      </c>
      <c r="AZ2492" s="4" t="s">
        <v>7889</v>
      </c>
      <c r="BA2492" s="4" t="s">
        <v>7890</v>
      </c>
      <c r="BB2492" s="4" t="s">
        <v>7889</v>
      </c>
      <c r="BC2492" s="4" t="s">
        <v>7890</v>
      </c>
      <c r="BD2492" s="4" t="s">
        <v>7812</v>
      </c>
    </row>
    <row r="2493" spans="51:56" x14ac:dyDescent="0.25">
      <c r="AY2493" t="s">
        <v>7891</v>
      </c>
      <c r="AZ2493" s="4" t="s">
        <v>7892</v>
      </c>
      <c r="BA2493" s="4" t="s">
        <v>7893</v>
      </c>
      <c r="BB2493" s="4" t="s">
        <v>7892</v>
      </c>
      <c r="BC2493" s="4" t="s">
        <v>7893</v>
      </c>
      <c r="BD2493" s="4" t="s">
        <v>7812</v>
      </c>
    </row>
    <row r="2494" spans="51:56" x14ac:dyDescent="0.25">
      <c r="AY2494" t="s">
        <v>7894</v>
      </c>
      <c r="AZ2494" s="4" t="s">
        <v>7895</v>
      </c>
      <c r="BA2494" s="4" t="s">
        <v>7896</v>
      </c>
      <c r="BB2494" s="4" t="s">
        <v>7895</v>
      </c>
      <c r="BC2494" s="4" t="s">
        <v>7896</v>
      </c>
      <c r="BD2494" s="4" t="s">
        <v>7812</v>
      </c>
    </row>
    <row r="2495" spans="51:56" x14ac:dyDescent="0.25">
      <c r="AY2495" t="s">
        <v>7897</v>
      </c>
      <c r="AZ2495" s="4" t="s">
        <v>7898</v>
      </c>
      <c r="BA2495" s="4" t="s">
        <v>7899</v>
      </c>
      <c r="BB2495" s="4" t="s">
        <v>7898</v>
      </c>
      <c r="BC2495" s="4" t="s">
        <v>7899</v>
      </c>
      <c r="BD2495" s="4" t="s">
        <v>7812</v>
      </c>
    </row>
    <row r="2496" spans="51:56" x14ac:dyDescent="0.25">
      <c r="AY2496" t="s">
        <v>7900</v>
      </c>
      <c r="AZ2496" s="4" t="s">
        <v>7901</v>
      </c>
      <c r="BA2496" s="4" t="s">
        <v>7902</v>
      </c>
      <c r="BB2496" s="4" t="s">
        <v>7901</v>
      </c>
      <c r="BC2496" s="4" t="s">
        <v>7902</v>
      </c>
      <c r="BD2496" s="4" t="s">
        <v>7812</v>
      </c>
    </row>
    <row r="2497" spans="51:56" x14ac:dyDescent="0.25">
      <c r="AY2497" t="s">
        <v>7903</v>
      </c>
      <c r="AZ2497" s="4" t="s">
        <v>7904</v>
      </c>
      <c r="BA2497" s="4" t="s">
        <v>7905</v>
      </c>
      <c r="BB2497" s="4" t="s">
        <v>7904</v>
      </c>
      <c r="BC2497" s="4" t="s">
        <v>7905</v>
      </c>
      <c r="BD2497" s="4" t="s">
        <v>7812</v>
      </c>
    </row>
    <row r="2498" spans="51:56" x14ac:dyDescent="0.25">
      <c r="AY2498" t="s">
        <v>7906</v>
      </c>
      <c r="AZ2498" s="4" t="s">
        <v>7907</v>
      </c>
      <c r="BA2498" s="4" t="s">
        <v>7908</v>
      </c>
      <c r="BB2498" s="4" t="s">
        <v>7907</v>
      </c>
      <c r="BC2498" s="4" t="s">
        <v>7908</v>
      </c>
      <c r="BD2498" s="4" t="s">
        <v>7812</v>
      </c>
    </row>
    <row r="2499" spans="51:56" x14ac:dyDescent="0.25">
      <c r="AY2499" t="s">
        <v>7909</v>
      </c>
      <c r="AZ2499" s="4" t="s">
        <v>7910</v>
      </c>
      <c r="BA2499" s="4" t="s">
        <v>7911</v>
      </c>
      <c r="BB2499" s="4" t="s">
        <v>7910</v>
      </c>
      <c r="BC2499" s="4" t="s">
        <v>7911</v>
      </c>
      <c r="BD2499" s="4" t="s">
        <v>7812</v>
      </c>
    </row>
    <row r="2500" spans="51:56" x14ac:dyDescent="0.25">
      <c r="AY2500" t="s">
        <v>7912</v>
      </c>
      <c r="AZ2500" s="4" t="s">
        <v>7913</v>
      </c>
      <c r="BA2500" s="4" t="s">
        <v>7914</v>
      </c>
      <c r="BB2500" s="4" t="s">
        <v>7913</v>
      </c>
      <c r="BC2500" s="4" t="s">
        <v>7914</v>
      </c>
      <c r="BD2500" s="4" t="s">
        <v>7812</v>
      </c>
    </row>
    <row r="2501" spans="51:56" x14ac:dyDescent="0.25">
      <c r="AY2501" t="s">
        <v>7915</v>
      </c>
      <c r="AZ2501" s="4" t="s">
        <v>7916</v>
      </c>
      <c r="BA2501" s="4" t="s">
        <v>7917</v>
      </c>
      <c r="BB2501" s="4" t="s">
        <v>7916</v>
      </c>
      <c r="BC2501" s="4" t="s">
        <v>7917</v>
      </c>
      <c r="BD2501" s="4" t="s">
        <v>7812</v>
      </c>
    </row>
    <row r="2502" spans="51:56" x14ac:dyDescent="0.25">
      <c r="AY2502" t="s">
        <v>7918</v>
      </c>
      <c r="AZ2502" s="4" t="s">
        <v>7919</v>
      </c>
      <c r="BA2502" s="4" t="s">
        <v>7920</v>
      </c>
      <c r="BB2502" s="4" t="s">
        <v>7919</v>
      </c>
      <c r="BC2502" s="4" t="s">
        <v>12935</v>
      </c>
      <c r="BD2502" s="4" t="s">
        <v>7921</v>
      </c>
    </row>
    <row r="2503" spans="51:56" x14ac:dyDescent="0.25">
      <c r="AY2503" t="s">
        <v>7922</v>
      </c>
      <c r="AZ2503" s="4" t="s">
        <v>7923</v>
      </c>
      <c r="BA2503" s="4" t="s">
        <v>7924</v>
      </c>
      <c r="BB2503" s="4" t="s">
        <v>7923</v>
      </c>
      <c r="BC2503" s="4" t="s">
        <v>15126</v>
      </c>
      <c r="BD2503" s="4" t="s">
        <v>7921</v>
      </c>
    </row>
    <row r="2504" spans="51:56" x14ac:dyDescent="0.25">
      <c r="AY2504" t="s">
        <v>7925</v>
      </c>
      <c r="AZ2504" s="4" t="s">
        <v>7926</v>
      </c>
      <c r="BA2504" s="4" t="s">
        <v>7927</v>
      </c>
      <c r="BB2504" s="4" t="s">
        <v>7926</v>
      </c>
      <c r="BC2504" s="4" t="s">
        <v>7754</v>
      </c>
      <c r="BD2504" s="4" t="s">
        <v>7921</v>
      </c>
    </row>
    <row r="2505" spans="51:56" x14ac:dyDescent="0.25">
      <c r="AY2505" t="s">
        <v>7928</v>
      </c>
      <c r="AZ2505" s="4" t="s">
        <v>7929</v>
      </c>
      <c r="BA2505" s="4" t="s">
        <v>7930</v>
      </c>
      <c r="BB2505" s="4" t="s">
        <v>7929</v>
      </c>
      <c r="BC2505" s="4" t="s">
        <v>13184</v>
      </c>
      <c r="BD2505" s="4" t="s">
        <v>7921</v>
      </c>
    </row>
    <row r="2506" spans="51:56" x14ac:dyDescent="0.25">
      <c r="AY2506" t="s">
        <v>7931</v>
      </c>
      <c r="AZ2506" s="4" t="s">
        <v>7932</v>
      </c>
      <c r="BA2506" s="4" t="s">
        <v>7933</v>
      </c>
      <c r="BB2506" s="4" t="s">
        <v>7932</v>
      </c>
      <c r="BC2506" s="4" t="s">
        <v>7934</v>
      </c>
      <c r="BD2506" s="4" t="s">
        <v>7921</v>
      </c>
    </row>
    <row r="2507" spans="51:56" x14ac:dyDescent="0.25">
      <c r="AY2507" t="s">
        <v>7935</v>
      </c>
      <c r="AZ2507" s="4" t="s">
        <v>7936</v>
      </c>
      <c r="BA2507" s="4" t="s">
        <v>7937</v>
      </c>
      <c r="BB2507" s="4" t="s">
        <v>7936</v>
      </c>
      <c r="BC2507" s="4" t="s">
        <v>7937</v>
      </c>
      <c r="BD2507" s="4" t="s">
        <v>7938</v>
      </c>
    </row>
    <row r="2508" spans="51:56" x14ac:dyDescent="0.25">
      <c r="AY2508" t="s">
        <v>7939</v>
      </c>
      <c r="AZ2508" s="4" t="s">
        <v>7940</v>
      </c>
      <c r="BA2508" s="4" t="s">
        <v>7941</v>
      </c>
      <c r="BB2508" s="4" t="s">
        <v>7940</v>
      </c>
      <c r="BC2508" s="4" t="s">
        <v>7941</v>
      </c>
      <c r="BD2508" s="4" t="s">
        <v>7938</v>
      </c>
    </row>
    <row r="2509" spans="51:56" x14ac:dyDescent="0.25">
      <c r="AY2509" t="s">
        <v>7942</v>
      </c>
      <c r="AZ2509" s="4" t="s">
        <v>7943</v>
      </c>
      <c r="BA2509" s="4" t="s">
        <v>7944</v>
      </c>
      <c r="BB2509" s="4" t="s">
        <v>7943</v>
      </c>
      <c r="BC2509" s="4" t="s">
        <v>7944</v>
      </c>
      <c r="BD2509" s="4" t="s">
        <v>7938</v>
      </c>
    </row>
    <row r="2510" spans="51:56" x14ac:dyDescent="0.25">
      <c r="AY2510" t="s">
        <v>7945</v>
      </c>
      <c r="AZ2510" s="4" t="s">
        <v>7946</v>
      </c>
      <c r="BA2510" s="4" t="s">
        <v>7947</v>
      </c>
      <c r="BB2510" s="4" t="s">
        <v>7946</v>
      </c>
      <c r="BC2510" s="4" t="s">
        <v>7947</v>
      </c>
      <c r="BD2510" s="4" t="s">
        <v>7938</v>
      </c>
    </row>
    <row r="2511" spans="51:56" x14ac:dyDescent="0.25">
      <c r="AY2511" t="s">
        <v>7948</v>
      </c>
      <c r="AZ2511" s="4" t="s">
        <v>7949</v>
      </c>
      <c r="BA2511" s="4" t="s">
        <v>7950</v>
      </c>
      <c r="BB2511" s="4" t="s">
        <v>7949</v>
      </c>
      <c r="BC2511" s="4" t="s">
        <v>7950</v>
      </c>
      <c r="BD2511" s="4" t="s">
        <v>7938</v>
      </c>
    </row>
    <row r="2512" spans="51:56" x14ac:dyDescent="0.25">
      <c r="AY2512" t="s">
        <v>7951</v>
      </c>
      <c r="AZ2512" s="4" t="s">
        <v>7952</v>
      </c>
      <c r="BA2512" s="4" t="s">
        <v>7953</v>
      </c>
      <c r="BB2512" s="4" t="s">
        <v>7952</v>
      </c>
      <c r="BC2512" s="4" t="s">
        <v>7953</v>
      </c>
      <c r="BD2512" s="4" t="s">
        <v>7938</v>
      </c>
    </row>
    <row r="2513" spans="51:56" x14ac:dyDescent="0.25">
      <c r="AY2513" t="s">
        <v>7954</v>
      </c>
      <c r="AZ2513" s="4" t="s">
        <v>7955</v>
      </c>
      <c r="BA2513" s="4" t="s">
        <v>7956</v>
      </c>
      <c r="BB2513" s="4" t="s">
        <v>7955</v>
      </c>
      <c r="BC2513" s="4" t="s">
        <v>7956</v>
      </c>
      <c r="BD2513" s="4" t="s">
        <v>7938</v>
      </c>
    </row>
    <row r="2514" spans="51:56" x14ac:dyDescent="0.25">
      <c r="AY2514" t="s">
        <v>7957</v>
      </c>
      <c r="AZ2514" s="4" t="s">
        <v>7958</v>
      </c>
      <c r="BA2514" s="4" t="s">
        <v>7959</v>
      </c>
      <c r="BB2514" s="4" t="s">
        <v>7958</v>
      </c>
      <c r="BC2514" s="4" t="s">
        <v>7959</v>
      </c>
      <c r="BD2514" s="4" t="s">
        <v>7938</v>
      </c>
    </row>
    <row r="2515" spans="51:56" x14ac:dyDescent="0.25">
      <c r="AY2515" t="s">
        <v>7960</v>
      </c>
      <c r="AZ2515" s="4" t="s">
        <v>7961</v>
      </c>
      <c r="BA2515" s="4" t="s">
        <v>7962</v>
      </c>
      <c r="BB2515" s="4" t="s">
        <v>7961</v>
      </c>
      <c r="BC2515" s="4" t="s">
        <v>7962</v>
      </c>
      <c r="BD2515" s="4" t="s">
        <v>7938</v>
      </c>
    </row>
    <row r="2516" spans="51:56" x14ac:dyDescent="0.25">
      <c r="AY2516" t="s">
        <v>7963</v>
      </c>
      <c r="AZ2516" s="4" t="s">
        <v>7964</v>
      </c>
      <c r="BA2516" s="4" t="s">
        <v>7965</v>
      </c>
      <c r="BB2516" s="4" t="s">
        <v>7964</v>
      </c>
      <c r="BC2516" s="4" t="s">
        <v>7965</v>
      </c>
      <c r="BD2516" s="4" t="s">
        <v>7938</v>
      </c>
    </row>
    <row r="2517" spans="51:56" x14ac:dyDescent="0.25">
      <c r="AY2517" t="s">
        <v>7966</v>
      </c>
      <c r="AZ2517" s="4" t="s">
        <v>7967</v>
      </c>
      <c r="BA2517" s="4" t="s">
        <v>7968</v>
      </c>
      <c r="BB2517" s="4" t="s">
        <v>7967</v>
      </c>
      <c r="BC2517" s="4" t="s">
        <v>7968</v>
      </c>
      <c r="BD2517" s="4" t="s">
        <v>7938</v>
      </c>
    </row>
    <row r="2518" spans="51:56" x14ac:dyDescent="0.25">
      <c r="AY2518" t="s">
        <v>7969</v>
      </c>
      <c r="AZ2518" s="4" t="s">
        <v>7970</v>
      </c>
      <c r="BA2518" s="4" t="s">
        <v>7971</v>
      </c>
      <c r="BB2518" s="4" t="s">
        <v>7970</v>
      </c>
      <c r="BC2518" s="4" t="s">
        <v>7971</v>
      </c>
      <c r="BD2518" s="4" t="s">
        <v>7938</v>
      </c>
    </row>
    <row r="2519" spans="51:56" x14ac:dyDescent="0.25">
      <c r="AY2519" t="s">
        <v>7972</v>
      </c>
      <c r="AZ2519" s="4" t="s">
        <v>7973</v>
      </c>
      <c r="BA2519" s="4" t="s">
        <v>7974</v>
      </c>
      <c r="BB2519" s="4" t="s">
        <v>7973</v>
      </c>
      <c r="BC2519" s="4" t="s">
        <v>7974</v>
      </c>
      <c r="BD2519" s="4" t="s">
        <v>7938</v>
      </c>
    </row>
    <row r="2520" spans="51:56" x14ac:dyDescent="0.25">
      <c r="AY2520" t="s">
        <v>7975</v>
      </c>
      <c r="AZ2520" s="4" t="s">
        <v>7976</v>
      </c>
      <c r="BA2520" s="4" t="s">
        <v>7977</v>
      </c>
      <c r="BB2520" s="4" t="s">
        <v>7976</v>
      </c>
      <c r="BC2520" s="4" t="s">
        <v>7977</v>
      </c>
      <c r="BD2520" s="4" t="s">
        <v>7938</v>
      </c>
    </row>
    <row r="2521" spans="51:56" x14ac:dyDescent="0.25">
      <c r="AY2521" t="s">
        <v>7978</v>
      </c>
      <c r="AZ2521" s="4" t="s">
        <v>7979</v>
      </c>
      <c r="BA2521" s="4" t="s">
        <v>7980</v>
      </c>
      <c r="BB2521" s="4" t="s">
        <v>7979</v>
      </c>
      <c r="BC2521" s="4" t="s">
        <v>7980</v>
      </c>
      <c r="BD2521" s="4" t="s">
        <v>7938</v>
      </c>
    </row>
    <row r="2522" spans="51:56" x14ac:dyDescent="0.25">
      <c r="AY2522" t="s">
        <v>7981</v>
      </c>
      <c r="AZ2522" s="4" t="s">
        <v>7982</v>
      </c>
      <c r="BA2522" s="4" t="s">
        <v>9068</v>
      </c>
      <c r="BB2522" s="4" t="s">
        <v>7982</v>
      </c>
      <c r="BC2522" s="4" t="s">
        <v>9068</v>
      </c>
      <c r="BD2522" s="4" t="s">
        <v>7938</v>
      </c>
    </row>
    <row r="2523" spans="51:56" x14ac:dyDescent="0.25">
      <c r="AY2523" t="s">
        <v>7983</v>
      </c>
      <c r="AZ2523" s="4" t="s">
        <v>7984</v>
      </c>
      <c r="BA2523" s="4" t="s">
        <v>7985</v>
      </c>
      <c r="BB2523" s="4" t="s">
        <v>7984</v>
      </c>
      <c r="BC2523" s="4" t="s">
        <v>7985</v>
      </c>
      <c r="BD2523" s="4" t="s">
        <v>7938</v>
      </c>
    </row>
    <row r="2524" spans="51:56" x14ac:dyDescent="0.25">
      <c r="AY2524" t="s">
        <v>7986</v>
      </c>
      <c r="AZ2524" s="4" t="s">
        <v>7987</v>
      </c>
      <c r="BA2524" s="4" t="s">
        <v>7988</v>
      </c>
      <c r="BB2524" s="4" t="s">
        <v>7987</v>
      </c>
      <c r="BC2524" s="4" t="s">
        <v>7988</v>
      </c>
      <c r="BD2524" s="4" t="s">
        <v>7938</v>
      </c>
    </row>
    <row r="2525" spans="51:56" x14ac:dyDescent="0.25">
      <c r="AY2525" t="s">
        <v>7989</v>
      </c>
      <c r="AZ2525" s="4" t="s">
        <v>7990</v>
      </c>
      <c r="BA2525" s="4" t="s">
        <v>7991</v>
      </c>
      <c r="BB2525" s="4" t="s">
        <v>7990</v>
      </c>
      <c r="BC2525" s="4" t="s">
        <v>7991</v>
      </c>
      <c r="BD2525" s="4" t="s">
        <v>7938</v>
      </c>
    </row>
    <row r="2526" spans="51:56" x14ac:dyDescent="0.25">
      <c r="AY2526" t="s">
        <v>7992</v>
      </c>
      <c r="AZ2526" s="4" t="s">
        <v>7993</v>
      </c>
      <c r="BA2526" s="4" t="s">
        <v>7994</v>
      </c>
      <c r="BB2526" s="4" t="s">
        <v>7993</v>
      </c>
      <c r="BC2526" s="4" t="s">
        <v>7994</v>
      </c>
      <c r="BD2526" s="4" t="s">
        <v>7938</v>
      </c>
    </row>
    <row r="2527" spans="51:56" x14ac:dyDescent="0.25">
      <c r="AY2527" t="s">
        <v>7995</v>
      </c>
      <c r="AZ2527" s="4" t="s">
        <v>7996</v>
      </c>
      <c r="BA2527" s="4" t="s">
        <v>7997</v>
      </c>
      <c r="BB2527" s="4" t="s">
        <v>7996</v>
      </c>
      <c r="BC2527" s="4" t="s">
        <v>7997</v>
      </c>
      <c r="BD2527" s="4" t="s">
        <v>7938</v>
      </c>
    </row>
    <row r="2528" spans="51:56" x14ac:dyDescent="0.25">
      <c r="AY2528" t="s">
        <v>7998</v>
      </c>
      <c r="AZ2528" s="4" t="s">
        <v>7999</v>
      </c>
      <c r="BA2528" s="4" t="s">
        <v>8000</v>
      </c>
      <c r="BB2528" s="4" t="s">
        <v>7999</v>
      </c>
      <c r="BC2528" s="4" t="s">
        <v>8000</v>
      </c>
      <c r="BD2528" s="4" t="s">
        <v>7938</v>
      </c>
    </row>
    <row r="2529" spans="51:56" x14ac:dyDescent="0.25">
      <c r="AY2529" t="s">
        <v>8001</v>
      </c>
      <c r="AZ2529" s="4" t="s">
        <v>8002</v>
      </c>
      <c r="BA2529" s="4" t="s">
        <v>8003</v>
      </c>
      <c r="BB2529" s="4" t="s">
        <v>8002</v>
      </c>
      <c r="BC2529" s="4" t="s">
        <v>8003</v>
      </c>
      <c r="BD2529" s="4" t="s">
        <v>7938</v>
      </c>
    </row>
    <row r="2530" spans="51:56" x14ac:dyDescent="0.25">
      <c r="AY2530" t="s">
        <v>8004</v>
      </c>
      <c r="AZ2530" s="4" t="s">
        <v>8005</v>
      </c>
      <c r="BA2530" s="4" t="s">
        <v>8006</v>
      </c>
      <c r="BB2530" s="4" t="s">
        <v>8005</v>
      </c>
      <c r="BC2530" s="4" t="s">
        <v>8006</v>
      </c>
      <c r="BD2530" s="4" t="s">
        <v>7938</v>
      </c>
    </row>
    <row r="2531" spans="51:56" x14ac:dyDescent="0.25">
      <c r="AY2531" t="s">
        <v>8007</v>
      </c>
      <c r="AZ2531" s="4" t="s">
        <v>8008</v>
      </c>
      <c r="BA2531" s="4" t="s">
        <v>8009</v>
      </c>
      <c r="BB2531" s="4" t="s">
        <v>8008</v>
      </c>
      <c r="BC2531" s="4" t="s">
        <v>8009</v>
      </c>
      <c r="BD2531" s="4" t="s">
        <v>7938</v>
      </c>
    </row>
    <row r="2532" spans="51:56" x14ac:dyDescent="0.25">
      <c r="AY2532" t="s">
        <v>8010</v>
      </c>
      <c r="AZ2532" s="4" t="s">
        <v>8011</v>
      </c>
      <c r="BA2532" s="4" t="s">
        <v>8012</v>
      </c>
      <c r="BB2532" s="4" t="s">
        <v>8011</v>
      </c>
      <c r="BC2532" s="4" t="s">
        <v>8012</v>
      </c>
      <c r="BD2532" s="4" t="s">
        <v>7938</v>
      </c>
    </row>
    <row r="2533" spans="51:56" x14ac:dyDescent="0.25">
      <c r="AY2533" t="s">
        <v>8013</v>
      </c>
      <c r="AZ2533" s="4" t="s">
        <v>8014</v>
      </c>
      <c r="BA2533" s="4" t="s">
        <v>8015</v>
      </c>
      <c r="BB2533" s="4" t="s">
        <v>8014</v>
      </c>
      <c r="BC2533" s="4" t="s">
        <v>8015</v>
      </c>
      <c r="BD2533" s="4" t="s">
        <v>7938</v>
      </c>
    </row>
    <row r="2534" spans="51:56" x14ac:dyDescent="0.25">
      <c r="AY2534" t="s">
        <v>8016</v>
      </c>
      <c r="AZ2534" s="4" t="s">
        <v>8017</v>
      </c>
      <c r="BA2534" s="4" t="s">
        <v>8018</v>
      </c>
      <c r="BB2534" s="4" t="s">
        <v>8017</v>
      </c>
      <c r="BC2534" s="4" t="s">
        <v>8018</v>
      </c>
      <c r="BD2534" s="4" t="s">
        <v>7938</v>
      </c>
    </row>
    <row r="2535" spans="51:56" x14ac:dyDescent="0.25">
      <c r="AY2535" t="s">
        <v>8019</v>
      </c>
      <c r="AZ2535" s="4" t="s">
        <v>8020</v>
      </c>
      <c r="BA2535" s="4" t="s">
        <v>8021</v>
      </c>
      <c r="BB2535" s="4" t="s">
        <v>8020</v>
      </c>
      <c r="BC2535" s="4" t="s">
        <v>8021</v>
      </c>
      <c r="BD2535" s="4" t="s">
        <v>7938</v>
      </c>
    </row>
    <row r="2536" spans="51:56" x14ac:dyDescent="0.25">
      <c r="AY2536" t="s">
        <v>8022</v>
      </c>
      <c r="AZ2536" s="4" t="s">
        <v>8023</v>
      </c>
      <c r="BA2536" s="4" t="s">
        <v>8024</v>
      </c>
      <c r="BB2536" s="4" t="s">
        <v>8023</v>
      </c>
      <c r="BC2536" s="4" t="s">
        <v>8024</v>
      </c>
      <c r="BD2536" s="4" t="s">
        <v>7938</v>
      </c>
    </row>
    <row r="2537" spans="51:56" x14ac:dyDescent="0.25">
      <c r="AY2537" t="s">
        <v>8025</v>
      </c>
      <c r="AZ2537" s="4" t="s">
        <v>8026</v>
      </c>
      <c r="BA2537" s="4" t="s">
        <v>8027</v>
      </c>
      <c r="BB2537" s="4" t="s">
        <v>8026</v>
      </c>
      <c r="BC2537" s="4" t="s">
        <v>8027</v>
      </c>
      <c r="BD2537" s="4" t="s">
        <v>7938</v>
      </c>
    </row>
    <row r="2538" spans="51:56" x14ac:dyDescent="0.25">
      <c r="AY2538" t="s">
        <v>8028</v>
      </c>
      <c r="AZ2538" s="4" t="s">
        <v>8029</v>
      </c>
      <c r="BA2538" s="4" t="s">
        <v>8030</v>
      </c>
      <c r="BB2538" s="4" t="s">
        <v>8029</v>
      </c>
      <c r="BC2538" s="4" t="s">
        <v>8030</v>
      </c>
      <c r="BD2538" s="4" t="s">
        <v>7938</v>
      </c>
    </row>
    <row r="2539" spans="51:56" x14ac:dyDescent="0.25">
      <c r="AY2539" t="s">
        <v>8031</v>
      </c>
      <c r="AZ2539" s="4" t="s">
        <v>8032</v>
      </c>
      <c r="BA2539" s="4" t="s">
        <v>8033</v>
      </c>
      <c r="BB2539" s="4" t="s">
        <v>8032</v>
      </c>
      <c r="BC2539" s="4" t="s">
        <v>8033</v>
      </c>
      <c r="BD2539" s="4" t="s">
        <v>7938</v>
      </c>
    </row>
    <row r="2540" spans="51:56" x14ac:dyDescent="0.25">
      <c r="AY2540" t="s">
        <v>8034</v>
      </c>
      <c r="AZ2540" s="4" t="s">
        <v>8035</v>
      </c>
      <c r="BA2540" s="4" t="s">
        <v>8036</v>
      </c>
      <c r="BB2540" s="4" t="s">
        <v>8035</v>
      </c>
      <c r="BC2540" s="4" t="s">
        <v>8036</v>
      </c>
      <c r="BD2540" s="4" t="s">
        <v>7938</v>
      </c>
    </row>
    <row r="2541" spans="51:56" x14ac:dyDescent="0.25">
      <c r="AY2541" t="s">
        <v>8037</v>
      </c>
      <c r="AZ2541" s="4" t="s">
        <v>8038</v>
      </c>
      <c r="BA2541" s="4" t="s">
        <v>8039</v>
      </c>
      <c r="BB2541" s="4" t="s">
        <v>8038</v>
      </c>
      <c r="BC2541" s="4" t="s">
        <v>8039</v>
      </c>
      <c r="BD2541" s="4" t="s">
        <v>7938</v>
      </c>
    </row>
    <row r="2542" spans="51:56" x14ac:dyDescent="0.25">
      <c r="AY2542" t="s">
        <v>8040</v>
      </c>
      <c r="AZ2542" s="4" t="s">
        <v>8041</v>
      </c>
      <c r="BA2542" s="4" t="s">
        <v>8042</v>
      </c>
      <c r="BB2542" s="4" t="s">
        <v>8041</v>
      </c>
      <c r="BC2542" s="4" t="s">
        <v>8042</v>
      </c>
      <c r="BD2542" s="4" t="s">
        <v>7938</v>
      </c>
    </row>
    <row r="2543" spans="51:56" x14ac:dyDescent="0.25">
      <c r="AY2543" t="s">
        <v>8043</v>
      </c>
      <c r="AZ2543" s="4" t="s">
        <v>8044</v>
      </c>
      <c r="BA2543" s="4" t="s">
        <v>8045</v>
      </c>
      <c r="BB2543" s="4" t="s">
        <v>8044</v>
      </c>
      <c r="BC2543" s="4" t="s">
        <v>8045</v>
      </c>
      <c r="BD2543" s="4" t="s">
        <v>7938</v>
      </c>
    </row>
    <row r="2544" spans="51:56" x14ac:dyDescent="0.25">
      <c r="AY2544" t="s">
        <v>8046</v>
      </c>
      <c r="AZ2544" s="4" t="s">
        <v>8047</v>
      </c>
      <c r="BA2544" s="4" t="s">
        <v>8048</v>
      </c>
      <c r="BB2544" s="4" t="s">
        <v>8047</v>
      </c>
      <c r="BC2544" s="4" t="s">
        <v>8048</v>
      </c>
      <c r="BD2544" s="4" t="s">
        <v>7938</v>
      </c>
    </row>
    <row r="2545" spans="51:56" x14ac:dyDescent="0.25">
      <c r="AY2545" t="s">
        <v>8049</v>
      </c>
      <c r="AZ2545" s="4" t="s">
        <v>8050</v>
      </c>
      <c r="BA2545" s="4" t="s">
        <v>8051</v>
      </c>
      <c r="BB2545" s="4" t="s">
        <v>8050</v>
      </c>
      <c r="BC2545" s="4" t="s">
        <v>8051</v>
      </c>
      <c r="BD2545" s="4" t="s">
        <v>7938</v>
      </c>
    </row>
    <row r="2546" spans="51:56" x14ac:dyDescent="0.25">
      <c r="AY2546" t="s">
        <v>8052</v>
      </c>
      <c r="AZ2546" s="4" t="s">
        <v>8053</v>
      </c>
      <c r="BA2546" s="4" t="s">
        <v>8054</v>
      </c>
      <c r="BB2546" s="4" t="s">
        <v>8053</v>
      </c>
      <c r="BC2546" s="4" t="s">
        <v>8054</v>
      </c>
      <c r="BD2546" s="4" t="s">
        <v>7938</v>
      </c>
    </row>
    <row r="2547" spans="51:56" x14ac:dyDescent="0.25">
      <c r="AY2547" t="s">
        <v>8055</v>
      </c>
      <c r="AZ2547" s="4" t="s">
        <v>8056</v>
      </c>
      <c r="BA2547" s="4" t="s">
        <v>8057</v>
      </c>
      <c r="BB2547" s="4" t="s">
        <v>8056</v>
      </c>
      <c r="BC2547" s="4" t="s">
        <v>8057</v>
      </c>
      <c r="BD2547" s="4" t="s">
        <v>7938</v>
      </c>
    </row>
    <row r="2548" spans="51:56" x14ac:dyDescent="0.25">
      <c r="AY2548" t="s">
        <v>8058</v>
      </c>
      <c r="AZ2548" s="4" t="s">
        <v>8059</v>
      </c>
      <c r="BA2548" s="4" t="s">
        <v>8060</v>
      </c>
      <c r="BB2548" s="4" t="s">
        <v>8059</v>
      </c>
      <c r="BC2548" s="4" t="s">
        <v>8060</v>
      </c>
      <c r="BD2548" s="4" t="s">
        <v>7938</v>
      </c>
    </row>
    <row r="2549" spans="51:56" x14ac:dyDescent="0.25">
      <c r="AY2549" t="s">
        <v>8061</v>
      </c>
      <c r="AZ2549" s="4" t="s">
        <v>8062</v>
      </c>
      <c r="BA2549" s="4" t="s">
        <v>8063</v>
      </c>
      <c r="BB2549" s="4" t="s">
        <v>8062</v>
      </c>
      <c r="BC2549" s="4" t="s">
        <v>8063</v>
      </c>
      <c r="BD2549" s="4" t="s">
        <v>7938</v>
      </c>
    </row>
    <row r="2550" spans="51:56" x14ac:dyDescent="0.25">
      <c r="AY2550" t="s">
        <v>8064</v>
      </c>
      <c r="AZ2550" s="4" t="s">
        <v>8065</v>
      </c>
      <c r="BA2550" s="4" t="s">
        <v>8066</v>
      </c>
      <c r="BB2550" s="4" t="s">
        <v>8065</v>
      </c>
      <c r="BC2550" s="4" t="s">
        <v>8066</v>
      </c>
      <c r="BD2550" s="4" t="s">
        <v>7938</v>
      </c>
    </row>
    <row r="2551" spans="51:56" x14ac:dyDescent="0.25">
      <c r="AY2551" t="s">
        <v>8067</v>
      </c>
      <c r="AZ2551" s="4" t="s">
        <v>8068</v>
      </c>
      <c r="BA2551" s="4" t="s">
        <v>8069</v>
      </c>
      <c r="BB2551" s="4" t="s">
        <v>8068</v>
      </c>
      <c r="BC2551" s="4" t="s">
        <v>8069</v>
      </c>
      <c r="BD2551" s="4" t="s">
        <v>7938</v>
      </c>
    </row>
    <row r="2552" spans="51:56" x14ac:dyDescent="0.25">
      <c r="AY2552" t="s">
        <v>8070</v>
      </c>
      <c r="AZ2552" s="4" t="s">
        <v>8071</v>
      </c>
      <c r="BA2552" s="4" t="s">
        <v>8072</v>
      </c>
      <c r="BB2552" s="4" t="s">
        <v>8071</v>
      </c>
      <c r="BC2552" s="4" t="s">
        <v>8072</v>
      </c>
      <c r="BD2552" s="4" t="s">
        <v>7938</v>
      </c>
    </row>
    <row r="2553" spans="51:56" x14ac:dyDescent="0.25">
      <c r="AY2553" t="s">
        <v>8073</v>
      </c>
      <c r="AZ2553" s="4" t="s">
        <v>8074</v>
      </c>
      <c r="BA2553" s="4" t="s">
        <v>8075</v>
      </c>
      <c r="BB2553" s="4" t="s">
        <v>8074</v>
      </c>
      <c r="BC2553" s="4" t="s">
        <v>8075</v>
      </c>
      <c r="BD2553" s="4" t="s">
        <v>7938</v>
      </c>
    </row>
    <row r="2554" spans="51:56" x14ac:dyDescent="0.25">
      <c r="AY2554" t="s">
        <v>8076</v>
      </c>
      <c r="AZ2554" s="4" t="s">
        <v>8077</v>
      </c>
      <c r="BA2554" s="4" t="s">
        <v>8078</v>
      </c>
      <c r="BB2554" s="4" t="s">
        <v>8077</v>
      </c>
      <c r="BC2554" s="4" t="s">
        <v>8078</v>
      </c>
      <c r="BD2554" s="4" t="s">
        <v>7938</v>
      </c>
    </row>
    <row r="2555" spans="51:56" x14ac:dyDescent="0.25">
      <c r="AY2555" t="s">
        <v>8079</v>
      </c>
      <c r="AZ2555" s="4" t="s">
        <v>8080</v>
      </c>
      <c r="BA2555" s="4" t="s">
        <v>8081</v>
      </c>
      <c r="BB2555" s="4" t="s">
        <v>8080</v>
      </c>
      <c r="BC2555" s="4" t="s">
        <v>8081</v>
      </c>
      <c r="BD2555" s="4" t="s">
        <v>7938</v>
      </c>
    </row>
    <row r="2556" spans="51:56" x14ac:dyDescent="0.25">
      <c r="AY2556" t="s">
        <v>8082</v>
      </c>
      <c r="AZ2556" s="4" t="s">
        <v>8083</v>
      </c>
      <c r="BA2556" s="4" t="s">
        <v>8084</v>
      </c>
      <c r="BB2556" s="4" t="s">
        <v>8083</v>
      </c>
      <c r="BC2556" s="4" t="s">
        <v>8084</v>
      </c>
      <c r="BD2556" s="4" t="s">
        <v>7938</v>
      </c>
    </row>
    <row r="2557" spans="51:56" x14ac:dyDescent="0.25">
      <c r="AY2557" t="s">
        <v>8085</v>
      </c>
      <c r="AZ2557" s="4" t="s">
        <v>8086</v>
      </c>
      <c r="BA2557" s="4" t="s">
        <v>8087</v>
      </c>
      <c r="BB2557" s="4" t="s">
        <v>8086</v>
      </c>
      <c r="BC2557" s="4" t="s">
        <v>8087</v>
      </c>
      <c r="BD2557" s="4" t="s">
        <v>7938</v>
      </c>
    </row>
    <row r="2558" spans="51:56" x14ac:dyDescent="0.25">
      <c r="AY2558" t="s">
        <v>8088</v>
      </c>
      <c r="AZ2558" s="4" t="s">
        <v>8089</v>
      </c>
      <c r="BA2558" s="4" t="s">
        <v>8090</v>
      </c>
      <c r="BB2558" s="4" t="s">
        <v>8089</v>
      </c>
      <c r="BC2558" s="4" t="s">
        <v>8090</v>
      </c>
      <c r="BD2558" s="4" t="s">
        <v>7938</v>
      </c>
    </row>
    <row r="2559" spans="51:56" x14ac:dyDescent="0.25">
      <c r="AY2559" t="s">
        <v>8091</v>
      </c>
      <c r="AZ2559" s="4" t="s">
        <v>8092</v>
      </c>
      <c r="BA2559" s="4" t="s">
        <v>8093</v>
      </c>
      <c r="BB2559" s="4" t="s">
        <v>8092</v>
      </c>
      <c r="BC2559" s="4" t="s">
        <v>8093</v>
      </c>
      <c r="BD2559" s="4" t="s">
        <v>7938</v>
      </c>
    </row>
    <row r="2560" spans="51:56" x14ac:dyDescent="0.25">
      <c r="AY2560" t="s">
        <v>8094</v>
      </c>
      <c r="AZ2560" s="4" t="s">
        <v>8095</v>
      </c>
      <c r="BA2560" s="4" t="s">
        <v>8096</v>
      </c>
      <c r="BB2560" s="4" t="s">
        <v>8095</v>
      </c>
      <c r="BC2560" s="4" t="s">
        <v>8096</v>
      </c>
      <c r="BD2560" s="4" t="s">
        <v>7938</v>
      </c>
    </row>
    <row r="2561" spans="51:56" x14ac:dyDescent="0.25">
      <c r="AY2561" t="s">
        <v>8097</v>
      </c>
      <c r="AZ2561" s="4" t="s">
        <v>8098</v>
      </c>
      <c r="BA2561" s="4" t="s">
        <v>8099</v>
      </c>
      <c r="BB2561" s="4" t="s">
        <v>8098</v>
      </c>
      <c r="BC2561" s="4" t="s">
        <v>8099</v>
      </c>
      <c r="BD2561" s="4" t="s">
        <v>7938</v>
      </c>
    </row>
    <row r="2562" spans="51:56" x14ac:dyDescent="0.25">
      <c r="AY2562" t="s">
        <v>8100</v>
      </c>
      <c r="AZ2562" s="4" t="s">
        <v>8101</v>
      </c>
      <c r="BA2562" s="4" t="s">
        <v>8102</v>
      </c>
      <c r="BB2562" s="4" t="s">
        <v>8101</v>
      </c>
      <c r="BC2562" s="4" t="s">
        <v>8102</v>
      </c>
      <c r="BD2562" s="4" t="s">
        <v>7938</v>
      </c>
    </row>
    <row r="2563" spans="51:56" x14ac:dyDescent="0.25">
      <c r="AY2563" t="s">
        <v>8103</v>
      </c>
      <c r="AZ2563" s="4" t="s">
        <v>8104</v>
      </c>
      <c r="BA2563" s="4" t="s">
        <v>8105</v>
      </c>
      <c r="BB2563" s="4" t="s">
        <v>8104</v>
      </c>
      <c r="BC2563" s="4" t="s">
        <v>8105</v>
      </c>
      <c r="BD2563" s="4" t="s">
        <v>7938</v>
      </c>
    </row>
    <row r="2564" spans="51:56" x14ac:dyDescent="0.25">
      <c r="AY2564" t="s">
        <v>8106</v>
      </c>
      <c r="AZ2564" s="4" t="s">
        <v>8107</v>
      </c>
      <c r="BA2564" s="4" t="s">
        <v>8108</v>
      </c>
      <c r="BB2564" s="4" t="s">
        <v>8107</v>
      </c>
      <c r="BC2564" s="4" t="s">
        <v>8108</v>
      </c>
      <c r="BD2564" s="4" t="s">
        <v>7938</v>
      </c>
    </row>
    <row r="2565" spans="51:56" x14ac:dyDescent="0.25">
      <c r="AY2565" t="s">
        <v>8109</v>
      </c>
      <c r="AZ2565" s="4" t="s">
        <v>8110</v>
      </c>
      <c r="BA2565" s="4" t="s">
        <v>8111</v>
      </c>
      <c r="BB2565" s="4" t="s">
        <v>8110</v>
      </c>
      <c r="BC2565" s="4" t="s">
        <v>8111</v>
      </c>
      <c r="BD2565" s="4" t="s">
        <v>7938</v>
      </c>
    </row>
    <row r="2566" spans="51:56" x14ac:dyDescent="0.25">
      <c r="AY2566" t="s">
        <v>8112</v>
      </c>
      <c r="AZ2566" s="4" t="s">
        <v>8113</v>
      </c>
      <c r="BA2566" s="4" t="s">
        <v>8114</v>
      </c>
      <c r="BB2566" s="4" t="s">
        <v>8113</v>
      </c>
      <c r="BC2566" s="4" t="s">
        <v>8114</v>
      </c>
      <c r="BD2566" s="4" t="s">
        <v>7938</v>
      </c>
    </row>
    <row r="2567" spans="51:56" x14ac:dyDescent="0.25">
      <c r="AY2567" t="s">
        <v>8115</v>
      </c>
      <c r="AZ2567" s="4" t="s">
        <v>8116</v>
      </c>
      <c r="BA2567" s="4" t="s">
        <v>8117</v>
      </c>
      <c r="BB2567" s="4" t="s">
        <v>8116</v>
      </c>
      <c r="BC2567" s="4" t="s">
        <v>8117</v>
      </c>
      <c r="BD2567" s="4" t="s">
        <v>7938</v>
      </c>
    </row>
    <row r="2568" spans="51:56" x14ac:dyDescent="0.25">
      <c r="AY2568" t="s">
        <v>8118</v>
      </c>
      <c r="AZ2568" s="4" t="s">
        <v>8119</v>
      </c>
      <c r="BA2568" s="4" t="s">
        <v>8120</v>
      </c>
      <c r="BB2568" s="4" t="s">
        <v>8119</v>
      </c>
      <c r="BC2568" s="4" t="s">
        <v>8120</v>
      </c>
      <c r="BD2568" s="4" t="s">
        <v>7938</v>
      </c>
    </row>
    <row r="2569" spans="51:56" x14ac:dyDescent="0.25">
      <c r="AY2569" t="s">
        <v>8121</v>
      </c>
      <c r="AZ2569" s="4" t="s">
        <v>8122</v>
      </c>
      <c r="BA2569" s="4" t="s">
        <v>8123</v>
      </c>
      <c r="BB2569" s="4" t="s">
        <v>8122</v>
      </c>
      <c r="BC2569" s="4" t="s">
        <v>8123</v>
      </c>
      <c r="BD2569" s="4" t="s">
        <v>7938</v>
      </c>
    </row>
    <row r="2570" spans="51:56" x14ac:dyDescent="0.25">
      <c r="AY2570" t="s">
        <v>8124</v>
      </c>
      <c r="AZ2570" s="4" t="s">
        <v>8125</v>
      </c>
      <c r="BA2570" s="4" t="s">
        <v>8126</v>
      </c>
      <c r="BB2570" s="4" t="s">
        <v>8125</v>
      </c>
      <c r="BC2570" s="4" t="s">
        <v>8126</v>
      </c>
      <c r="BD2570" s="4" t="s">
        <v>7938</v>
      </c>
    </row>
    <row r="2571" spans="51:56" x14ac:dyDescent="0.25">
      <c r="AY2571" t="s">
        <v>8127</v>
      </c>
      <c r="AZ2571" s="4" t="s">
        <v>8128</v>
      </c>
      <c r="BA2571" s="4" t="s">
        <v>8129</v>
      </c>
      <c r="BB2571" s="4" t="s">
        <v>8128</v>
      </c>
      <c r="BC2571" s="4" t="s">
        <v>8129</v>
      </c>
      <c r="BD2571" s="4" t="s">
        <v>7938</v>
      </c>
    </row>
    <row r="2572" spans="51:56" x14ac:dyDescent="0.25">
      <c r="AY2572" t="s">
        <v>8130</v>
      </c>
      <c r="AZ2572" s="4" t="s">
        <v>8131</v>
      </c>
      <c r="BA2572" s="4" t="s">
        <v>8132</v>
      </c>
      <c r="BB2572" s="4" t="s">
        <v>8131</v>
      </c>
      <c r="BC2572" s="4" t="s">
        <v>8132</v>
      </c>
      <c r="BD2572" s="4" t="s">
        <v>7938</v>
      </c>
    </row>
    <row r="2573" spans="51:56" x14ac:dyDescent="0.25">
      <c r="AY2573" t="s">
        <v>8133</v>
      </c>
      <c r="AZ2573" s="4" t="s">
        <v>8134</v>
      </c>
      <c r="BA2573" s="4" t="s">
        <v>8135</v>
      </c>
      <c r="BB2573" s="4" t="s">
        <v>8134</v>
      </c>
      <c r="BC2573" s="4" t="s">
        <v>8135</v>
      </c>
      <c r="BD2573" s="4" t="s">
        <v>7938</v>
      </c>
    </row>
    <row r="2574" spans="51:56" x14ac:dyDescent="0.25">
      <c r="AY2574" t="s">
        <v>8136</v>
      </c>
      <c r="AZ2574" s="4" t="s">
        <v>8137</v>
      </c>
      <c r="BA2574" s="4" t="s">
        <v>8138</v>
      </c>
      <c r="BB2574" s="4" t="s">
        <v>8137</v>
      </c>
      <c r="BC2574" s="4" t="s">
        <v>8138</v>
      </c>
      <c r="BD2574" s="4" t="s">
        <v>7938</v>
      </c>
    </row>
    <row r="2575" spans="51:56" x14ac:dyDescent="0.25">
      <c r="AY2575" t="s">
        <v>8139</v>
      </c>
      <c r="AZ2575" s="4" t="s">
        <v>8140</v>
      </c>
      <c r="BA2575" s="4" t="s">
        <v>14320</v>
      </c>
      <c r="BB2575" s="4" t="s">
        <v>8140</v>
      </c>
      <c r="BC2575" s="4" t="s">
        <v>14320</v>
      </c>
      <c r="BD2575" s="4" t="s">
        <v>7938</v>
      </c>
    </row>
    <row r="2576" spans="51:56" x14ac:dyDescent="0.25">
      <c r="AY2576" t="s">
        <v>8141</v>
      </c>
      <c r="AZ2576" s="4" t="s">
        <v>8142</v>
      </c>
      <c r="BA2576" s="4" t="s">
        <v>8143</v>
      </c>
      <c r="BB2576" s="4" t="s">
        <v>8142</v>
      </c>
      <c r="BC2576" s="4" t="s">
        <v>8143</v>
      </c>
      <c r="BD2576" s="4" t="s">
        <v>7938</v>
      </c>
    </row>
    <row r="2577" spans="51:56" x14ac:dyDescent="0.25">
      <c r="AY2577" t="s">
        <v>8144</v>
      </c>
      <c r="AZ2577" s="4" t="s">
        <v>8145</v>
      </c>
      <c r="BA2577" s="4" t="s">
        <v>8146</v>
      </c>
      <c r="BB2577" s="4" t="s">
        <v>8145</v>
      </c>
      <c r="BC2577" s="4" t="s">
        <v>8146</v>
      </c>
      <c r="BD2577" s="4" t="s">
        <v>7938</v>
      </c>
    </row>
    <row r="2578" spans="51:56" x14ac:dyDescent="0.25">
      <c r="AY2578" t="s">
        <v>8147</v>
      </c>
      <c r="AZ2578" s="4" t="s">
        <v>8148</v>
      </c>
      <c r="BA2578" s="4" t="s">
        <v>8149</v>
      </c>
      <c r="BB2578" s="4" t="s">
        <v>8148</v>
      </c>
      <c r="BC2578" s="4" t="s">
        <v>8149</v>
      </c>
      <c r="BD2578" s="4" t="s">
        <v>7938</v>
      </c>
    </row>
    <row r="2579" spans="51:56" x14ac:dyDescent="0.25">
      <c r="AY2579" t="s">
        <v>8150</v>
      </c>
      <c r="AZ2579" s="4" t="s">
        <v>8151</v>
      </c>
      <c r="BA2579" s="4" t="s">
        <v>8152</v>
      </c>
      <c r="BB2579" s="4" t="s">
        <v>8151</v>
      </c>
      <c r="BC2579" s="4" t="s">
        <v>8152</v>
      </c>
      <c r="BD2579" s="4" t="s">
        <v>7938</v>
      </c>
    </row>
    <row r="2580" spans="51:56" x14ac:dyDescent="0.25">
      <c r="AY2580" t="s">
        <v>8153</v>
      </c>
      <c r="AZ2580" s="4" t="s">
        <v>8154</v>
      </c>
      <c r="BA2580" s="4" t="s">
        <v>8155</v>
      </c>
      <c r="BB2580" s="4" t="s">
        <v>8154</v>
      </c>
      <c r="BC2580" s="4" t="s">
        <v>8155</v>
      </c>
      <c r="BD2580" s="4" t="s">
        <v>7938</v>
      </c>
    </row>
    <row r="2581" spans="51:56" x14ac:dyDescent="0.25">
      <c r="AY2581" t="s">
        <v>8156</v>
      </c>
      <c r="AZ2581" s="4" t="s">
        <v>8157</v>
      </c>
      <c r="BA2581" s="4" t="s">
        <v>8158</v>
      </c>
      <c r="BB2581" s="4" t="s">
        <v>8157</v>
      </c>
      <c r="BC2581" s="4" t="s">
        <v>8158</v>
      </c>
      <c r="BD2581" s="4" t="s">
        <v>7938</v>
      </c>
    </row>
    <row r="2582" spans="51:56" x14ac:dyDescent="0.25">
      <c r="AY2582" t="s">
        <v>8159</v>
      </c>
      <c r="AZ2582" s="4" t="s">
        <v>8160</v>
      </c>
      <c r="BA2582" s="4" t="s">
        <v>8161</v>
      </c>
      <c r="BB2582" s="4" t="s">
        <v>8160</v>
      </c>
      <c r="BC2582" s="4" t="s">
        <v>8161</v>
      </c>
      <c r="BD2582" s="4" t="s">
        <v>7938</v>
      </c>
    </row>
    <row r="2583" spans="51:56" x14ac:dyDescent="0.25">
      <c r="AY2583" t="s">
        <v>8162</v>
      </c>
      <c r="AZ2583" s="4" t="s">
        <v>8163</v>
      </c>
      <c r="BA2583" s="4" t="s">
        <v>8164</v>
      </c>
      <c r="BB2583" s="4" t="s">
        <v>8163</v>
      </c>
      <c r="BC2583" s="4" t="s">
        <v>8164</v>
      </c>
      <c r="BD2583" s="4" t="s">
        <v>7938</v>
      </c>
    </row>
    <row r="2584" spans="51:56" x14ac:dyDescent="0.25">
      <c r="AY2584" t="s">
        <v>8165</v>
      </c>
      <c r="AZ2584" s="4" t="s">
        <v>8166</v>
      </c>
      <c r="BA2584" s="4" t="s">
        <v>8167</v>
      </c>
      <c r="BB2584" s="4" t="s">
        <v>8166</v>
      </c>
      <c r="BC2584" s="4" t="s">
        <v>8167</v>
      </c>
      <c r="BD2584" s="4" t="s">
        <v>7938</v>
      </c>
    </row>
    <row r="2585" spans="51:56" x14ac:dyDescent="0.25">
      <c r="AY2585" t="s">
        <v>8168</v>
      </c>
      <c r="AZ2585" s="4" t="s">
        <v>8169</v>
      </c>
      <c r="BA2585" s="4" t="s">
        <v>8170</v>
      </c>
      <c r="BB2585" s="4" t="s">
        <v>8169</v>
      </c>
      <c r="BC2585" s="4" t="s">
        <v>8170</v>
      </c>
      <c r="BD2585" s="4" t="s">
        <v>7938</v>
      </c>
    </row>
    <row r="2586" spans="51:56" x14ac:dyDescent="0.25">
      <c r="AY2586" t="s">
        <v>8171</v>
      </c>
      <c r="AZ2586" s="4" t="s">
        <v>8172</v>
      </c>
      <c r="BA2586" s="4" t="s">
        <v>8173</v>
      </c>
      <c r="BB2586" s="4" t="s">
        <v>8172</v>
      </c>
      <c r="BC2586" s="4" t="s">
        <v>8173</v>
      </c>
      <c r="BD2586" s="4" t="s">
        <v>7938</v>
      </c>
    </row>
    <row r="2587" spans="51:56" x14ac:dyDescent="0.25">
      <c r="AY2587" t="s">
        <v>8174</v>
      </c>
      <c r="AZ2587" s="4" t="s">
        <v>8175</v>
      </c>
      <c r="BA2587" s="4" t="s">
        <v>8176</v>
      </c>
      <c r="BB2587" s="4" t="s">
        <v>8175</v>
      </c>
      <c r="BC2587" s="4" t="s">
        <v>8176</v>
      </c>
      <c r="BD2587" s="4" t="s">
        <v>7938</v>
      </c>
    </row>
    <row r="2588" spans="51:56" x14ac:dyDescent="0.25">
      <c r="AY2588" t="s">
        <v>8177</v>
      </c>
      <c r="AZ2588" s="4" t="s">
        <v>8178</v>
      </c>
      <c r="BA2588" s="4" t="s">
        <v>8179</v>
      </c>
      <c r="BB2588" s="4" t="s">
        <v>8178</v>
      </c>
      <c r="BC2588" s="4" t="s">
        <v>8179</v>
      </c>
      <c r="BD2588" s="4" t="s">
        <v>7938</v>
      </c>
    </row>
    <row r="2589" spans="51:56" x14ac:dyDescent="0.25">
      <c r="AY2589" t="s">
        <v>8180</v>
      </c>
      <c r="AZ2589" s="4" t="s">
        <v>8181</v>
      </c>
      <c r="BA2589" s="4" t="s">
        <v>8182</v>
      </c>
      <c r="BB2589" s="4" t="s">
        <v>8181</v>
      </c>
      <c r="BC2589" s="4" t="s">
        <v>8182</v>
      </c>
      <c r="BD2589" s="4" t="s">
        <v>7938</v>
      </c>
    </row>
    <row r="2590" spans="51:56" x14ac:dyDescent="0.25">
      <c r="AY2590" t="s">
        <v>8183</v>
      </c>
      <c r="AZ2590" s="4" t="s">
        <v>8184</v>
      </c>
      <c r="BA2590" s="4" t="s">
        <v>8185</v>
      </c>
      <c r="BB2590" s="4" t="s">
        <v>8184</v>
      </c>
      <c r="BC2590" s="4" t="s">
        <v>8185</v>
      </c>
      <c r="BD2590" s="4" t="s">
        <v>7938</v>
      </c>
    </row>
    <row r="2591" spans="51:56" x14ac:dyDescent="0.25">
      <c r="AY2591" t="s">
        <v>8186</v>
      </c>
      <c r="AZ2591" s="4" t="s">
        <v>8187</v>
      </c>
      <c r="BA2591" s="4" t="s">
        <v>8188</v>
      </c>
      <c r="BB2591" s="4" t="s">
        <v>8187</v>
      </c>
      <c r="BC2591" s="4" t="s">
        <v>8189</v>
      </c>
      <c r="BD2591" s="4" t="s">
        <v>8190</v>
      </c>
    </row>
    <row r="2592" spans="51:56" x14ac:dyDescent="0.25">
      <c r="AY2592" t="s">
        <v>8191</v>
      </c>
      <c r="AZ2592" s="4" t="s">
        <v>8192</v>
      </c>
      <c r="BA2592" s="4" t="s">
        <v>8193</v>
      </c>
      <c r="BB2592" s="4" t="s">
        <v>8192</v>
      </c>
      <c r="BC2592" s="4" t="s">
        <v>8194</v>
      </c>
      <c r="BD2592" s="4" t="s">
        <v>8190</v>
      </c>
    </row>
    <row r="2593" spans="51:56" x14ac:dyDescent="0.25">
      <c r="AY2593" t="s">
        <v>8195</v>
      </c>
      <c r="AZ2593" s="4" t="s">
        <v>8196</v>
      </c>
      <c r="BA2593" s="4" t="s">
        <v>8197</v>
      </c>
      <c r="BB2593" s="4" t="s">
        <v>8196</v>
      </c>
      <c r="BC2593" s="4" t="s">
        <v>8198</v>
      </c>
      <c r="BD2593" s="4" t="s">
        <v>8190</v>
      </c>
    </row>
    <row r="2594" spans="51:56" x14ac:dyDescent="0.25">
      <c r="AY2594" t="s">
        <v>8199</v>
      </c>
      <c r="AZ2594" s="4" t="s">
        <v>8200</v>
      </c>
      <c r="BA2594" s="4" t="s">
        <v>8201</v>
      </c>
      <c r="BB2594" s="4" t="s">
        <v>8200</v>
      </c>
      <c r="BC2594" s="4" t="s">
        <v>15081</v>
      </c>
      <c r="BD2594" s="4" t="s">
        <v>8190</v>
      </c>
    </row>
    <row r="2595" spans="51:56" x14ac:dyDescent="0.25">
      <c r="AY2595" t="s">
        <v>8202</v>
      </c>
      <c r="AZ2595" s="4" t="s">
        <v>8203</v>
      </c>
      <c r="BA2595" s="4" t="s">
        <v>8204</v>
      </c>
      <c r="BB2595" s="4" t="s">
        <v>8203</v>
      </c>
      <c r="BC2595" s="4" t="s">
        <v>8205</v>
      </c>
      <c r="BD2595" s="4" t="s">
        <v>8190</v>
      </c>
    </row>
    <row r="2596" spans="51:56" x14ac:dyDescent="0.25">
      <c r="AY2596" t="s">
        <v>8206</v>
      </c>
      <c r="AZ2596" s="4" t="s">
        <v>8207</v>
      </c>
      <c r="BA2596" s="4" t="s">
        <v>8208</v>
      </c>
      <c r="BB2596" s="4" t="s">
        <v>8207</v>
      </c>
      <c r="BC2596" s="4" t="s">
        <v>8209</v>
      </c>
      <c r="BD2596" s="4" t="s">
        <v>8190</v>
      </c>
    </row>
    <row r="2597" spans="51:56" x14ac:dyDescent="0.25">
      <c r="AY2597" t="s">
        <v>8210</v>
      </c>
      <c r="AZ2597" s="4" t="s">
        <v>8211</v>
      </c>
      <c r="BA2597" s="4" t="s">
        <v>8212</v>
      </c>
      <c r="BB2597" s="4" t="s">
        <v>8211</v>
      </c>
      <c r="BC2597" s="4" t="s">
        <v>13963</v>
      </c>
      <c r="BD2597" s="4" t="s">
        <v>8190</v>
      </c>
    </row>
    <row r="2598" spans="51:56" x14ac:dyDescent="0.25">
      <c r="AY2598" t="s">
        <v>8213</v>
      </c>
      <c r="AZ2598" s="4" t="s">
        <v>8214</v>
      </c>
      <c r="BA2598" s="4" t="s">
        <v>8215</v>
      </c>
      <c r="BB2598" s="4" t="s">
        <v>8214</v>
      </c>
      <c r="BC2598" s="4" t="s">
        <v>8216</v>
      </c>
      <c r="BD2598" s="4" t="s">
        <v>8190</v>
      </c>
    </row>
    <row r="2599" spans="51:56" x14ac:dyDescent="0.25">
      <c r="AY2599" t="s">
        <v>8217</v>
      </c>
      <c r="AZ2599" s="4" t="s">
        <v>8218</v>
      </c>
      <c r="BA2599" s="4" t="s">
        <v>8219</v>
      </c>
      <c r="BB2599" s="4" t="s">
        <v>8218</v>
      </c>
      <c r="BC2599" s="4" t="s">
        <v>8220</v>
      </c>
      <c r="BD2599" s="4" t="s">
        <v>8190</v>
      </c>
    </row>
    <row r="2600" spans="51:56" x14ac:dyDescent="0.25">
      <c r="AY2600" t="s">
        <v>8221</v>
      </c>
      <c r="AZ2600" s="4" t="s">
        <v>8222</v>
      </c>
      <c r="BA2600" s="4" t="s">
        <v>8223</v>
      </c>
      <c r="BB2600" s="4" t="s">
        <v>8222</v>
      </c>
      <c r="BC2600" s="4" t="s">
        <v>8224</v>
      </c>
      <c r="BD2600" s="4" t="s">
        <v>8190</v>
      </c>
    </row>
    <row r="2601" spans="51:56" x14ac:dyDescent="0.25">
      <c r="AY2601" t="s">
        <v>8225</v>
      </c>
      <c r="AZ2601" s="4" t="s">
        <v>8226</v>
      </c>
      <c r="BA2601" s="4" t="s">
        <v>8227</v>
      </c>
      <c r="BB2601" s="4" t="s">
        <v>8226</v>
      </c>
      <c r="BC2601" s="4" t="s">
        <v>8228</v>
      </c>
      <c r="BD2601" s="4" t="s">
        <v>8190</v>
      </c>
    </row>
    <row r="2602" spans="51:56" x14ac:dyDescent="0.25">
      <c r="AY2602" t="s">
        <v>8229</v>
      </c>
      <c r="AZ2602" s="4" t="s">
        <v>8230</v>
      </c>
      <c r="BA2602" s="4" t="s">
        <v>8231</v>
      </c>
      <c r="BB2602" s="4" t="s">
        <v>8230</v>
      </c>
      <c r="BC2602" s="4" t="s">
        <v>8232</v>
      </c>
      <c r="BD2602" s="4" t="s">
        <v>8190</v>
      </c>
    </row>
    <row r="2603" spans="51:56" x14ac:dyDescent="0.25">
      <c r="AY2603" t="s">
        <v>8233</v>
      </c>
      <c r="AZ2603" s="4" t="s">
        <v>8234</v>
      </c>
      <c r="BA2603" s="4" t="s">
        <v>8235</v>
      </c>
      <c r="BB2603" s="4" t="s">
        <v>8234</v>
      </c>
      <c r="BC2603" s="4" t="s">
        <v>8236</v>
      </c>
      <c r="BD2603" s="4" t="s">
        <v>8190</v>
      </c>
    </row>
    <row r="2604" spans="51:56" x14ac:dyDescent="0.25">
      <c r="AY2604" t="s">
        <v>8237</v>
      </c>
      <c r="AZ2604" s="4" t="s">
        <v>8238</v>
      </c>
      <c r="BA2604" s="4" t="s">
        <v>8239</v>
      </c>
      <c r="BB2604" s="4" t="s">
        <v>8238</v>
      </c>
      <c r="BC2604" s="4" t="s">
        <v>8240</v>
      </c>
      <c r="BD2604" s="4" t="s">
        <v>8190</v>
      </c>
    </row>
    <row r="2605" spans="51:56" x14ac:dyDescent="0.25">
      <c r="AY2605" t="s">
        <v>8241</v>
      </c>
      <c r="AZ2605" s="4" t="s">
        <v>8242</v>
      </c>
      <c r="BA2605" s="4" t="s">
        <v>8243</v>
      </c>
      <c r="BB2605" s="4" t="s">
        <v>8242</v>
      </c>
      <c r="BC2605" s="4" t="s">
        <v>14007</v>
      </c>
      <c r="BD2605" s="4" t="s">
        <v>8190</v>
      </c>
    </row>
    <row r="2606" spans="51:56" x14ac:dyDescent="0.25">
      <c r="AY2606" t="s">
        <v>8244</v>
      </c>
      <c r="AZ2606" s="4" t="s">
        <v>8245</v>
      </c>
      <c r="BA2606" s="4" t="s">
        <v>8246</v>
      </c>
      <c r="BB2606" s="4" t="s">
        <v>8245</v>
      </c>
      <c r="BC2606" s="4" t="s">
        <v>15051</v>
      </c>
      <c r="BD2606" s="4" t="s">
        <v>8190</v>
      </c>
    </row>
    <row r="2607" spans="51:56" x14ac:dyDescent="0.25">
      <c r="AY2607" t="s">
        <v>8247</v>
      </c>
      <c r="AZ2607" s="4" t="s">
        <v>8248</v>
      </c>
      <c r="BA2607" s="4" t="s">
        <v>8249</v>
      </c>
      <c r="BB2607" s="4" t="s">
        <v>8248</v>
      </c>
      <c r="BC2607" s="4" t="s">
        <v>8250</v>
      </c>
      <c r="BD2607" s="4" t="s">
        <v>8251</v>
      </c>
    </row>
    <row r="2608" spans="51:56" x14ac:dyDescent="0.25">
      <c r="AY2608" t="s">
        <v>8252</v>
      </c>
      <c r="AZ2608" s="4" t="s">
        <v>8253</v>
      </c>
      <c r="BA2608" s="4" t="s">
        <v>8254</v>
      </c>
      <c r="BB2608" s="4" t="s">
        <v>8253</v>
      </c>
      <c r="BC2608" s="4" t="s">
        <v>8776</v>
      </c>
      <c r="BD2608" s="4" t="s">
        <v>8251</v>
      </c>
    </row>
    <row r="2609" spans="51:56" x14ac:dyDescent="0.25">
      <c r="AY2609" t="s">
        <v>8255</v>
      </c>
      <c r="AZ2609" s="4" t="s">
        <v>8256</v>
      </c>
      <c r="BA2609" s="4" t="s">
        <v>8257</v>
      </c>
      <c r="BB2609" s="4" t="s">
        <v>8256</v>
      </c>
      <c r="BC2609" s="4" t="s">
        <v>8258</v>
      </c>
      <c r="BD2609" s="4" t="s">
        <v>8251</v>
      </c>
    </row>
    <row r="2610" spans="51:56" x14ac:dyDescent="0.25">
      <c r="AY2610" t="s">
        <v>8259</v>
      </c>
      <c r="AZ2610" s="4" t="s">
        <v>8260</v>
      </c>
      <c r="BA2610" s="4" t="s">
        <v>8261</v>
      </c>
      <c r="BB2610" s="4" t="s">
        <v>8260</v>
      </c>
      <c r="BC2610" s="4" t="s">
        <v>8261</v>
      </c>
      <c r="BD2610" s="4" t="s">
        <v>8262</v>
      </c>
    </row>
    <row r="2611" spans="51:56" x14ac:dyDescent="0.25">
      <c r="AY2611" t="s">
        <v>8263</v>
      </c>
      <c r="AZ2611" s="4" t="s">
        <v>8264</v>
      </c>
      <c r="BA2611" s="4" t="s">
        <v>8265</v>
      </c>
      <c r="BB2611" s="4" t="s">
        <v>8264</v>
      </c>
      <c r="BC2611" s="4" t="s">
        <v>8265</v>
      </c>
      <c r="BD2611" s="4" t="s">
        <v>8262</v>
      </c>
    </row>
    <row r="2612" spans="51:56" x14ac:dyDescent="0.25">
      <c r="AY2612" t="s">
        <v>8266</v>
      </c>
      <c r="AZ2612" s="4" t="s">
        <v>8267</v>
      </c>
      <c r="BA2612" s="4" t="s">
        <v>8268</v>
      </c>
      <c r="BB2612" s="4" t="s">
        <v>8267</v>
      </c>
      <c r="BC2612" s="4" t="s">
        <v>8268</v>
      </c>
      <c r="BD2612" s="4" t="s">
        <v>8262</v>
      </c>
    </row>
    <row r="2613" spans="51:56" x14ac:dyDescent="0.25">
      <c r="AY2613" t="s">
        <v>8269</v>
      </c>
      <c r="AZ2613" s="4" t="s">
        <v>8270</v>
      </c>
      <c r="BA2613" s="4" t="s">
        <v>8271</v>
      </c>
      <c r="BB2613" s="4" t="s">
        <v>8270</v>
      </c>
      <c r="BC2613" s="4" t="s">
        <v>8271</v>
      </c>
      <c r="BD2613" s="4" t="s">
        <v>8262</v>
      </c>
    </row>
    <row r="2614" spans="51:56" x14ac:dyDescent="0.25">
      <c r="AY2614" t="s">
        <v>8272</v>
      </c>
      <c r="AZ2614" s="4" t="s">
        <v>8273</v>
      </c>
      <c r="BA2614" s="4" t="s">
        <v>8274</v>
      </c>
      <c r="BB2614" s="4" t="s">
        <v>8273</v>
      </c>
      <c r="BC2614" s="4" t="s">
        <v>8274</v>
      </c>
      <c r="BD2614" s="4" t="s">
        <v>8262</v>
      </c>
    </row>
    <row r="2615" spans="51:56" x14ac:dyDescent="0.25">
      <c r="AY2615" t="s">
        <v>8275</v>
      </c>
      <c r="AZ2615" s="4" t="s">
        <v>8276</v>
      </c>
      <c r="BA2615" s="4" t="s">
        <v>8277</v>
      </c>
      <c r="BB2615" s="4" t="s">
        <v>8276</v>
      </c>
      <c r="BC2615" s="4" t="s">
        <v>8277</v>
      </c>
      <c r="BD2615" s="4" t="s">
        <v>8262</v>
      </c>
    </row>
    <row r="2616" spans="51:56" x14ac:dyDescent="0.25">
      <c r="AY2616" t="s">
        <v>8278</v>
      </c>
      <c r="AZ2616" s="4" t="s">
        <v>8279</v>
      </c>
      <c r="BA2616" s="4" t="s">
        <v>5401</v>
      </c>
      <c r="BB2616" s="4" t="s">
        <v>8279</v>
      </c>
      <c r="BC2616" s="4" t="s">
        <v>5401</v>
      </c>
      <c r="BD2616" s="4" t="s">
        <v>8262</v>
      </c>
    </row>
    <row r="2617" spans="51:56" x14ac:dyDescent="0.25">
      <c r="AY2617" t="s">
        <v>5402</v>
      </c>
      <c r="AZ2617" s="4" t="s">
        <v>5403</v>
      </c>
      <c r="BA2617" s="4" t="s">
        <v>5404</v>
      </c>
      <c r="BB2617" s="4" t="s">
        <v>5403</v>
      </c>
      <c r="BC2617" s="4" t="s">
        <v>5404</v>
      </c>
      <c r="BD2617" s="4" t="s">
        <v>8262</v>
      </c>
    </row>
    <row r="2618" spans="51:56" x14ac:dyDescent="0.25">
      <c r="AY2618" t="s">
        <v>5405</v>
      </c>
      <c r="AZ2618" s="4" t="s">
        <v>5406</v>
      </c>
      <c r="BA2618" s="4" t="s">
        <v>15081</v>
      </c>
      <c r="BB2618" s="4" t="s">
        <v>5406</v>
      </c>
      <c r="BC2618" s="4" t="s">
        <v>15081</v>
      </c>
      <c r="BD2618" s="4" t="s">
        <v>8262</v>
      </c>
    </row>
    <row r="2619" spans="51:56" x14ac:dyDescent="0.25">
      <c r="AY2619" t="s">
        <v>5407</v>
      </c>
      <c r="AZ2619" s="4" t="s">
        <v>5408</v>
      </c>
      <c r="BA2619" s="4" t="s">
        <v>5409</v>
      </c>
      <c r="BB2619" s="4" t="s">
        <v>5408</v>
      </c>
      <c r="BC2619" s="4" t="s">
        <v>5409</v>
      </c>
      <c r="BD2619" s="4" t="s">
        <v>8262</v>
      </c>
    </row>
    <row r="2620" spans="51:56" x14ac:dyDescent="0.25">
      <c r="AY2620" t="s">
        <v>5410</v>
      </c>
      <c r="AZ2620" s="4" t="s">
        <v>5411</v>
      </c>
      <c r="BA2620" s="4" t="s">
        <v>5412</v>
      </c>
      <c r="BB2620" s="4" t="s">
        <v>5411</v>
      </c>
      <c r="BC2620" s="4" t="s">
        <v>5412</v>
      </c>
      <c r="BD2620" s="4" t="s">
        <v>8262</v>
      </c>
    </row>
    <row r="2621" spans="51:56" x14ac:dyDescent="0.25">
      <c r="AY2621" t="s">
        <v>5413</v>
      </c>
      <c r="AZ2621" s="4" t="s">
        <v>5414</v>
      </c>
      <c r="BA2621" s="4" t="s">
        <v>5415</v>
      </c>
      <c r="BB2621" s="4" t="s">
        <v>5414</v>
      </c>
      <c r="BC2621" s="4" t="s">
        <v>5415</v>
      </c>
      <c r="BD2621" s="4" t="s">
        <v>8262</v>
      </c>
    </row>
    <row r="2622" spans="51:56" x14ac:dyDescent="0.25">
      <c r="AY2622" t="s">
        <v>5416</v>
      </c>
      <c r="AZ2622" s="4" t="s">
        <v>5417</v>
      </c>
      <c r="BA2622" s="4" t="s">
        <v>5418</v>
      </c>
      <c r="BB2622" s="4" t="s">
        <v>5417</v>
      </c>
      <c r="BC2622" s="4" t="s">
        <v>5418</v>
      </c>
      <c r="BD2622" s="4" t="s">
        <v>8262</v>
      </c>
    </row>
    <row r="2623" spans="51:56" x14ac:dyDescent="0.25">
      <c r="AY2623" t="s">
        <v>5419</v>
      </c>
      <c r="AZ2623" s="4" t="s">
        <v>5420</v>
      </c>
      <c r="BA2623" s="4" t="s">
        <v>5421</v>
      </c>
      <c r="BB2623" s="4" t="s">
        <v>5420</v>
      </c>
      <c r="BC2623" s="4" t="s">
        <v>5421</v>
      </c>
      <c r="BD2623" s="4" t="s">
        <v>8262</v>
      </c>
    </row>
    <row r="2624" spans="51:56" x14ac:dyDescent="0.25">
      <c r="AY2624" t="s">
        <v>5422</v>
      </c>
      <c r="AZ2624" s="4" t="s">
        <v>5423</v>
      </c>
      <c r="BA2624" s="4" t="s">
        <v>5424</v>
      </c>
      <c r="BB2624" s="4" t="s">
        <v>5423</v>
      </c>
      <c r="BC2624" s="4" t="s">
        <v>5424</v>
      </c>
      <c r="BD2624" s="4" t="s">
        <v>8262</v>
      </c>
    </row>
    <row r="2625" spans="51:56" x14ac:dyDescent="0.25">
      <c r="AY2625" t="s">
        <v>5425</v>
      </c>
      <c r="AZ2625" s="4" t="s">
        <v>5426</v>
      </c>
      <c r="BA2625" s="4" t="s">
        <v>5427</v>
      </c>
      <c r="BB2625" s="4" t="s">
        <v>5426</v>
      </c>
      <c r="BC2625" s="4" t="s">
        <v>5427</v>
      </c>
      <c r="BD2625" s="4" t="s">
        <v>8262</v>
      </c>
    </row>
    <row r="2626" spans="51:56" x14ac:dyDescent="0.25">
      <c r="AY2626" t="s">
        <v>5428</v>
      </c>
      <c r="AZ2626" s="4" t="s">
        <v>5429</v>
      </c>
      <c r="BA2626" s="4" t="s">
        <v>5430</v>
      </c>
      <c r="BB2626" s="4" t="s">
        <v>5429</v>
      </c>
      <c r="BC2626" s="4" t="s">
        <v>5430</v>
      </c>
      <c r="BD2626" s="4" t="s">
        <v>8262</v>
      </c>
    </row>
    <row r="2627" spans="51:56" x14ac:dyDescent="0.25">
      <c r="AY2627" t="s">
        <v>5431</v>
      </c>
      <c r="AZ2627" s="4" t="s">
        <v>5432</v>
      </c>
      <c r="BA2627" s="4" t="s">
        <v>5433</v>
      </c>
      <c r="BB2627" s="4" t="s">
        <v>5432</v>
      </c>
      <c r="BC2627" s="4" t="s">
        <v>5433</v>
      </c>
      <c r="BD2627" s="4" t="s">
        <v>8262</v>
      </c>
    </row>
    <row r="2628" spans="51:56" x14ac:dyDescent="0.25">
      <c r="AY2628" t="s">
        <v>5434</v>
      </c>
      <c r="AZ2628" s="4" t="s">
        <v>5435</v>
      </c>
      <c r="BA2628" s="4" t="s">
        <v>5436</v>
      </c>
      <c r="BB2628" s="4" t="s">
        <v>5435</v>
      </c>
      <c r="BC2628" s="4" t="s">
        <v>5436</v>
      </c>
      <c r="BD2628" s="4" t="s">
        <v>8262</v>
      </c>
    </row>
    <row r="2629" spans="51:56" x14ac:dyDescent="0.25">
      <c r="AY2629" t="s">
        <v>5437</v>
      </c>
      <c r="AZ2629" s="4" t="s">
        <v>5438</v>
      </c>
      <c r="BA2629" s="4" t="s">
        <v>5439</v>
      </c>
      <c r="BB2629" s="4" t="s">
        <v>5438</v>
      </c>
      <c r="BC2629" s="4" t="s">
        <v>5439</v>
      </c>
      <c r="BD2629" s="4" t="s">
        <v>8262</v>
      </c>
    </row>
    <row r="2630" spans="51:56" x14ac:dyDescent="0.25">
      <c r="AY2630" t="s">
        <v>5440</v>
      </c>
      <c r="AZ2630" s="4" t="s">
        <v>5441</v>
      </c>
      <c r="BA2630" s="4" t="s">
        <v>5442</v>
      </c>
      <c r="BB2630" s="4" t="s">
        <v>5441</v>
      </c>
      <c r="BC2630" s="4" t="s">
        <v>5442</v>
      </c>
      <c r="BD2630" s="4" t="s">
        <v>8262</v>
      </c>
    </row>
    <row r="2631" spans="51:56" x14ac:dyDescent="0.25">
      <c r="AY2631" t="s">
        <v>5443</v>
      </c>
      <c r="AZ2631" s="4" t="s">
        <v>5444</v>
      </c>
      <c r="BA2631" s="4" t="s">
        <v>5445</v>
      </c>
      <c r="BB2631" s="4" t="s">
        <v>5444</v>
      </c>
      <c r="BC2631" s="4" t="s">
        <v>5445</v>
      </c>
      <c r="BD2631" s="4" t="s">
        <v>8262</v>
      </c>
    </row>
    <row r="2632" spans="51:56" x14ac:dyDescent="0.25">
      <c r="AY2632" t="s">
        <v>5446</v>
      </c>
      <c r="AZ2632" s="4" t="s">
        <v>5447</v>
      </c>
      <c r="BA2632" s="4" t="s">
        <v>5448</v>
      </c>
      <c r="BB2632" s="4" t="s">
        <v>5447</v>
      </c>
      <c r="BC2632" s="4" t="s">
        <v>5448</v>
      </c>
      <c r="BD2632" s="4" t="s">
        <v>8262</v>
      </c>
    </row>
    <row r="2633" spans="51:56" x14ac:dyDescent="0.25">
      <c r="AY2633" t="s">
        <v>5449</v>
      </c>
      <c r="AZ2633" s="4" t="s">
        <v>5450</v>
      </c>
      <c r="BA2633" s="4" t="s">
        <v>5451</v>
      </c>
      <c r="BB2633" s="4" t="s">
        <v>5450</v>
      </c>
      <c r="BC2633" s="4" t="s">
        <v>5451</v>
      </c>
      <c r="BD2633" s="4" t="s">
        <v>8262</v>
      </c>
    </row>
    <row r="2634" spans="51:56" x14ac:dyDescent="0.25">
      <c r="AY2634" t="s">
        <v>5452</v>
      </c>
      <c r="AZ2634" s="4" t="s">
        <v>5453</v>
      </c>
      <c r="BA2634" s="4" t="s">
        <v>5454</v>
      </c>
      <c r="BB2634" s="4" t="s">
        <v>5453</v>
      </c>
      <c r="BC2634" s="4" t="s">
        <v>5454</v>
      </c>
      <c r="BD2634" s="4" t="s">
        <v>8262</v>
      </c>
    </row>
    <row r="2635" spans="51:56" x14ac:dyDescent="0.25">
      <c r="AY2635" t="s">
        <v>5455</v>
      </c>
      <c r="AZ2635" s="4" t="s">
        <v>5456</v>
      </c>
      <c r="BA2635" s="4" t="s">
        <v>13996</v>
      </c>
      <c r="BB2635" s="4" t="s">
        <v>5456</v>
      </c>
      <c r="BC2635" s="4" t="s">
        <v>13996</v>
      </c>
      <c r="BD2635" s="4" t="s">
        <v>8262</v>
      </c>
    </row>
    <row r="2636" spans="51:56" x14ac:dyDescent="0.25">
      <c r="AY2636" t="s">
        <v>5457</v>
      </c>
      <c r="AZ2636" s="4" t="s">
        <v>5458</v>
      </c>
      <c r="BA2636" s="4" t="s">
        <v>5459</v>
      </c>
      <c r="BB2636" s="4" t="s">
        <v>5458</v>
      </c>
      <c r="BC2636" s="4" t="s">
        <v>5459</v>
      </c>
      <c r="BD2636" s="4" t="s">
        <v>8262</v>
      </c>
    </row>
    <row r="2637" spans="51:56" x14ac:dyDescent="0.25">
      <c r="AY2637" t="s">
        <v>5460</v>
      </c>
      <c r="AZ2637" s="4" t="s">
        <v>5461</v>
      </c>
      <c r="BA2637" s="4" t="s">
        <v>5462</v>
      </c>
      <c r="BB2637" s="4" t="s">
        <v>5461</v>
      </c>
      <c r="BC2637" s="4" t="s">
        <v>5462</v>
      </c>
      <c r="BD2637" s="4" t="s">
        <v>8262</v>
      </c>
    </row>
    <row r="2638" spans="51:56" x14ac:dyDescent="0.25">
      <c r="AY2638" t="s">
        <v>5463</v>
      </c>
      <c r="AZ2638" s="4" t="s">
        <v>5464</v>
      </c>
      <c r="BA2638" s="4" t="s">
        <v>5465</v>
      </c>
      <c r="BB2638" s="4" t="s">
        <v>5464</v>
      </c>
      <c r="BC2638" s="4" t="s">
        <v>5465</v>
      </c>
      <c r="BD2638" s="4" t="s">
        <v>8262</v>
      </c>
    </row>
    <row r="2639" spans="51:56" x14ac:dyDescent="0.25">
      <c r="AY2639" t="s">
        <v>5466</v>
      </c>
      <c r="AZ2639" s="4" t="s">
        <v>5467</v>
      </c>
      <c r="BA2639" s="4" t="s">
        <v>5468</v>
      </c>
      <c r="BB2639" s="4" t="s">
        <v>5467</v>
      </c>
      <c r="BC2639" s="4" t="s">
        <v>5468</v>
      </c>
      <c r="BD2639" s="4" t="s">
        <v>8262</v>
      </c>
    </row>
    <row r="2640" spans="51:56" x14ac:dyDescent="0.25">
      <c r="AY2640" t="s">
        <v>5469</v>
      </c>
      <c r="AZ2640" s="4" t="s">
        <v>5470</v>
      </c>
      <c r="BA2640" s="4" t="s">
        <v>5471</v>
      </c>
      <c r="BB2640" s="4" t="s">
        <v>5470</v>
      </c>
      <c r="BC2640" s="4" t="s">
        <v>5471</v>
      </c>
      <c r="BD2640" s="4" t="s">
        <v>8262</v>
      </c>
    </row>
    <row r="2641" spans="51:56" x14ac:dyDescent="0.25">
      <c r="AY2641" t="s">
        <v>5472</v>
      </c>
      <c r="AZ2641" s="4" t="s">
        <v>5473</v>
      </c>
      <c r="BA2641" s="4" t="s">
        <v>5474</v>
      </c>
      <c r="BB2641" s="4" t="s">
        <v>5473</v>
      </c>
      <c r="BC2641" s="4" t="s">
        <v>5474</v>
      </c>
      <c r="BD2641" s="4" t="s">
        <v>8262</v>
      </c>
    </row>
    <row r="2642" spans="51:56" x14ac:dyDescent="0.25">
      <c r="AY2642" t="s">
        <v>5475</v>
      </c>
      <c r="AZ2642" s="4" t="s">
        <v>5476</v>
      </c>
      <c r="BA2642" s="4" t="s">
        <v>5477</v>
      </c>
      <c r="BB2642" s="4" t="s">
        <v>5476</v>
      </c>
      <c r="BC2642" s="4" t="s">
        <v>5477</v>
      </c>
      <c r="BD2642" s="4" t="s">
        <v>8262</v>
      </c>
    </row>
    <row r="2643" spans="51:56" x14ac:dyDescent="0.25">
      <c r="AY2643" t="s">
        <v>5478</v>
      </c>
      <c r="AZ2643" s="4" t="s">
        <v>5479</v>
      </c>
      <c r="BA2643" s="4" t="s">
        <v>5480</v>
      </c>
      <c r="BB2643" s="4" t="s">
        <v>5479</v>
      </c>
      <c r="BC2643" s="4" t="s">
        <v>5480</v>
      </c>
      <c r="BD2643" s="4" t="s">
        <v>8262</v>
      </c>
    </row>
    <row r="2644" spans="51:56" x14ac:dyDescent="0.25">
      <c r="AY2644" t="s">
        <v>5481</v>
      </c>
      <c r="AZ2644" s="4" t="s">
        <v>5482</v>
      </c>
      <c r="BA2644" s="4" t="s">
        <v>5483</v>
      </c>
      <c r="BB2644" s="4" t="s">
        <v>5482</v>
      </c>
      <c r="BC2644" s="4" t="s">
        <v>5483</v>
      </c>
      <c r="BD2644" s="4" t="s">
        <v>8262</v>
      </c>
    </row>
    <row r="2645" spans="51:56" x14ac:dyDescent="0.25">
      <c r="AY2645" t="s">
        <v>5484</v>
      </c>
      <c r="AZ2645" s="4" t="s">
        <v>5485</v>
      </c>
      <c r="BA2645" s="4" t="s">
        <v>5486</v>
      </c>
      <c r="BB2645" s="4" t="s">
        <v>5485</v>
      </c>
      <c r="BC2645" s="4" t="s">
        <v>5486</v>
      </c>
      <c r="BD2645" s="4" t="s">
        <v>8262</v>
      </c>
    </row>
    <row r="2646" spans="51:56" x14ac:dyDescent="0.25">
      <c r="AY2646" t="s">
        <v>5487</v>
      </c>
      <c r="AZ2646" s="4" t="s">
        <v>5488</v>
      </c>
      <c r="BA2646" s="4" t="s">
        <v>5489</v>
      </c>
      <c r="BB2646" s="4" t="s">
        <v>5488</v>
      </c>
      <c r="BC2646" s="4" t="s">
        <v>5489</v>
      </c>
      <c r="BD2646" s="4" t="s">
        <v>8262</v>
      </c>
    </row>
    <row r="2647" spans="51:56" x14ac:dyDescent="0.25">
      <c r="AY2647" t="s">
        <v>5490</v>
      </c>
      <c r="AZ2647" s="4" t="s">
        <v>5491</v>
      </c>
      <c r="BA2647" s="4" t="s">
        <v>5492</v>
      </c>
      <c r="BB2647" s="4" t="s">
        <v>5491</v>
      </c>
      <c r="BC2647" s="4" t="s">
        <v>5492</v>
      </c>
      <c r="BD2647" s="4" t="s">
        <v>8262</v>
      </c>
    </row>
    <row r="2648" spans="51:56" x14ac:dyDescent="0.25">
      <c r="AY2648" t="s">
        <v>5493</v>
      </c>
      <c r="AZ2648" s="4" t="s">
        <v>5494</v>
      </c>
      <c r="BA2648" s="4" t="s">
        <v>5495</v>
      </c>
      <c r="BB2648" s="4" t="s">
        <v>5494</v>
      </c>
      <c r="BC2648" s="4" t="s">
        <v>5495</v>
      </c>
      <c r="BD2648" s="4" t="s">
        <v>8262</v>
      </c>
    </row>
    <row r="2649" spans="51:56" x14ac:dyDescent="0.25">
      <c r="AY2649" t="s">
        <v>5496</v>
      </c>
      <c r="AZ2649" s="4" t="s">
        <v>5497</v>
      </c>
      <c r="BA2649" s="4" t="s">
        <v>5498</v>
      </c>
      <c r="BB2649" s="4" t="s">
        <v>5497</v>
      </c>
      <c r="BC2649" s="4" t="s">
        <v>5498</v>
      </c>
      <c r="BD2649" s="4" t="s">
        <v>8262</v>
      </c>
    </row>
    <row r="2650" spans="51:56" x14ac:dyDescent="0.25">
      <c r="AY2650" t="s">
        <v>5499</v>
      </c>
      <c r="AZ2650" s="4" t="s">
        <v>5500</v>
      </c>
      <c r="BA2650" s="4" t="s">
        <v>5501</v>
      </c>
      <c r="BB2650" s="4" t="s">
        <v>5500</v>
      </c>
      <c r="BC2650" s="4" t="s">
        <v>5501</v>
      </c>
      <c r="BD2650" s="4" t="s">
        <v>8262</v>
      </c>
    </row>
    <row r="2651" spans="51:56" x14ac:dyDescent="0.25">
      <c r="AY2651" t="s">
        <v>5502</v>
      </c>
      <c r="AZ2651" s="4" t="s">
        <v>5503</v>
      </c>
      <c r="BA2651" s="4" t="s">
        <v>10095</v>
      </c>
      <c r="BB2651" s="4" t="s">
        <v>5503</v>
      </c>
      <c r="BC2651" s="4" t="s">
        <v>10095</v>
      </c>
      <c r="BD2651" s="4" t="s">
        <v>8262</v>
      </c>
    </row>
    <row r="2652" spans="51:56" x14ac:dyDescent="0.25">
      <c r="AY2652" t="s">
        <v>5504</v>
      </c>
      <c r="AZ2652" s="4" t="s">
        <v>5505</v>
      </c>
      <c r="BA2652" s="4" t="s">
        <v>5506</v>
      </c>
      <c r="BB2652" s="4" t="s">
        <v>5505</v>
      </c>
      <c r="BC2652" s="4" t="s">
        <v>5506</v>
      </c>
      <c r="BD2652" s="4" t="s">
        <v>8262</v>
      </c>
    </row>
    <row r="2653" spans="51:56" x14ac:dyDescent="0.25">
      <c r="AY2653" t="s">
        <v>5507</v>
      </c>
      <c r="AZ2653" s="4" t="s">
        <v>5508</v>
      </c>
      <c r="BA2653" s="4" t="s">
        <v>5509</v>
      </c>
      <c r="BB2653" s="4" t="s">
        <v>5508</v>
      </c>
      <c r="BC2653" s="4" t="s">
        <v>5509</v>
      </c>
      <c r="BD2653" s="4" t="s">
        <v>8262</v>
      </c>
    </row>
    <row r="2654" spans="51:56" x14ac:dyDescent="0.25">
      <c r="AY2654" t="s">
        <v>5510</v>
      </c>
      <c r="AZ2654" s="4" t="s">
        <v>5511</v>
      </c>
      <c r="BA2654" s="4" t="s">
        <v>5512</v>
      </c>
      <c r="BB2654" s="4" t="s">
        <v>5511</v>
      </c>
      <c r="BC2654" s="4" t="s">
        <v>5512</v>
      </c>
      <c r="BD2654" s="4" t="s">
        <v>8262</v>
      </c>
    </row>
    <row r="2655" spans="51:56" x14ac:dyDescent="0.25">
      <c r="AY2655" t="s">
        <v>5513</v>
      </c>
      <c r="AZ2655" s="4" t="s">
        <v>5514</v>
      </c>
      <c r="BA2655" s="4" t="s">
        <v>5515</v>
      </c>
      <c r="BB2655" s="4" t="s">
        <v>5514</v>
      </c>
      <c r="BC2655" s="4" t="s">
        <v>5515</v>
      </c>
      <c r="BD2655" s="4" t="s">
        <v>8262</v>
      </c>
    </row>
    <row r="2656" spans="51:56" x14ac:dyDescent="0.25">
      <c r="AY2656" t="s">
        <v>5516</v>
      </c>
      <c r="AZ2656" s="4" t="s">
        <v>5517</v>
      </c>
      <c r="BA2656" s="4" t="s">
        <v>5518</v>
      </c>
      <c r="BB2656" s="4" t="s">
        <v>5517</v>
      </c>
      <c r="BC2656" s="4" t="s">
        <v>5518</v>
      </c>
      <c r="BD2656" s="4" t="s">
        <v>8262</v>
      </c>
    </row>
    <row r="2657" spans="51:56" x14ac:dyDescent="0.25">
      <c r="AY2657" t="s">
        <v>5519</v>
      </c>
      <c r="AZ2657" s="4" t="s">
        <v>5520</v>
      </c>
      <c r="BA2657" s="4" t="s">
        <v>5521</v>
      </c>
      <c r="BB2657" s="4" t="s">
        <v>5520</v>
      </c>
      <c r="BC2657" s="4" t="s">
        <v>5521</v>
      </c>
      <c r="BD2657" s="4" t="s">
        <v>8262</v>
      </c>
    </row>
    <row r="2658" spans="51:56" x14ac:dyDescent="0.25">
      <c r="AY2658" t="s">
        <v>5522</v>
      </c>
      <c r="AZ2658" s="4" t="s">
        <v>5523</v>
      </c>
      <c r="BA2658" s="4" t="s">
        <v>13123</v>
      </c>
      <c r="BB2658" s="4" t="s">
        <v>5523</v>
      </c>
      <c r="BC2658" s="4" t="s">
        <v>13123</v>
      </c>
      <c r="BD2658" s="4" t="s">
        <v>8262</v>
      </c>
    </row>
    <row r="2659" spans="51:56" x14ac:dyDescent="0.25">
      <c r="AY2659" t="s">
        <v>5524</v>
      </c>
      <c r="AZ2659" s="4" t="s">
        <v>5525</v>
      </c>
      <c r="BA2659" s="4" t="s">
        <v>5526</v>
      </c>
      <c r="BB2659" s="4" t="s">
        <v>5525</v>
      </c>
      <c r="BC2659" s="4" t="s">
        <v>5526</v>
      </c>
      <c r="BD2659" s="4" t="s">
        <v>8262</v>
      </c>
    </row>
    <row r="2660" spans="51:56" x14ac:dyDescent="0.25">
      <c r="AY2660" t="s">
        <v>5527</v>
      </c>
      <c r="AZ2660" s="4" t="s">
        <v>5528</v>
      </c>
      <c r="BA2660" s="4" t="s">
        <v>5529</v>
      </c>
      <c r="BB2660" s="4" t="s">
        <v>5528</v>
      </c>
      <c r="BC2660" s="4" t="s">
        <v>5529</v>
      </c>
      <c r="BD2660" s="4" t="s">
        <v>8262</v>
      </c>
    </row>
    <row r="2661" spans="51:56" x14ac:dyDescent="0.25">
      <c r="AY2661" t="s">
        <v>5530</v>
      </c>
      <c r="AZ2661" s="4" t="s">
        <v>5531</v>
      </c>
      <c r="BA2661" s="4" t="s">
        <v>5532</v>
      </c>
      <c r="BB2661" s="4" t="s">
        <v>5531</v>
      </c>
      <c r="BC2661" s="4" t="s">
        <v>5532</v>
      </c>
      <c r="BD2661" s="4" t="s">
        <v>8262</v>
      </c>
    </row>
    <row r="2662" spans="51:56" x14ac:dyDescent="0.25">
      <c r="AY2662" t="s">
        <v>5533</v>
      </c>
      <c r="AZ2662" s="4" t="s">
        <v>5534</v>
      </c>
      <c r="BA2662" s="4" t="s">
        <v>5535</v>
      </c>
      <c r="BB2662" s="4" t="s">
        <v>5534</v>
      </c>
      <c r="BC2662" s="4" t="s">
        <v>5535</v>
      </c>
      <c r="BD2662" s="4" t="s">
        <v>8262</v>
      </c>
    </row>
    <row r="2663" spans="51:56" x14ac:dyDescent="0.25">
      <c r="AY2663" t="s">
        <v>5536</v>
      </c>
      <c r="AZ2663" s="4" t="s">
        <v>5537</v>
      </c>
      <c r="BA2663" s="4" t="s">
        <v>5538</v>
      </c>
      <c r="BB2663" s="4" t="s">
        <v>5537</v>
      </c>
      <c r="BC2663" s="4" t="s">
        <v>5538</v>
      </c>
      <c r="BD2663" s="4" t="s">
        <v>8262</v>
      </c>
    </row>
    <row r="2664" spans="51:56" x14ac:dyDescent="0.25">
      <c r="AY2664" t="s">
        <v>5539</v>
      </c>
      <c r="AZ2664" s="4" t="s">
        <v>5540</v>
      </c>
      <c r="BA2664" s="4" t="s">
        <v>5541</v>
      </c>
      <c r="BB2664" s="4" t="s">
        <v>5540</v>
      </c>
      <c r="BC2664" s="4" t="s">
        <v>5541</v>
      </c>
      <c r="BD2664" s="4" t="s">
        <v>8262</v>
      </c>
    </row>
    <row r="2665" spans="51:56" x14ac:dyDescent="0.25">
      <c r="AY2665" t="s">
        <v>5542</v>
      </c>
      <c r="AZ2665" s="4" t="s">
        <v>5543</v>
      </c>
      <c r="BA2665" s="4" t="s">
        <v>5544</v>
      </c>
      <c r="BB2665" s="4" t="s">
        <v>5543</v>
      </c>
      <c r="BC2665" s="4" t="s">
        <v>5544</v>
      </c>
      <c r="BD2665" s="4" t="s">
        <v>8262</v>
      </c>
    </row>
    <row r="2666" spans="51:56" x14ac:dyDescent="0.25">
      <c r="AY2666" t="s">
        <v>5545</v>
      </c>
      <c r="AZ2666" s="4" t="s">
        <v>5546</v>
      </c>
      <c r="BA2666" s="4" t="s">
        <v>5547</v>
      </c>
      <c r="BB2666" s="4" t="s">
        <v>5546</v>
      </c>
      <c r="BC2666" s="4" t="s">
        <v>5547</v>
      </c>
      <c r="BD2666" s="4" t="s">
        <v>8262</v>
      </c>
    </row>
    <row r="2667" spans="51:56" x14ac:dyDescent="0.25">
      <c r="AY2667" t="s">
        <v>5548</v>
      </c>
      <c r="AZ2667" s="4" t="s">
        <v>5549</v>
      </c>
      <c r="BA2667" s="4" t="s">
        <v>5550</v>
      </c>
      <c r="BB2667" s="4" t="s">
        <v>5549</v>
      </c>
      <c r="BC2667" s="4" t="s">
        <v>5550</v>
      </c>
      <c r="BD2667" s="4" t="s">
        <v>8262</v>
      </c>
    </row>
    <row r="2668" spans="51:56" x14ac:dyDescent="0.25">
      <c r="AY2668" t="s">
        <v>5551</v>
      </c>
      <c r="AZ2668" s="4" t="s">
        <v>5552</v>
      </c>
      <c r="BA2668" s="4" t="s">
        <v>13134</v>
      </c>
      <c r="BB2668" s="4" t="s">
        <v>5552</v>
      </c>
      <c r="BC2668" s="4" t="s">
        <v>13134</v>
      </c>
      <c r="BD2668" s="4" t="s">
        <v>8262</v>
      </c>
    </row>
    <row r="2669" spans="51:56" x14ac:dyDescent="0.25">
      <c r="AY2669" t="s">
        <v>5553</v>
      </c>
      <c r="AZ2669" s="4" t="s">
        <v>5554</v>
      </c>
      <c r="BA2669" s="4" t="s">
        <v>5555</v>
      </c>
      <c r="BB2669" s="4" t="s">
        <v>5554</v>
      </c>
      <c r="BC2669" s="4" t="s">
        <v>5555</v>
      </c>
      <c r="BD2669" s="4" t="s">
        <v>8262</v>
      </c>
    </row>
    <row r="2670" spans="51:56" x14ac:dyDescent="0.25">
      <c r="AY2670" t="s">
        <v>5556</v>
      </c>
      <c r="AZ2670" s="4" t="s">
        <v>5557</v>
      </c>
      <c r="BA2670" s="4" t="s">
        <v>5558</v>
      </c>
      <c r="BB2670" s="4" t="s">
        <v>5557</v>
      </c>
      <c r="BC2670" s="4" t="s">
        <v>5558</v>
      </c>
      <c r="BD2670" s="4" t="s">
        <v>8262</v>
      </c>
    </row>
    <row r="2671" spans="51:56" x14ac:dyDescent="0.25">
      <c r="AY2671" t="s">
        <v>5559</v>
      </c>
      <c r="AZ2671" s="4" t="s">
        <v>5560</v>
      </c>
      <c r="BA2671" s="4" t="s">
        <v>5561</v>
      </c>
      <c r="BB2671" s="4" t="s">
        <v>5560</v>
      </c>
      <c r="BC2671" s="4" t="s">
        <v>7207</v>
      </c>
      <c r="BD2671" s="4" t="s">
        <v>5562</v>
      </c>
    </row>
    <row r="2672" spans="51:56" x14ac:dyDescent="0.25">
      <c r="AY2672" t="s">
        <v>5563</v>
      </c>
      <c r="AZ2672" s="4" t="s">
        <v>5564</v>
      </c>
      <c r="BA2672" s="4" t="s">
        <v>5565</v>
      </c>
      <c r="BB2672" s="4" t="s">
        <v>5564</v>
      </c>
      <c r="BC2672" s="4" t="s">
        <v>5566</v>
      </c>
      <c r="BD2672" s="4" t="s">
        <v>5562</v>
      </c>
    </row>
    <row r="2673" spans="51:56" x14ac:dyDescent="0.25">
      <c r="AY2673" t="s">
        <v>5567</v>
      </c>
      <c r="AZ2673" s="4" t="s">
        <v>5568</v>
      </c>
      <c r="BA2673" s="4" t="s">
        <v>5569</v>
      </c>
      <c r="BB2673" s="4" t="s">
        <v>5568</v>
      </c>
      <c r="BC2673" s="4" t="s">
        <v>5570</v>
      </c>
      <c r="BD2673" s="4" t="s">
        <v>5562</v>
      </c>
    </row>
    <row r="2674" spans="51:56" x14ac:dyDescent="0.25">
      <c r="AY2674" t="s">
        <v>5571</v>
      </c>
      <c r="AZ2674" s="4" t="s">
        <v>5572</v>
      </c>
      <c r="BA2674" s="4" t="s">
        <v>5573</v>
      </c>
      <c r="BB2674" s="4" t="s">
        <v>5572</v>
      </c>
      <c r="BC2674" s="4" t="s">
        <v>12724</v>
      </c>
      <c r="BD2674" s="4" t="s">
        <v>5562</v>
      </c>
    </row>
    <row r="2675" spans="51:56" x14ac:dyDescent="0.25">
      <c r="AY2675" t="s">
        <v>5574</v>
      </c>
      <c r="AZ2675" s="4" t="s">
        <v>5575</v>
      </c>
      <c r="BA2675" s="4" t="s">
        <v>5576</v>
      </c>
      <c r="BB2675" s="4" t="s">
        <v>5575</v>
      </c>
      <c r="BC2675" s="4" t="s">
        <v>5577</v>
      </c>
      <c r="BD2675" s="4" t="s">
        <v>5562</v>
      </c>
    </row>
    <row r="2676" spans="51:56" x14ac:dyDescent="0.25">
      <c r="AY2676" t="s">
        <v>5578</v>
      </c>
      <c r="AZ2676" s="4" t="s">
        <v>5579</v>
      </c>
      <c r="BA2676" s="4" t="s">
        <v>5580</v>
      </c>
      <c r="BB2676" s="4" t="s">
        <v>5579</v>
      </c>
      <c r="BC2676" s="4" t="s">
        <v>5581</v>
      </c>
      <c r="BD2676" s="4" t="s">
        <v>5562</v>
      </c>
    </row>
    <row r="2677" spans="51:56" x14ac:dyDescent="0.25">
      <c r="AY2677" t="s">
        <v>5582</v>
      </c>
      <c r="AZ2677" s="4" t="s">
        <v>5583</v>
      </c>
      <c r="BA2677" s="4" t="s">
        <v>5584</v>
      </c>
      <c r="BB2677" s="4" t="s">
        <v>5583</v>
      </c>
      <c r="BC2677" s="4" t="s">
        <v>8326</v>
      </c>
      <c r="BD2677" s="4" t="s">
        <v>5562</v>
      </c>
    </row>
    <row r="2678" spans="51:56" x14ac:dyDescent="0.25">
      <c r="AY2678" t="s">
        <v>5585</v>
      </c>
      <c r="AZ2678" s="4" t="s">
        <v>5586</v>
      </c>
      <c r="BA2678" s="4" t="s">
        <v>5587</v>
      </c>
      <c r="BB2678" s="4" t="s">
        <v>5586</v>
      </c>
      <c r="BC2678" s="4" t="s">
        <v>5588</v>
      </c>
      <c r="BD2678" s="4" t="s">
        <v>5562</v>
      </c>
    </row>
    <row r="2679" spans="51:56" x14ac:dyDescent="0.25">
      <c r="AY2679" t="s">
        <v>5589</v>
      </c>
      <c r="AZ2679" s="4" t="s">
        <v>5590</v>
      </c>
      <c r="BA2679" s="4" t="s">
        <v>5591</v>
      </c>
      <c r="BB2679" s="4" t="s">
        <v>5590</v>
      </c>
      <c r="BC2679" s="4" t="s">
        <v>5592</v>
      </c>
      <c r="BD2679" s="4" t="s">
        <v>5562</v>
      </c>
    </row>
    <row r="2680" spans="51:56" x14ac:dyDescent="0.25">
      <c r="AY2680" t="s">
        <v>5593</v>
      </c>
      <c r="AZ2680" s="4" t="s">
        <v>5594</v>
      </c>
      <c r="BA2680" s="4" t="s">
        <v>5595</v>
      </c>
      <c r="BB2680" s="4" t="s">
        <v>5594</v>
      </c>
      <c r="BC2680" s="4" t="s">
        <v>5596</v>
      </c>
      <c r="BD2680" s="4" t="s">
        <v>5562</v>
      </c>
    </row>
    <row r="2681" spans="51:56" x14ac:dyDescent="0.25">
      <c r="AY2681" t="s">
        <v>5597</v>
      </c>
      <c r="AZ2681" s="4" t="s">
        <v>5598</v>
      </c>
      <c r="BA2681" s="4" t="s">
        <v>5599</v>
      </c>
      <c r="BB2681" s="4" t="s">
        <v>5598</v>
      </c>
      <c r="BC2681" s="4" t="s">
        <v>8367</v>
      </c>
      <c r="BD2681" s="4" t="s">
        <v>5562</v>
      </c>
    </row>
    <row r="2682" spans="51:56" x14ac:dyDescent="0.25">
      <c r="AY2682" t="s">
        <v>5600</v>
      </c>
      <c r="AZ2682" s="4" t="s">
        <v>5601</v>
      </c>
      <c r="BA2682" s="4" t="s">
        <v>5602</v>
      </c>
      <c r="BB2682" s="4" t="s">
        <v>5601</v>
      </c>
      <c r="BC2682" s="4" t="s">
        <v>5603</v>
      </c>
      <c r="BD2682" s="4" t="s">
        <v>5562</v>
      </c>
    </row>
    <row r="2683" spans="51:56" x14ac:dyDescent="0.25">
      <c r="AY2683" t="s">
        <v>5604</v>
      </c>
      <c r="AZ2683" s="4" t="s">
        <v>5605</v>
      </c>
      <c r="BA2683" s="4" t="s">
        <v>5606</v>
      </c>
      <c r="BB2683" s="4" t="s">
        <v>5605</v>
      </c>
      <c r="BC2683" s="4" t="s">
        <v>5607</v>
      </c>
      <c r="BD2683" s="4" t="s">
        <v>5608</v>
      </c>
    </row>
    <row r="2684" spans="51:56" x14ac:dyDescent="0.25">
      <c r="AY2684" t="s">
        <v>5609</v>
      </c>
      <c r="AZ2684" s="4" t="s">
        <v>5610</v>
      </c>
      <c r="BA2684" s="4" t="s">
        <v>5611</v>
      </c>
      <c r="BB2684" s="4" t="s">
        <v>5610</v>
      </c>
      <c r="BC2684" s="4" t="s">
        <v>5612</v>
      </c>
      <c r="BD2684" s="4" t="s">
        <v>5608</v>
      </c>
    </row>
    <row r="2685" spans="51:56" x14ac:dyDescent="0.25">
      <c r="AY2685" t="s">
        <v>5613</v>
      </c>
      <c r="AZ2685" s="4" t="s">
        <v>5614</v>
      </c>
      <c r="BA2685" s="4" t="s">
        <v>5615</v>
      </c>
      <c r="BB2685" s="4" t="s">
        <v>5614</v>
      </c>
      <c r="BC2685" s="4" t="s">
        <v>5615</v>
      </c>
      <c r="BD2685" s="4" t="s">
        <v>5608</v>
      </c>
    </row>
    <row r="2686" spans="51:56" x14ac:dyDescent="0.25">
      <c r="AY2686" t="s">
        <v>5616</v>
      </c>
      <c r="AZ2686" s="4" t="s">
        <v>5617</v>
      </c>
      <c r="BA2686" s="4" t="s">
        <v>5618</v>
      </c>
      <c r="BB2686" s="4" t="s">
        <v>5617</v>
      </c>
      <c r="BC2686" s="4" t="s">
        <v>5618</v>
      </c>
      <c r="BD2686" s="4" t="s">
        <v>5608</v>
      </c>
    </row>
    <row r="2687" spans="51:56" x14ac:dyDescent="0.25">
      <c r="AY2687" t="s">
        <v>5619</v>
      </c>
      <c r="AZ2687" s="4" t="s">
        <v>5620</v>
      </c>
      <c r="BA2687" s="4" t="s">
        <v>5621</v>
      </c>
      <c r="BB2687" s="4" t="s">
        <v>5620</v>
      </c>
      <c r="BC2687" s="4" t="s">
        <v>5622</v>
      </c>
      <c r="BD2687" s="4" t="s">
        <v>5608</v>
      </c>
    </row>
    <row r="2688" spans="51:56" x14ac:dyDescent="0.25">
      <c r="AY2688" t="s">
        <v>5623</v>
      </c>
      <c r="AZ2688" s="4" t="s">
        <v>5624</v>
      </c>
      <c r="BA2688" s="4" t="s">
        <v>5625</v>
      </c>
      <c r="BB2688" s="4" t="s">
        <v>5624</v>
      </c>
      <c r="BC2688" s="4" t="s">
        <v>5626</v>
      </c>
      <c r="BD2688" s="4" t="s">
        <v>5608</v>
      </c>
    </row>
    <row r="2689" spans="51:56" x14ac:dyDescent="0.25">
      <c r="AY2689" t="s">
        <v>5627</v>
      </c>
      <c r="AZ2689" s="4" t="s">
        <v>5628</v>
      </c>
      <c r="BA2689" s="4" t="s">
        <v>5629</v>
      </c>
      <c r="BB2689" s="4" t="s">
        <v>5628</v>
      </c>
      <c r="BC2689" s="4" t="s">
        <v>5629</v>
      </c>
      <c r="BD2689" s="4" t="s">
        <v>5608</v>
      </c>
    </row>
    <row r="2690" spans="51:56" x14ac:dyDescent="0.25">
      <c r="AY2690" t="s">
        <v>5630</v>
      </c>
      <c r="AZ2690" s="4" t="s">
        <v>5631</v>
      </c>
      <c r="BA2690" s="4" t="s">
        <v>5632</v>
      </c>
      <c r="BB2690" s="4" t="s">
        <v>5631</v>
      </c>
      <c r="BC2690" s="4" t="s">
        <v>5633</v>
      </c>
      <c r="BD2690" s="4" t="s">
        <v>5608</v>
      </c>
    </row>
    <row r="2691" spans="51:56" x14ac:dyDescent="0.25">
      <c r="AY2691" t="s">
        <v>5634</v>
      </c>
      <c r="AZ2691" s="4" t="s">
        <v>5635</v>
      </c>
      <c r="BA2691" s="4" t="s">
        <v>5636</v>
      </c>
      <c r="BB2691" s="4" t="s">
        <v>5635</v>
      </c>
      <c r="BC2691" s="4" t="s">
        <v>5637</v>
      </c>
      <c r="BD2691" s="4" t="s">
        <v>5608</v>
      </c>
    </row>
    <row r="2692" spans="51:56" x14ac:dyDescent="0.25">
      <c r="AY2692" t="s">
        <v>5638</v>
      </c>
      <c r="AZ2692" s="4" t="s">
        <v>5639</v>
      </c>
      <c r="BA2692" s="4" t="s">
        <v>5640</v>
      </c>
      <c r="BB2692" s="4" t="s">
        <v>5639</v>
      </c>
      <c r="BC2692" s="4" t="s">
        <v>5641</v>
      </c>
      <c r="BD2692" s="4" t="s">
        <v>5608</v>
      </c>
    </row>
    <row r="2693" spans="51:56" x14ac:dyDescent="0.25">
      <c r="AY2693" t="s">
        <v>5642</v>
      </c>
      <c r="AZ2693" s="4" t="s">
        <v>5643</v>
      </c>
      <c r="BA2693" s="4" t="s">
        <v>5644</v>
      </c>
      <c r="BB2693" s="4" t="s">
        <v>5643</v>
      </c>
      <c r="BC2693" s="4" t="s">
        <v>5645</v>
      </c>
      <c r="BD2693" s="4" t="s">
        <v>5608</v>
      </c>
    </row>
    <row r="2694" spans="51:56" x14ac:dyDescent="0.25">
      <c r="AY2694" t="s">
        <v>5646</v>
      </c>
      <c r="AZ2694" s="4" t="s">
        <v>5647</v>
      </c>
      <c r="BA2694" s="4" t="s">
        <v>5648</v>
      </c>
      <c r="BB2694" s="4" t="s">
        <v>5647</v>
      </c>
      <c r="BC2694" s="4" t="s">
        <v>5648</v>
      </c>
      <c r="BD2694" s="4" t="s">
        <v>5608</v>
      </c>
    </row>
    <row r="2695" spans="51:56" x14ac:dyDescent="0.25">
      <c r="AY2695" t="s">
        <v>5649</v>
      </c>
      <c r="AZ2695" s="4" t="s">
        <v>5650</v>
      </c>
      <c r="BA2695" s="4" t="s">
        <v>5651</v>
      </c>
      <c r="BB2695" s="4" t="s">
        <v>5650</v>
      </c>
      <c r="BC2695" s="4" t="s">
        <v>5652</v>
      </c>
      <c r="BD2695" s="4" t="s">
        <v>5608</v>
      </c>
    </row>
    <row r="2696" spans="51:56" x14ac:dyDescent="0.25">
      <c r="AY2696" t="s">
        <v>5653</v>
      </c>
      <c r="AZ2696" s="4" t="s">
        <v>5654</v>
      </c>
      <c r="BA2696" s="4" t="s">
        <v>5655</v>
      </c>
      <c r="BB2696" s="4" t="s">
        <v>5654</v>
      </c>
      <c r="BC2696" s="4" t="s">
        <v>5655</v>
      </c>
      <c r="BD2696" s="4" t="s">
        <v>5608</v>
      </c>
    </row>
    <row r="2697" spans="51:56" x14ac:dyDescent="0.25">
      <c r="AY2697" t="s">
        <v>5656</v>
      </c>
      <c r="AZ2697" s="4" t="s">
        <v>5657</v>
      </c>
      <c r="BA2697" s="4" t="s">
        <v>5658</v>
      </c>
      <c r="BB2697" s="4" t="s">
        <v>5657</v>
      </c>
      <c r="BC2697" s="4" t="s">
        <v>5659</v>
      </c>
      <c r="BD2697" s="4" t="s">
        <v>5608</v>
      </c>
    </row>
    <row r="2698" spans="51:56" x14ac:dyDescent="0.25">
      <c r="AY2698" t="s">
        <v>5660</v>
      </c>
      <c r="AZ2698" s="4" t="s">
        <v>5661</v>
      </c>
      <c r="BA2698" s="4" t="s">
        <v>5662</v>
      </c>
      <c r="BB2698" s="4" t="s">
        <v>5661</v>
      </c>
      <c r="BC2698" s="4" t="s">
        <v>5663</v>
      </c>
      <c r="BD2698" s="4" t="s">
        <v>5608</v>
      </c>
    </row>
    <row r="2699" spans="51:56" x14ac:dyDescent="0.25">
      <c r="AY2699" t="s">
        <v>5664</v>
      </c>
      <c r="AZ2699" s="4" t="s">
        <v>5665</v>
      </c>
      <c r="BA2699" s="4" t="s">
        <v>5666</v>
      </c>
      <c r="BB2699" s="4" t="s">
        <v>5665</v>
      </c>
      <c r="BC2699" s="4" t="s">
        <v>5667</v>
      </c>
      <c r="BD2699" s="4" t="s">
        <v>5608</v>
      </c>
    </row>
    <row r="2700" spans="51:56" x14ac:dyDescent="0.25">
      <c r="AY2700" t="s">
        <v>5668</v>
      </c>
      <c r="AZ2700" s="4" t="s">
        <v>5669</v>
      </c>
      <c r="BA2700" s="4" t="s">
        <v>5670</v>
      </c>
      <c r="BB2700" s="4" t="s">
        <v>5669</v>
      </c>
      <c r="BC2700" s="4" t="s">
        <v>5670</v>
      </c>
      <c r="BD2700" s="4" t="s">
        <v>5608</v>
      </c>
    </row>
    <row r="2701" spans="51:56" x14ac:dyDescent="0.25">
      <c r="AY2701" t="s">
        <v>5671</v>
      </c>
      <c r="AZ2701" s="4" t="s">
        <v>5672</v>
      </c>
      <c r="BA2701" s="4" t="s">
        <v>5673</v>
      </c>
      <c r="BB2701" s="4" t="s">
        <v>5672</v>
      </c>
      <c r="BC2701" s="4" t="s">
        <v>5674</v>
      </c>
      <c r="BD2701" s="4" t="s">
        <v>5675</v>
      </c>
    </row>
    <row r="2702" spans="51:56" x14ac:dyDescent="0.25">
      <c r="AY2702" t="s">
        <v>5676</v>
      </c>
      <c r="AZ2702" s="4" t="s">
        <v>5677</v>
      </c>
      <c r="BA2702" s="4" t="s">
        <v>5678</v>
      </c>
      <c r="BB2702" s="4" t="s">
        <v>5677</v>
      </c>
      <c r="BC2702" s="4" t="s">
        <v>5679</v>
      </c>
      <c r="BD2702" s="4" t="s">
        <v>5675</v>
      </c>
    </row>
    <row r="2703" spans="51:56" x14ac:dyDescent="0.25">
      <c r="AY2703" t="s">
        <v>5680</v>
      </c>
      <c r="AZ2703" s="4" t="s">
        <v>5681</v>
      </c>
      <c r="BA2703" s="4" t="s">
        <v>5682</v>
      </c>
      <c r="BB2703" s="4" t="s">
        <v>5681</v>
      </c>
      <c r="BC2703" s="4" t="s">
        <v>5683</v>
      </c>
      <c r="BD2703" s="4" t="s">
        <v>5675</v>
      </c>
    </row>
    <row r="2704" spans="51:56" x14ac:dyDescent="0.25">
      <c r="AY2704" t="s">
        <v>5684</v>
      </c>
      <c r="AZ2704" s="4" t="s">
        <v>5685</v>
      </c>
      <c r="BA2704" s="4" t="s">
        <v>5686</v>
      </c>
      <c r="BB2704" s="4" t="s">
        <v>5685</v>
      </c>
      <c r="BC2704" s="4" t="s">
        <v>5687</v>
      </c>
      <c r="BD2704" s="4" t="s">
        <v>5688</v>
      </c>
    </row>
    <row r="2705" spans="51:56" x14ac:dyDescent="0.25">
      <c r="AY2705" t="s">
        <v>5689</v>
      </c>
      <c r="AZ2705" s="4" t="s">
        <v>5690</v>
      </c>
      <c r="BA2705" s="4" t="s">
        <v>5691</v>
      </c>
      <c r="BB2705" s="4" t="s">
        <v>5690</v>
      </c>
      <c r="BC2705" s="4" t="s">
        <v>5692</v>
      </c>
      <c r="BD2705" s="4" t="s">
        <v>5688</v>
      </c>
    </row>
    <row r="2706" spans="51:56" x14ac:dyDescent="0.25">
      <c r="AY2706" t="s">
        <v>5693</v>
      </c>
      <c r="AZ2706" s="4" t="s">
        <v>5694</v>
      </c>
      <c r="BA2706" s="4" t="s">
        <v>5695</v>
      </c>
      <c r="BB2706" s="4" t="s">
        <v>5694</v>
      </c>
      <c r="BC2706" s="4" t="s">
        <v>5696</v>
      </c>
      <c r="BD2706" s="4" t="s">
        <v>5688</v>
      </c>
    </row>
    <row r="2707" spans="51:56" x14ac:dyDescent="0.25">
      <c r="AY2707" t="s">
        <v>5697</v>
      </c>
      <c r="AZ2707" s="4" t="s">
        <v>5698</v>
      </c>
      <c r="BA2707" s="4" t="s">
        <v>5699</v>
      </c>
      <c r="BB2707" s="4" t="s">
        <v>5698</v>
      </c>
      <c r="BC2707" s="4" t="s">
        <v>5700</v>
      </c>
      <c r="BD2707" s="4" t="s">
        <v>5688</v>
      </c>
    </row>
    <row r="2708" spans="51:56" x14ac:dyDescent="0.25">
      <c r="AY2708" t="s">
        <v>5701</v>
      </c>
      <c r="AZ2708" s="4" t="s">
        <v>5702</v>
      </c>
      <c r="BA2708" s="4" t="s">
        <v>5703</v>
      </c>
      <c r="BB2708" s="4" t="s">
        <v>5702</v>
      </c>
      <c r="BC2708" s="4" t="s">
        <v>5704</v>
      </c>
      <c r="BD2708" s="4" t="s">
        <v>5688</v>
      </c>
    </row>
    <row r="2709" spans="51:56" x14ac:dyDescent="0.25">
      <c r="AY2709" t="s">
        <v>5705</v>
      </c>
      <c r="AZ2709" s="4" t="s">
        <v>5706</v>
      </c>
      <c r="BA2709" s="4" t="s">
        <v>5707</v>
      </c>
      <c r="BB2709" s="4" t="s">
        <v>5706</v>
      </c>
      <c r="BC2709" s="4" t="s">
        <v>5707</v>
      </c>
      <c r="BD2709" s="4" t="s">
        <v>5708</v>
      </c>
    </row>
    <row r="2710" spans="51:56" x14ac:dyDescent="0.25">
      <c r="AY2710" t="s">
        <v>5709</v>
      </c>
      <c r="AZ2710" s="4" t="s">
        <v>5710</v>
      </c>
      <c r="BA2710" s="4" t="s">
        <v>5711</v>
      </c>
      <c r="BB2710" s="4" t="s">
        <v>5710</v>
      </c>
      <c r="BC2710" s="4" t="s">
        <v>5711</v>
      </c>
      <c r="BD2710" s="4" t="s">
        <v>5708</v>
      </c>
    </row>
    <row r="2711" spans="51:56" x14ac:dyDescent="0.25">
      <c r="AY2711" t="s">
        <v>5712</v>
      </c>
      <c r="AZ2711" s="4" t="s">
        <v>5713</v>
      </c>
      <c r="BA2711" s="4" t="s">
        <v>5714</v>
      </c>
      <c r="BB2711" s="4" t="s">
        <v>5713</v>
      </c>
      <c r="BC2711" s="4" t="s">
        <v>5714</v>
      </c>
      <c r="BD2711" s="4" t="s">
        <v>5708</v>
      </c>
    </row>
    <row r="2712" spans="51:56" x14ac:dyDescent="0.25">
      <c r="AY2712" t="s">
        <v>5715</v>
      </c>
      <c r="AZ2712" s="4" t="s">
        <v>5716</v>
      </c>
      <c r="BA2712" s="4" t="s">
        <v>5717</v>
      </c>
      <c r="BB2712" s="4" t="s">
        <v>5716</v>
      </c>
      <c r="BC2712" s="4" t="s">
        <v>5717</v>
      </c>
      <c r="BD2712" s="4" t="s">
        <v>5708</v>
      </c>
    </row>
    <row r="2713" spans="51:56" x14ac:dyDescent="0.25">
      <c r="AY2713" t="s">
        <v>5718</v>
      </c>
      <c r="AZ2713" s="4" t="s">
        <v>5719</v>
      </c>
      <c r="BA2713" s="4" t="s">
        <v>5720</v>
      </c>
      <c r="BB2713" s="4" t="s">
        <v>5719</v>
      </c>
      <c r="BC2713" s="4" t="s">
        <v>5720</v>
      </c>
      <c r="BD2713" s="4" t="s">
        <v>5708</v>
      </c>
    </row>
    <row r="2714" spans="51:56" x14ac:dyDescent="0.25">
      <c r="AY2714" t="s">
        <v>5721</v>
      </c>
      <c r="AZ2714" s="4" t="s">
        <v>5722</v>
      </c>
      <c r="BA2714" s="4" t="s">
        <v>10115</v>
      </c>
      <c r="BB2714" s="4" t="s">
        <v>5722</v>
      </c>
      <c r="BC2714" s="4" t="s">
        <v>10115</v>
      </c>
      <c r="BD2714" s="4" t="s">
        <v>5708</v>
      </c>
    </row>
    <row r="2715" spans="51:56" x14ac:dyDescent="0.25">
      <c r="AY2715" t="s">
        <v>5723</v>
      </c>
      <c r="AZ2715" s="4" t="s">
        <v>5724</v>
      </c>
      <c r="BA2715" s="4" t="s">
        <v>14402</v>
      </c>
      <c r="BB2715" s="4" t="s">
        <v>5724</v>
      </c>
      <c r="BC2715" s="4" t="s">
        <v>14402</v>
      </c>
      <c r="BD2715" s="4" t="s">
        <v>5708</v>
      </c>
    </row>
    <row r="2716" spans="51:56" x14ac:dyDescent="0.25">
      <c r="AY2716" t="s">
        <v>5725</v>
      </c>
      <c r="AZ2716" s="4" t="s">
        <v>5726</v>
      </c>
      <c r="BA2716" s="4" t="s">
        <v>5727</v>
      </c>
      <c r="BB2716" s="4" t="s">
        <v>5726</v>
      </c>
      <c r="BC2716" s="4" t="s">
        <v>5727</v>
      </c>
      <c r="BD2716" s="4" t="s">
        <v>5708</v>
      </c>
    </row>
    <row r="2717" spans="51:56" x14ac:dyDescent="0.25">
      <c r="AY2717" t="s">
        <v>5728</v>
      </c>
      <c r="AZ2717" s="4" t="s">
        <v>5729</v>
      </c>
      <c r="BA2717" s="4" t="s">
        <v>5730</v>
      </c>
      <c r="BB2717" s="4" t="s">
        <v>5729</v>
      </c>
      <c r="BC2717" s="4" t="s">
        <v>5730</v>
      </c>
      <c r="BD2717" s="4" t="s">
        <v>5708</v>
      </c>
    </row>
    <row r="2718" spans="51:56" x14ac:dyDescent="0.25">
      <c r="AY2718" t="s">
        <v>5731</v>
      </c>
      <c r="AZ2718" s="4" t="s">
        <v>5732</v>
      </c>
      <c r="BA2718" s="4" t="s">
        <v>5733</v>
      </c>
      <c r="BB2718" s="4" t="s">
        <v>5732</v>
      </c>
      <c r="BC2718" s="4" t="s">
        <v>5733</v>
      </c>
      <c r="BD2718" s="4" t="s">
        <v>5708</v>
      </c>
    </row>
    <row r="2719" spans="51:56" x14ac:dyDescent="0.25">
      <c r="AY2719" t="s">
        <v>5734</v>
      </c>
      <c r="AZ2719" s="4" t="s">
        <v>5735</v>
      </c>
      <c r="BA2719" s="4" t="s">
        <v>5736</v>
      </c>
      <c r="BB2719" s="4" t="s">
        <v>5735</v>
      </c>
      <c r="BC2719" s="4" t="s">
        <v>5736</v>
      </c>
      <c r="BD2719" s="4" t="s">
        <v>5708</v>
      </c>
    </row>
    <row r="2720" spans="51:56" x14ac:dyDescent="0.25">
      <c r="AY2720" t="s">
        <v>5737</v>
      </c>
      <c r="AZ2720" s="4" t="s">
        <v>5738</v>
      </c>
      <c r="BA2720" s="4" t="s">
        <v>5739</v>
      </c>
      <c r="BB2720" s="4" t="s">
        <v>5738</v>
      </c>
      <c r="BC2720" s="4" t="s">
        <v>5739</v>
      </c>
      <c r="BD2720" s="4" t="s">
        <v>5708</v>
      </c>
    </row>
    <row r="2721" spans="51:56" x14ac:dyDescent="0.25">
      <c r="AY2721" t="s">
        <v>5740</v>
      </c>
      <c r="AZ2721" s="4" t="s">
        <v>5741</v>
      </c>
      <c r="BA2721" s="4" t="s">
        <v>5742</v>
      </c>
      <c r="BB2721" s="4" t="s">
        <v>5741</v>
      </c>
      <c r="BC2721" s="4" t="s">
        <v>5742</v>
      </c>
      <c r="BD2721" s="4" t="s">
        <v>5708</v>
      </c>
    </row>
    <row r="2722" spans="51:56" x14ac:dyDescent="0.25">
      <c r="AY2722" t="s">
        <v>5743</v>
      </c>
      <c r="AZ2722" s="4" t="s">
        <v>5744</v>
      </c>
      <c r="BA2722" s="4" t="s">
        <v>5745</v>
      </c>
      <c r="BB2722" s="4" t="s">
        <v>5744</v>
      </c>
      <c r="BC2722" s="4" t="s">
        <v>5745</v>
      </c>
      <c r="BD2722" s="4" t="s">
        <v>5708</v>
      </c>
    </row>
    <row r="2723" spans="51:56" x14ac:dyDescent="0.25">
      <c r="AY2723" t="s">
        <v>5746</v>
      </c>
      <c r="AZ2723" s="4" t="s">
        <v>5747</v>
      </c>
      <c r="BA2723" s="4" t="s">
        <v>5748</v>
      </c>
      <c r="BB2723" s="4" t="s">
        <v>5747</v>
      </c>
      <c r="BC2723" s="4" t="s">
        <v>5748</v>
      </c>
      <c r="BD2723" s="4" t="s">
        <v>5708</v>
      </c>
    </row>
    <row r="2724" spans="51:56" x14ac:dyDescent="0.25">
      <c r="AY2724" t="s">
        <v>5749</v>
      </c>
      <c r="AZ2724" s="4" t="s">
        <v>5750</v>
      </c>
      <c r="BA2724" s="4" t="s">
        <v>5751</v>
      </c>
      <c r="BB2724" s="4" t="s">
        <v>5750</v>
      </c>
      <c r="BC2724" s="4" t="s">
        <v>5751</v>
      </c>
      <c r="BD2724" s="4" t="s">
        <v>5708</v>
      </c>
    </row>
    <row r="2725" spans="51:56" x14ac:dyDescent="0.25">
      <c r="AY2725" t="s">
        <v>5752</v>
      </c>
      <c r="AZ2725" s="4" t="s">
        <v>5753</v>
      </c>
      <c r="BA2725" s="4" t="s">
        <v>5754</v>
      </c>
      <c r="BB2725" s="4" t="s">
        <v>5753</v>
      </c>
      <c r="BC2725" s="4" t="s">
        <v>5754</v>
      </c>
      <c r="BD2725" s="4" t="s">
        <v>5708</v>
      </c>
    </row>
    <row r="2726" spans="51:56" x14ac:dyDescent="0.25">
      <c r="AY2726" t="s">
        <v>5755</v>
      </c>
      <c r="AZ2726" s="4" t="s">
        <v>5756</v>
      </c>
      <c r="BA2726" s="4" t="s">
        <v>5757</v>
      </c>
      <c r="BB2726" s="4" t="s">
        <v>5756</v>
      </c>
      <c r="BC2726" s="4" t="s">
        <v>5757</v>
      </c>
      <c r="BD2726" s="4" t="s">
        <v>5708</v>
      </c>
    </row>
    <row r="2727" spans="51:56" x14ac:dyDescent="0.25">
      <c r="AY2727" t="s">
        <v>5758</v>
      </c>
      <c r="AZ2727" s="4" t="s">
        <v>5759</v>
      </c>
      <c r="BA2727" s="4" t="s">
        <v>5760</v>
      </c>
      <c r="BB2727" s="4" t="s">
        <v>5759</v>
      </c>
      <c r="BC2727" s="4" t="s">
        <v>5760</v>
      </c>
      <c r="BD2727" s="4" t="s">
        <v>5708</v>
      </c>
    </row>
    <row r="2728" spans="51:56" x14ac:dyDescent="0.25">
      <c r="AY2728" t="s">
        <v>5761</v>
      </c>
      <c r="AZ2728" s="4" t="s">
        <v>5762</v>
      </c>
      <c r="BA2728" s="4" t="s">
        <v>5763</v>
      </c>
      <c r="BB2728" s="4" t="s">
        <v>5762</v>
      </c>
      <c r="BC2728" s="4" t="s">
        <v>5763</v>
      </c>
      <c r="BD2728" s="4" t="s">
        <v>5708</v>
      </c>
    </row>
    <row r="2729" spans="51:56" x14ac:dyDescent="0.25">
      <c r="AY2729" t="s">
        <v>5764</v>
      </c>
      <c r="AZ2729" s="4" t="s">
        <v>5765</v>
      </c>
      <c r="BA2729" s="4" t="s">
        <v>5766</v>
      </c>
      <c r="BB2729" s="4" t="s">
        <v>5765</v>
      </c>
      <c r="BC2729" s="4" t="s">
        <v>5766</v>
      </c>
      <c r="BD2729" s="4" t="s">
        <v>5708</v>
      </c>
    </row>
    <row r="2730" spans="51:56" x14ac:dyDescent="0.25">
      <c r="AY2730" t="s">
        <v>5767</v>
      </c>
      <c r="AZ2730" s="4" t="s">
        <v>5768</v>
      </c>
      <c r="BA2730" s="4" t="s">
        <v>5769</v>
      </c>
      <c r="BB2730" s="4" t="s">
        <v>5768</v>
      </c>
      <c r="BC2730" s="4" t="s">
        <v>5769</v>
      </c>
      <c r="BD2730" s="4" t="s">
        <v>5708</v>
      </c>
    </row>
    <row r="2731" spans="51:56" x14ac:dyDescent="0.25">
      <c r="AY2731" t="s">
        <v>5770</v>
      </c>
      <c r="AZ2731" s="4" t="s">
        <v>5771</v>
      </c>
      <c r="BA2731" s="4" t="s">
        <v>5772</v>
      </c>
      <c r="BB2731" s="4" t="s">
        <v>5771</v>
      </c>
      <c r="BC2731" s="4" t="s">
        <v>5772</v>
      </c>
      <c r="BD2731" s="4" t="s">
        <v>5708</v>
      </c>
    </row>
    <row r="2732" spans="51:56" x14ac:dyDescent="0.25">
      <c r="AY2732" t="s">
        <v>5773</v>
      </c>
      <c r="AZ2732" s="4" t="s">
        <v>5774</v>
      </c>
      <c r="BA2732" s="4" t="s">
        <v>5775</v>
      </c>
      <c r="BB2732" s="4" t="s">
        <v>5774</v>
      </c>
      <c r="BC2732" s="4" t="s">
        <v>5775</v>
      </c>
      <c r="BD2732" s="4" t="s">
        <v>5708</v>
      </c>
    </row>
    <row r="2733" spans="51:56" x14ac:dyDescent="0.25">
      <c r="AY2733" t="s">
        <v>5776</v>
      </c>
      <c r="AZ2733" s="4" t="s">
        <v>5777</v>
      </c>
      <c r="BA2733" s="4" t="s">
        <v>5778</v>
      </c>
      <c r="BB2733" s="4" t="s">
        <v>5777</v>
      </c>
      <c r="BC2733" s="4" t="s">
        <v>5778</v>
      </c>
      <c r="BD2733" s="4" t="s">
        <v>5708</v>
      </c>
    </row>
    <row r="2734" spans="51:56" x14ac:dyDescent="0.25">
      <c r="AY2734" t="s">
        <v>5779</v>
      </c>
      <c r="AZ2734" s="4" t="s">
        <v>5780</v>
      </c>
      <c r="BA2734" s="4" t="s">
        <v>5781</v>
      </c>
      <c r="BB2734" s="4" t="s">
        <v>5780</v>
      </c>
      <c r="BC2734" s="4" t="s">
        <v>5781</v>
      </c>
      <c r="BD2734" s="4" t="s">
        <v>5708</v>
      </c>
    </row>
    <row r="2735" spans="51:56" x14ac:dyDescent="0.25">
      <c r="AY2735" t="s">
        <v>5782</v>
      </c>
      <c r="AZ2735" s="4" t="s">
        <v>5783</v>
      </c>
      <c r="BA2735" s="4" t="s">
        <v>5784</v>
      </c>
      <c r="BB2735" s="4" t="s">
        <v>5783</v>
      </c>
      <c r="BC2735" s="4" t="s">
        <v>5784</v>
      </c>
      <c r="BD2735" s="4" t="s">
        <v>5708</v>
      </c>
    </row>
    <row r="2736" spans="51:56" x14ac:dyDescent="0.25">
      <c r="AY2736" t="s">
        <v>5785</v>
      </c>
      <c r="AZ2736" s="4" t="s">
        <v>5786</v>
      </c>
      <c r="BA2736" s="4" t="s">
        <v>5787</v>
      </c>
      <c r="BB2736" s="4" t="s">
        <v>5786</v>
      </c>
      <c r="BC2736" s="4" t="s">
        <v>5787</v>
      </c>
      <c r="BD2736" s="4" t="s">
        <v>5708</v>
      </c>
    </row>
    <row r="2737" spans="51:56" x14ac:dyDescent="0.25">
      <c r="AY2737" t="s">
        <v>5788</v>
      </c>
      <c r="AZ2737" s="4" t="s">
        <v>5789</v>
      </c>
      <c r="BA2737" s="4" t="s">
        <v>9068</v>
      </c>
      <c r="BB2737" s="4" t="s">
        <v>5789</v>
      </c>
      <c r="BC2737" s="4" t="s">
        <v>9068</v>
      </c>
      <c r="BD2737" s="4" t="s">
        <v>5708</v>
      </c>
    </row>
    <row r="2738" spans="51:56" x14ac:dyDescent="0.25">
      <c r="AY2738" t="s">
        <v>5790</v>
      </c>
      <c r="AZ2738" s="4" t="s">
        <v>5791</v>
      </c>
      <c r="BA2738" s="4" t="s">
        <v>5792</v>
      </c>
      <c r="BB2738" s="4" t="s">
        <v>5791</v>
      </c>
      <c r="BC2738" s="4" t="s">
        <v>5792</v>
      </c>
      <c r="BD2738" s="4" t="s">
        <v>5708</v>
      </c>
    </row>
    <row r="2739" spans="51:56" x14ac:dyDescent="0.25">
      <c r="AY2739" t="s">
        <v>5793</v>
      </c>
      <c r="AZ2739" s="4" t="s">
        <v>5794</v>
      </c>
      <c r="BA2739" s="4" t="s">
        <v>5795</v>
      </c>
      <c r="BB2739" s="4" t="s">
        <v>5794</v>
      </c>
      <c r="BC2739" s="4" t="s">
        <v>5795</v>
      </c>
      <c r="BD2739" s="4" t="s">
        <v>5708</v>
      </c>
    </row>
    <row r="2740" spans="51:56" x14ac:dyDescent="0.25">
      <c r="AY2740" t="s">
        <v>5796</v>
      </c>
      <c r="AZ2740" s="4" t="s">
        <v>5797</v>
      </c>
      <c r="BA2740" s="4" t="s">
        <v>5798</v>
      </c>
      <c r="BB2740" s="4" t="s">
        <v>5797</v>
      </c>
      <c r="BC2740" s="4" t="s">
        <v>5798</v>
      </c>
      <c r="BD2740" s="4" t="s">
        <v>5708</v>
      </c>
    </row>
    <row r="2741" spans="51:56" x14ac:dyDescent="0.25">
      <c r="AY2741" t="s">
        <v>5799</v>
      </c>
      <c r="AZ2741" s="4" t="s">
        <v>5800</v>
      </c>
      <c r="BA2741" s="4" t="s">
        <v>8300</v>
      </c>
      <c r="BB2741" s="4" t="s">
        <v>5800</v>
      </c>
      <c r="BC2741" s="4" t="s">
        <v>8300</v>
      </c>
      <c r="BD2741" s="4" t="s">
        <v>5708</v>
      </c>
    </row>
    <row r="2742" spans="51:56" x14ac:dyDescent="0.25">
      <c r="AY2742" t="s">
        <v>5801</v>
      </c>
      <c r="AZ2742" s="4" t="s">
        <v>5802</v>
      </c>
      <c r="BA2742" s="4" t="s">
        <v>5803</v>
      </c>
      <c r="BB2742" s="4" t="s">
        <v>5802</v>
      </c>
      <c r="BC2742" s="4" t="s">
        <v>5803</v>
      </c>
      <c r="BD2742" s="4" t="s">
        <v>5708</v>
      </c>
    </row>
    <row r="2743" spans="51:56" x14ac:dyDescent="0.25">
      <c r="AY2743" t="s">
        <v>5804</v>
      </c>
      <c r="AZ2743" s="4" t="s">
        <v>5805</v>
      </c>
      <c r="BA2743" s="4" t="s">
        <v>5806</v>
      </c>
      <c r="BB2743" s="4" t="s">
        <v>5805</v>
      </c>
      <c r="BC2743" s="4" t="s">
        <v>5806</v>
      </c>
      <c r="BD2743" s="4" t="s">
        <v>5708</v>
      </c>
    </row>
    <row r="2744" spans="51:56" x14ac:dyDescent="0.25">
      <c r="AY2744" t="s">
        <v>5807</v>
      </c>
      <c r="AZ2744" s="4" t="s">
        <v>5808</v>
      </c>
      <c r="BA2744" s="4" t="s">
        <v>5809</v>
      </c>
      <c r="BB2744" s="4" t="s">
        <v>5808</v>
      </c>
      <c r="BC2744" s="4" t="s">
        <v>5809</v>
      </c>
      <c r="BD2744" s="4" t="s">
        <v>5708</v>
      </c>
    </row>
    <row r="2745" spans="51:56" x14ac:dyDescent="0.25">
      <c r="AY2745" t="s">
        <v>5810</v>
      </c>
      <c r="AZ2745" s="4" t="s">
        <v>5811</v>
      </c>
      <c r="BA2745" s="4" t="s">
        <v>5812</v>
      </c>
      <c r="BB2745" s="4" t="s">
        <v>5811</v>
      </c>
      <c r="BC2745" s="4" t="s">
        <v>5812</v>
      </c>
      <c r="BD2745" s="4" t="s">
        <v>5708</v>
      </c>
    </row>
    <row r="2746" spans="51:56" x14ac:dyDescent="0.25">
      <c r="AY2746" t="s">
        <v>5813</v>
      </c>
      <c r="AZ2746" s="4" t="s">
        <v>5814</v>
      </c>
      <c r="BA2746" s="4" t="s">
        <v>5815</v>
      </c>
      <c r="BB2746" s="4" t="s">
        <v>5814</v>
      </c>
      <c r="BC2746" s="4" t="s">
        <v>5815</v>
      </c>
      <c r="BD2746" s="4" t="s">
        <v>5708</v>
      </c>
    </row>
    <row r="2747" spans="51:56" x14ac:dyDescent="0.25">
      <c r="AY2747" t="s">
        <v>5816</v>
      </c>
      <c r="AZ2747" s="4" t="s">
        <v>5817</v>
      </c>
      <c r="BA2747" s="4" t="s">
        <v>14453</v>
      </c>
      <c r="BB2747" s="4" t="s">
        <v>5817</v>
      </c>
      <c r="BC2747" s="4" t="s">
        <v>14453</v>
      </c>
      <c r="BD2747" s="4" t="s">
        <v>5708</v>
      </c>
    </row>
    <row r="2748" spans="51:56" x14ac:dyDescent="0.25">
      <c r="AY2748" t="s">
        <v>5818</v>
      </c>
      <c r="AZ2748" s="4" t="s">
        <v>5819</v>
      </c>
      <c r="BA2748" s="4" t="s">
        <v>5820</v>
      </c>
      <c r="BB2748" s="4" t="s">
        <v>5819</v>
      </c>
      <c r="BC2748" s="4" t="s">
        <v>5820</v>
      </c>
      <c r="BD2748" s="4" t="s">
        <v>5708</v>
      </c>
    </row>
    <row r="2749" spans="51:56" x14ac:dyDescent="0.25">
      <c r="AY2749" t="s">
        <v>5821</v>
      </c>
      <c r="AZ2749" s="4" t="s">
        <v>5822</v>
      </c>
      <c r="BA2749" s="4" t="s">
        <v>5823</v>
      </c>
      <c r="BB2749" s="4" t="s">
        <v>5822</v>
      </c>
      <c r="BC2749" s="4" t="s">
        <v>5823</v>
      </c>
      <c r="BD2749" s="4" t="s">
        <v>5708</v>
      </c>
    </row>
    <row r="2750" spans="51:56" x14ac:dyDescent="0.25">
      <c r="AY2750" t="s">
        <v>5824</v>
      </c>
      <c r="AZ2750" s="4" t="s">
        <v>5825</v>
      </c>
      <c r="BA2750" s="4" t="s">
        <v>14459</v>
      </c>
      <c r="BB2750" s="4" t="s">
        <v>5825</v>
      </c>
      <c r="BC2750" s="4" t="s">
        <v>14459</v>
      </c>
      <c r="BD2750" s="4" t="s">
        <v>5708</v>
      </c>
    </row>
    <row r="2751" spans="51:56" x14ac:dyDescent="0.25">
      <c r="AY2751" t="s">
        <v>5826</v>
      </c>
      <c r="AZ2751" s="4" t="s">
        <v>5827</v>
      </c>
      <c r="BA2751" s="4" t="s">
        <v>5828</v>
      </c>
      <c r="BB2751" s="4" t="s">
        <v>5827</v>
      </c>
      <c r="BC2751" s="4" t="s">
        <v>5828</v>
      </c>
      <c r="BD2751" s="4" t="s">
        <v>5708</v>
      </c>
    </row>
    <row r="2752" spans="51:56" x14ac:dyDescent="0.25">
      <c r="AY2752" t="s">
        <v>5829</v>
      </c>
      <c r="AZ2752" s="4" t="s">
        <v>5830</v>
      </c>
      <c r="BA2752" s="4" t="s">
        <v>14462</v>
      </c>
      <c r="BB2752" s="4" t="s">
        <v>5830</v>
      </c>
      <c r="BC2752" s="4" t="s">
        <v>14462</v>
      </c>
      <c r="BD2752" s="4" t="s">
        <v>5708</v>
      </c>
    </row>
    <row r="2753" spans="51:56" x14ac:dyDescent="0.25">
      <c r="AY2753" t="s">
        <v>5831</v>
      </c>
      <c r="AZ2753" s="4" t="s">
        <v>5832</v>
      </c>
      <c r="BA2753" s="4" t="s">
        <v>5833</v>
      </c>
      <c r="BB2753" s="4" t="s">
        <v>5832</v>
      </c>
      <c r="BC2753" s="4" t="s">
        <v>5833</v>
      </c>
      <c r="BD2753" s="4" t="s">
        <v>5708</v>
      </c>
    </row>
    <row r="2754" spans="51:56" x14ac:dyDescent="0.25">
      <c r="AY2754" t="s">
        <v>5834</v>
      </c>
      <c r="AZ2754" s="4" t="s">
        <v>5835</v>
      </c>
      <c r="BA2754" s="4" t="s">
        <v>5836</v>
      </c>
      <c r="BB2754" s="4" t="s">
        <v>5835</v>
      </c>
      <c r="BC2754" s="4" t="s">
        <v>5836</v>
      </c>
      <c r="BD2754" s="4" t="s">
        <v>5708</v>
      </c>
    </row>
    <row r="2755" spans="51:56" x14ac:dyDescent="0.25">
      <c r="AY2755" t="s">
        <v>5837</v>
      </c>
      <c r="AZ2755" s="4" t="s">
        <v>5838</v>
      </c>
      <c r="BA2755" s="4" t="s">
        <v>5839</v>
      </c>
      <c r="BB2755" s="4" t="s">
        <v>5838</v>
      </c>
      <c r="BC2755" s="4" t="s">
        <v>5839</v>
      </c>
      <c r="BD2755" s="4" t="s">
        <v>5708</v>
      </c>
    </row>
    <row r="2756" spans="51:56" x14ac:dyDescent="0.25">
      <c r="AY2756" t="s">
        <v>5840</v>
      </c>
      <c r="AZ2756" s="4" t="s">
        <v>5841</v>
      </c>
      <c r="BA2756" s="4" t="s">
        <v>5842</v>
      </c>
      <c r="BB2756" s="4" t="s">
        <v>5841</v>
      </c>
      <c r="BC2756" s="4" t="s">
        <v>5842</v>
      </c>
      <c r="BD2756" s="4" t="s">
        <v>5708</v>
      </c>
    </row>
    <row r="2757" spans="51:56" x14ac:dyDescent="0.25">
      <c r="AY2757" t="s">
        <v>5843</v>
      </c>
      <c r="AZ2757" s="4" t="s">
        <v>5844</v>
      </c>
      <c r="BA2757" s="4" t="s">
        <v>5845</v>
      </c>
      <c r="BB2757" s="4" t="s">
        <v>5844</v>
      </c>
      <c r="BC2757" s="4" t="s">
        <v>5845</v>
      </c>
      <c r="BD2757" s="4" t="s">
        <v>5708</v>
      </c>
    </row>
    <row r="2758" spans="51:56" x14ac:dyDescent="0.25">
      <c r="AY2758" t="s">
        <v>5846</v>
      </c>
      <c r="AZ2758" s="4" t="s">
        <v>5847</v>
      </c>
      <c r="BA2758" s="4" t="s">
        <v>14468</v>
      </c>
      <c r="BB2758" s="4" t="s">
        <v>5847</v>
      </c>
      <c r="BC2758" s="4" t="s">
        <v>14468</v>
      </c>
      <c r="BD2758" s="4" t="s">
        <v>5708</v>
      </c>
    </row>
    <row r="2759" spans="51:56" x14ac:dyDescent="0.25">
      <c r="AY2759" t="s">
        <v>5846</v>
      </c>
      <c r="AZ2759" s="4" t="s">
        <v>5848</v>
      </c>
      <c r="BA2759" s="4" t="s">
        <v>14468</v>
      </c>
      <c r="BB2759" s="4" t="s">
        <v>5848</v>
      </c>
      <c r="BC2759" s="4" t="s">
        <v>14468</v>
      </c>
      <c r="BD2759" s="4" t="s">
        <v>5708</v>
      </c>
    </row>
    <row r="2760" spans="51:56" x14ac:dyDescent="0.25">
      <c r="AY2760" t="s">
        <v>5846</v>
      </c>
      <c r="AZ2760" s="4" t="s">
        <v>5849</v>
      </c>
      <c r="BA2760" s="4" t="s">
        <v>14468</v>
      </c>
      <c r="BB2760" s="4" t="s">
        <v>5849</v>
      </c>
      <c r="BC2760" s="4" t="s">
        <v>14468</v>
      </c>
      <c r="BD2760" s="4" t="s">
        <v>5708</v>
      </c>
    </row>
    <row r="2761" spans="51:56" x14ac:dyDescent="0.25">
      <c r="AY2761" t="s">
        <v>5850</v>
      </c>
      <c r="AZ2761" s="4" t="s">
        <v>5851</v>
      </c>
      <c r="BA2761" s="4" t="s">
        <v>10408</v>
      </c>
      <c r="BB2761" s="4" t="s">
        <v>5851</v>
      </c>
      <c r="BC2761" s="4" t="s">
        <v>10408</v>
      </c>
      <c r="BD2761" s="4" t="s">
        <v>5708</v>
      </c>
    </row>
    <row r="2762" spans="51:56" x14ac:dyDescent="0.25">
      <c r="AY2762" t="s">
        <v>5852</v>
      </c>
      <c r="AZ2762" s="4" t="s">
        <v>5853</v>
      </c>
      <c r="BA2762" s="4" t="s">
        <v>5854</v>
      </c>
      <c r="BB2762" s="4" t="s">
        <v>5853</v>
      </c>
      <c r="BC2762" s="4" t="s">
        <v>5854</v>
      </c>
      <c r="BD2762" s="4" t="s">
        <v>5708</v>
      </c>
    </row>
    <row r="2763" spans="51:56" x14ac:dyDescent="0.25">
      <c r="AY2763" t="s">
        <v>5855</v>
      </c>
      <c r="AZ2763" s="4" t="s">
        <v>5856</v>
      </c>
      <c r="BA2763" s="4" t="s">
        <v>5857</v>
      </c>
      <c r="BB2763" s="4" t="s">
        <v>5856</v>
      </c>
      <c r="BC2763" s="4" t="s">
        <v>5857</v>
      </c>
      <c r="BD2763" s="4" t="s">
        <v>5708</v>
      </c>
    </row>
    <row r="2764" spans="51:56" x14ac:dyDescent="0.25">
      <c r="AY2764" t="s">
        <v>5858</v>
      </c>
      <c r="AZ2764" s="4" t="s">
        <v>5859</v>
      </c>
      <c r="BA2764" s="4" t="s">
        <v>5860</v>
      </c>
      <c r="BB2764" s="4" t="s">
        <v>5859</v>
      </c>
      <c r="BC2764" s="4" t="s">
        <v>5860</v>
      </c>
      <c r="BD2764" s="4" t="s">
        <v>5708</v>
      </c>
    </row>
    <row r="2765" spans="51:56" x14ac:dyDescent="0.25">
      <c r="AY2765" t="s">
        <v>5861</v>
      </c>
      <c r="AZ2765" s="4" t="s">
        <v>5862</v>
      </c>
      <c r="BA2765" s="4" t="s">
        <v>5863</v>
      </c>
      <c r="BB2765" s="4" t="s">
        <v>5862</v>
      </c>
      <c r="BC2765" s="4" t="s">
        <v>5863</v>
      </c>
      <c r="BD2765" s="4" t="s">
        <v>5708</v>
      </c>
    </row>
    <row r="2766" spans="51:56" x14ac:dyDescent="0.25">
      <c r="AY2766" t="s">
        <v>5864</v>
      </c>
      <c r="AZ2766" s="4" t="s">
        <v>5865</v>
      </c>
      <c r="BA2766" s="4" t="s">
        <v>5866</v>
      </c>
      <c r="BB2766" s="4" t="s">
        <v>5865</v>
      </c>
      <c r="BC2766" s="4" t="s">
        <v>5866</v>
      </c>
      <c r="BD2766" s="4" t="s">
        <v>5708</v>
      </c>
    </row>
    <row r="2767" spans="51:56" x14ac:dyDescent="0.25">
      <c r="AY2767" t="s">
        <v>5867</v>
      </c>
      <c r="AZ2767" s="4" t="s">
        <v>5868</v>
      </c>
      <c r="BA2767" s="4" t="s">
        <v>5869</v>
      </c>
      <c r="BB2767" s="4" t="s">
        <v>5868</v>
      </c>
      <c r="BC2767" s="4" t="s">
        <v>5869</v>
      </c>
      <c r="BD2767" s="4" t="s">
        <v>5708</v>
      </c>
    </row>
    <row r="2768" spans="51:56" x14ac:dyDescent="0.25">
      <c r="AY2768" t="s">
        <v>5867</v>
      </c>
      <c r="AZ2768" s="4" t="s">
        <v>5870</v>
      </c>
      <c r="BA2768" s="4" t="s">
        <v>5869</v>
      </c>
      <c r="BB2768" s="4" t="s">
        <v>5870</v>
      </c>
      <c r="BC2768" s="4" t="s">
        <v>5869</v>
      </c>
      <c r="BD2768" s="4" t="s">
        <v>5708</v>
      </c>
    </row>
    <row r="2769" spans="51:56" x14ac:dyDescent="0.25">
      <c r="AY2769" t="s">
        <v>5871</v>
      </c>
      <c r="AZ2769" s="4" t="s">
        <v>5872</v>
      </c>
      <c r="BA2769" s="4" t="s">
        <v>5873</v>
      </c>
      <c r="BB2769" s="4" t="s">
        <v>5872</v>
      </c>
      <c r="BC2769" s="4" t="s">
        <v>5873</v>
      </c>
      <c r="BD2769" s="4" t="s">
        <v>5708</v>
      </c>
    </row>
    <row r="2770" spans="51:56" x14ac:dyDescent="0.25">
      <c r="AY2770" t="s">
        <v>5874</v>
      </c>
      <c r="AZ2770" s="4" t="s">
        <v>5875</v>
      </c>
      <c r="BA2770" s="4" t="s">
        <v>5876</v>
      </c>
      <c r="BB2770" s="4" t="s">
        <v>5875</v>
      </c>
      <c r="BC2770" s="4" t="s">
        <v>5876</v>
      </c>
      <c r="BD2770" s="4" t="s">
        <v>5708</v>
      </c>
    </row>
    <row r="2771" spans="51:56" x14ac:dyDescent="0.25">
      <c r="AY2771" t="s">
        <v>5877</v>
      </c>
      <c r="AZ2771" s="4" t="s">
        <v>5878</v>
      </c>
      <c r="BA2771" s="4" t="s">
        <v>5879</v>
      </c>
      <c r="BB2771" s="4" t="s">
        <v>5878</v>
      </c>
      <c r="BC2771" s="4" t="s">
        <v>5879</v>
      </c>
      <c r="BD2771" s="4" t="s">
        <v>5708</v>
      </c>
    </row>
    <row r="2772" spans="51:56" x14ac:dyDescent="0.25">
      <c r="AY2772" t="s">
        <v>5880</v>
      </c>
      <c r="AZ2772" s="4" t="s">
        <v>5881</v>
      </c>
      <c r="BA2772" s="4" t="s">
        <v>5882</v>
      </c>
      <c r="BB2772" s="4" t="s">
        <v>5881</v>
      </c>
      <c r="BC2772" s="4" t="s">
        <v>5882</v>
      </c>
      <c r="BD2772" s="4" t="s">
        <v>5708</v>
      </c>
    </row>
    <row r="2773" spans="51:56" x14ac:dyDescent="0.25">
      <c r="AY2773" t="s">
        <v>5880</v>
      </c>
      <c r="AZ2773" s="4" t="s">
        <v>5883</v>
      </c>
      <c r="BA2773" s="4" t="s">
        <v>5882</v>
      </c>
      <c r="BB2773" s="4" t="s">
        <v>5883</v>
      </c>
      <c r="BC2773" s="4" t="s">
        <v>5882</v>
      </c>
      <c r="BD2773" s="4" t="s">
        <v>5708</v>
      </c>
    </row>
    <row r="2774" spans="51:56" x14ac:dyDescent="0.25">
      <c r="AY2774" t="s">
        <v>5884</v>
      </c>
      <c r="AZ2774" s="4" t="s">
        <v>5885</v>
      </c>
      <c r="BA2774" s="4" t="s">
        <v>5886</v>
      </c>
      <c r="BB2774" s="4" t="s">
        <v>5885</v>
      </c>
      <c r="BC2774" s="4" t="s">
        <v>5886</v>
      </c>
      <c r="BD2774" s="4" t="s">
        <v>5708</v>
      </c>
    </row>
    <row r="2775" spans="51:56" x14ac:dyDescent="0.25">
      <c r="AY2775" t="s">
        <v>5887</v>
      </c>
      <c r="AZ2775" s="4" t="s">
        <v>5888</v>
      </c>
      <c r="BA2775" s="4" t="s">
        <v>5889</v>
      </c>
      <c r="BB2775" s="4" t="s">
        <v>5888</v>
      </c>
      <c r="BC2775" s="4" t="s">
        <v>5889</v>
      </c>
      <c r="BD2775" s="4" t="s">
        <v>5708</v>
      </c>
    </row>
    <row r="2776" spans="51:56" x14ac:dyDescent="0.25">
      <c r="AY2776" t="s">
        <v>5890</v>
      </c>
      <c r="AZ2776" s="4" t="s">
        <v>5891</v>
      </c>
      <c r="BA2776" s="4" t="s">
        <v>14480</v>
      </c>
      <c r="BB2776" s="4" t="s">
        <v>5891</v>
      </c>
      <c r="BC2776" s="4" t="s">
        <v>14480</v>
      </c>
      <c r="BD2776" s="4" t="s">
        <v>5708</v>
      </c>
    </row>
    <row r="2777" spans="51:56" x14ac:dyDescent="0.25">
      <c r="AY2777" t="s">
        <v>5890</v>
      </c>
      <c r="AZ2777" s="4" t="s">
        <v>5892</v>
      </c>
      <c r="BA2777" s="4" t="s">
        <v>14480</v>
      </c>
      <c r="BB2777" s="4" t="s">
        <v>5892</v>
      </c>
      <c r="BC2777" s="4" t="s">
        <v>14480</v>
      </c>
      <c r="BD2777" s="4" t="s">
        <v>5708</v>
      </c>
    </row>
    <row r="2778" spans="51:56" x14ac:dyDescent="0.25">
      <c r="AY2778" t="s">
        <v>5893</v>
      </c>
      <c r="AZ2778" s="4" t="s">
        <v>5894</v>
      </c>
      <c r="BA2778" s="4" t="s">
        <v>5895</v>
      </c>
      <c r="BB2778" s="4" t="s">
        <v>5894</v>
      </c>
      <c r="BC2778" s="4" t="s">
        <v>5895</v>
      </c>
      <c r="BD2778" s="4" t="s">
        <v>5708</v>
      </c>
    </row>
    <row r="2779" spans="51:56" x14ac:dyDescent="0.25">
      <c r="AY2779" t="s">
        <v>5896</v>
      </c>
      <c r="AZ2779" s="4" t="s">
        <v>5897</v>
      </c>
      <c r="BA2779" s="4" t="s">
        <v>5898</v>
      </c>
      <c r="BB2779" s="4" t="s">
        <v>5897</v>
      </c>
      <c r="BC2779" s="4" t="s">
        <v>5898</v>
      </c>
      <c r="BD2779" s="4" t="s">
        <v>5708</v>
      </c>
    </row>
    <row r="2780" spans="51:56" x14ac:dyDescent="0.25">
      <c r="AY2780" t="s">
        <v>5899</v>
      </c>
      <c r="AZ2780" s="4" t="s">
        <v>5900</v>
      </c>
      <c r="BA2780" s="4" t="s">
        <v>5901</v>
      </c>
      <c r="BB2780" s="4" t="s">
        <v>5900</v>
      </c>
      <c r="BC2780" s="4" t="s">
        <v>5901</v>
      </c>
      <c r="BD2780" s="4" t="s">
        <v>5708</v>
      </c>
    </row>
    <row r="2781" spans="51:56" x14ac:dyDescent="0.25">
      <c r="AY2781" t="s">
        <v>5902</v>
      </c>
      <c r="AZ2781" s="4" t="s">
        <v>5903</v>
      </c>
      <c r="BA2781" s="4" t="s">
        <v>5904</v>
      </c>
      <c r="BB2781" s="4" t="s">
        <v>5903</v>
      </c>
      <c r="BC2781" s="4" t="s">
        <v>5904</v>
      </c>
      <c r="BD2781" s="4" t="s">
        <v>5708</v>
      </c>
    </row>
    <row r="2782" spans="51:56" x14ac:dyDescent="0.25">
      <c r="AY2782" t="s">
        <v>5905</v>
      </c>
      <c r="AZ2782" s="4" t="s">
        <v>5906</v>
      </c>
      <c r="BA2782" s="4" t="s">
        <v>5907</v>
      </c>
      <c r="BB2782" s="4" t="s">
        <v>5906</v>
      </c>
      <c r="BC2782" s="4" t="s">
        <v>5907</v>
      </c>
      <c r="BD2782" s="4" t="s">
        <v>5708</v>
      </c>
    </row>
    <row r="2783" spans="51:56" x14ac:dyDescent="0.25">
      <c r="AY2783" t="s">
        <v>5908</v>
      </c>
      <c r="AZ2783" s="4" t="s">
        <v>5909</v>
      </c>
      <c r="BA2783" s="4" t="s">
        <v>14492</v>
      </c>
      <c r="BB2783" s="4" t="s">
        <v>5909</v>
      </c>
      <c r="BC2783" s="4" t="s">
        <v>14492</v>
      </c>
      <c r="BD2783" s="4" t="s">
        <v>5708</v>
      </c>
    </row>
    <row r="2784" spans="51:56" x14ac:dyDescent="0.25">
      <c r="AY2784" t="s">
        <v>5910</v>
      </c>
      <c r="AZ2784" s="4" t="s">
        <v>5911</v>
      </c>
      <c r="BA2784" s="4" t="s">
        <v>5912</v>
      </c>
      <c r="BB2784" s="4" t="s">
        <v>5911</v>
      </c>
      <c r="BC2784" s="4" t="s">
        <v>5912</v>
      </c>
      <c r="BD2784" s="4" t="s">
        <v>5708</v>
      </c>
    </row>
    <row r="2785" spans="51:56" x14ac:dyDescent="0.25">
      <c r="AY2785" t="s">
        <v>5913</v>
      </c>
      <c r="AZ2785" s="4" t="s">
        <v>5914</v>
      </c>
      <c r="BA2785" s="4" t="s">
        <v>5915</v>
      </c>
      <c r="BB2785" s="4" t="s">
        <v>5914</v>
      </c>
      <c r="BC2785" s="4" t="s">
        <v>5915</v>
      </c>
      <c r="BD2785" s="4" t="s">
        <v>5708</v>
      </c>
    </row>
    <row r="2786" spans="51:56" x14ac:dyDescent="0.25">
      <c r="AY2786" t="s">
        <v>5916</v>
      </c>
      <c r="AZ2786" s="4" t="s">
        <v>5917</v>
      </c>
      <c r="BA2786" s="4" t="s">
        <v>5918</v>
      </c>
      <c r="BB2786" s="4" t="s">
        <v>5917</v>
      </c>
      <c r="BC2786" s="4" t="s">
        <v>5918</v>
      </c>
      <c r="BD2786" s="4" t="s">
        <v>5708</v>
      </c>
    </row>
    <row r="2787" spans="51:56" x14ac:dyDescent="0.25">
      <c r="AY2787" t="s">
        <v>5919</v>
      </c>
      <c r="AZ2787" s="4" t="s">
        <v>5920</v>
      </c>
      <c r="BA2787" s="4" t="s">
        <v>5921</v>
      </c>
      <c r="BB2787" s="4" t="s">
        <v>5920</v>
      </c>
      <c r="BC2787" s="4" t="s">
        <v>5921</v>
      </c>
      <c r="BD2787" s="4" t="s">
        <v>5708</v>
      </c>
    </row>
    <row r="2788" spans="51:56" x14ac:dyDescent="0.25">
      <c r="AY2788" t="s">
        <v>5922</v>
      </c>
      <c r="AZ2788" s="4" t="s">
        <v>5923</v>
      </c>
      <c r="BA2788" s="4" t="s">
        <v>5924</v>
      </c>
      <c r="BB2788" s="4" t="s">
        <v>5923</v>
      </c>
      <c r="BC2788" s="4" t="s">
        <v>5924</v>
      </c>
      <c r="BD2788" s="4" t="s">
        <v>5708</v>
      </c>
    </row>
    <row r="2789" spans="51:56" x14ac:dyDescent="0.25">
      <c r="AY2789" t="s">
        <v>5925</v>
      </c>
      <c r="AZ2789" s="4" t="s">
        <v>5926</v>
      </c>
      <c r="BA2789" s="4" t="s">
        <v>5927</v>
      </c>
      <c r="BB2789" s="4" t="s">
        <v>5926</v>
      </c>
      <c r="BC2789" s="4" t="s">
        <v>5927</v>
      </c>
      <c r="BD2789" s="4" t="s">
        <v>5708</v>
      </c>
    </row>
    <row r="2790" spans="51:56" x14ac:dyDescent="0.25">
      <c r="AY2790" t="s">
        <v>5928</v>
      </c>
      <c r="AZ2790" s="4" t="s">
        <v>5929</v>
      </c>
      <c r="BA2790" s="4" t="s">
        <v>5930</v>
      </c>
      <c r="BB2790" s="4" t="s">
        <v>5929</v>
      </c>
      <c r="BC2790" s="4" t="s">
        <v>5930</v>
      </c>
      <c r="BD2790" s="4" t="s">
        <v>5708</v>
      </c>
    </row>
    <row r="2791" spans="51:56" x14ac:dyDescent="0.25">
      <c r="AY2791" t="s">
        <v>5931</v>
      </c>
      <c r="AZ2791" s="4" t="s">
        <v>5932</v>
      </c>
      <c r="BA2791" s="4" t="s">
        <v>5933</v>
      </c>
      <c r="BB2791" s="4" t="s">
        <v>5932</v>
      </c>
      <c r="BC2791" s="4" t="s">
        <v>5933</v>
      </c>
      <c r="BD2791" s="4" t="s">
        <v>5708</v>
      </c>
    </row>
    <row r="2792" spans="51:56" x14ac:dyDescent="0.25">
      <c r="AY2792" t="s">
        <v>5934</v>
      </c>
      <c r="AZ2792" s="4" t="s">
        <v>5935</v>
      </c>
      <c r="BA2792" s="4" t="s">
        <v>5936</v>
      </c>
      <c r="BB2792" s="4" t="s">
        <v>5935</v>
      </c>
      <c r="BC2792" s="4" t="s">
        <v>5936</v>
      </c>
      <c r="BD2792" s="4" t="s">
        <v>5708</v>
      </c>
    </row>
    <row r="2793" spans="51:56" x14ac:dyDescent="0.25">
      <c r="AY2793" t="s">
        <v>5934</v>
      </c>
      <c r="AZ2793" s="4" t="s">
        <v>5937</v>
      </c>
      <c r="BA2793" s="4" t="s">
        <v>5936</v>
      </c>
      <c r="BB2793" s="4" t="s">
        <v>5937</v>
      </c>
      <c r="BC2793" s="4" t="s">
        <v>5936</v>
      </c>
      <c r="BD2793" s="4" t="s">
        <v>5708</v>
      </c>
    </row>
    <row r="2794" spans="51:56" x14ac:dyDescent="0.25">
      <c r="AY2794" t="s">
        <v>5938</v>
      </c>
      <c r="AZ2794" s="4" t="s">
        <v>5939</v>
      </c>
      <c r="BA2794" s="4" t="s">
        <v>5940</v>
      </c>
      <c r="BB2794" s="4" t="s">
        <v>5939</v>
      </c>
      <c r="BC2794" s="4" t="s">
        <v>5940</v>
      </c>
      <c r="BD2794" s="4" t="s">
        <v>5708</v>
      </c>
    </row>
    <row r="2795" spans="51:56" x14ac:dyDescent="0.25">
      <c r="AY2795" t="s">
        <v>5941</v>
      </c>
      <c r="AZ2795" s="4" t="s">
        <v>5942</v>
      </c>
      <c r="BA2795" s="4" t="s">
        <v>5943</v>
      </c>
      <c r="BB2795" s="4" t="s">
        <v>5942</v>
      </c>
      <c r="BC2795" s="4" t="s">
        <v>5943</v>
      </c>
      <c r="BD2795" s="4" t="s">
        <v>5708</v>
      </c>
    </row>
    <row r="2796" spans="51:56" x14ac:dyDescent="0.25">
      <c r="AY2796" t="s">
        <v>5944</v>
      </c>
      <c r="AZ2796" s="4" t="s">
        <v>5945</v>
      </c>
      <c r="BA2796" s="4" t="s">
        <v>14501</v>
      </c>
      <c r="BB2796" s="4" t="s">
        <v>5945</v>
      </c>
      <c r="BC2796" s="4" t="s">
        <v>14501</v>
      </c>
      <c r="BD2796" s="4" t="s">
        <v>5708</v>
      </c>
    </row>
    <row r="2797" spans="51:56" x14ac:dyDescent="0.25">
      <c r="AY2797" t="s">
        <v>5946</v>
      </c>
      <c r="AZ2797" s="4" t="s">
        <v>5947</v>
      </c>
      <c r="BA2797" s="4" t="s">
        <v>5948</v>
      </c>
      <c r="BB2797" s="4" t="s">
        <v>5947</v>
      </c>
      <c r="BC2797" s="4" t="s">
        <v>5948</v>
      </c>
      <c r="BD2797" s="4" t="s">
        <v>5708</v>
      </c>
    </row>
    <row r="2798" spans="51:56" x14ac:dyDescent="0.25">
      <c r="AY2798" t="s">
        <v>5949</v>
      </c>
      <c r="AZ2798" s="4" t="s">
        <v>5950</v>
      </c>
      <c r="BA2798" s="4" t="s">
        <v>5951</v>
      </c>
      <c r="BB2798" s="4" t="s">
        <v>5950</v>
      </c>
      <c r="BC2798" s="4" t="s">
        <v>5951</v>
      </c>
      <c r="BD2798" s="4" t="s">
        <v>5708</v>
      </c>
    </row>
    <row r="2799" spans="51:56" x14ac:dyDescent="0.25">
      <c r="AY2799" t="s">
        <v>5952</v>
      </c>
      <c r="AZ2799" s="4" t="s">
        <v>5953</v>
      </c>
      <c r="BA2799" s="4" t="s">
        <v>5954</v>
      </c>
      <c r="BB2799" s="4" t="s">
        <v>5953</v>
      </c>
      <c r="BC2799" s="4" t="s">
        <v>5954</v>
      </c>
      <c r="BD2799" s="4" t="s">
        <v>5708</v>
      </c>
    </row>
    <row r="2800" spans="51:56" x14ac:dyDescent="0.25">
      <c r="AY2800" t="s">
        <v>5952</v>
      </c>
      <c r="AZ2800" s="4" t="s">
        <v>5955</v>
      </c>
      <c r="BA2800" s="4" t="s">
        <v>5954</v>
      </c>
      <c r="BB2800" s="4" t="s">
        <v>5955</v>
      </c>
      <c r="BC2800" s="4" t="s">
        <v>5954</v>
      </c>
      <c r="BD2800" s="4" t="s">
        <v>5708</v>
      </c>
    </row>
    <row r="2801" spans="51:56" x14ac:dyDescent="0.25">
      <c r="AY2801" t="s">
        <v>5956</v>
      </c>
      <c r="AZ2801" s="4" t="s">
        <v>5957</v>
      </c>
      <c r="BA2801" s="4" t="s">
        <v>5958</v>
      </c>
      <c r="BB2801" s="4" t="s">
        <v>5957</v>
      </c>
      <c r="BC2801" s="4" t="s">
        <v>5958</v>
      </c>
      <c r="BD2801" s="4" t="s">
        <v>5708</v>
      </c>
    </row>
    <row r="2802" spans="51:56" x14ac:dyDescent="0.25">
      <c r="AY2802" t="s">
        <v>5959</v>
      </c>
      <c r="AZ2802" s="4" t="s">
        <v>5960</v>
      </c>
      <c r="BA2802" s="4" t="s">
        <v>14516</v>
      </c>
      <c r="BB2802" s="4" t="s">
        <v>5960</v>
      </c>
      <c r="BC2802" s="4" t="s">
        <v>14516</v>
      </c>
      <c r="BD2802" s="4" t="s">
        <v>5708</v>
      </c>
    </row>
    <row r="2803" spans="51:56" x14ac:dyDescent="0.25">
      <c r="AY2803" t="s">
        <v>5961</v>
      </c>
      <c r="AZ2803" s="4" t="s">
        <v>5962</v>
      </c>
      <c r="BA2803" s="4" t="s">
        <v>5963</v>
      </c>
      <c r="BB2803" s="4" t="s">
        <v>5962</v>
      </c>
      <c r="BC2803" s="4" t="s">
        <v>5963</v>
      </c>
      <c r="BD2803" s="4" t="s">
        <v>5708</v>
      </c>
    </row>
    <row r="2804" spans="51:56" x14ac:dyDescent="0.25">
      <c r="AY2804" t="s">
        <v>5964</v>
      </c>
      <c r="AZ2804" s="4" t="s">
        <v>5965</v>
      </c>
      <c r="BA2804" s="4" t="s">
        <v>5966</v>
      </c>
      <c r="BB2804" s="4" t="s">
        <v>5965</v>
      </c>
      <c r="BC2804" s="4" t="s">
        <v>5966</v>
      </c>
      <c r="BD2804" s="4" t="s">
        <v>5708</v>
      </c>
    </row>
    <row r="2805" spans="51:56" x14ac:dyDescent="0.25">
      <c r="AY2805" t="s">
        <v>5967</v>
      </c>
      <c r="AZ2805" s="4" t="s">
        <v>5968</v>
      </c>
      <c r="BA2805" s="4" t="s">
        <v>5969</v>
      </c>
      <c r="BB2805" s="4" t="s">
        <v>5968</v>
      </c>
      <c r="BC2805" s="4" t="s">
        <v>5969</v>
      </c>
      <c r="BD2805" s="4" t="s">
        <v>5708</v>
      </c>
    </row>
    <row r="2806" spans="51:56" x14ac:dyDescent="0.25">
      <c r="AY2806" t="s">
        <v>5970</v>
      </c>
      <c r="AZ2806" s="4" t="s">
        <v>5971</v>
      </c>
      <c r="BA2806" s="4" t="s">
        <v>5972</v>
      </c>
      <c r="BB2806" s="4" t="s">
        <v>5971</v>
      </c>
      <c r="BC2806" s="4" t="s">
        <v>5972</v>
      </c>
      <c r="BD2806" s="4" t="s">
        <v>5708</v>
      </c>
    </row>
    <row r="2807" spans="51:56" x14ac:dyDescent="0.25">
      <c r="AY2807" t="s">
        <v>5973</v>
      </c>
      <c r="AZ2807" s="4" t="s">
        <v>5974</v>
      </c>
      <c r="BA2807" s="4" t="s">
        <v>5975</v>
      </c>
      <c r="BB2807" s="4" t="s">
        <v>5974</v>
      </c>
      <c r="BC2807" s="4" t="s">
        <v>5975</v>
      </c>
      <c r="BD2807" s="4" t="s">
        <v>5708</v>
      </c>
    </row>
    <row r="2808" spans="51:56" x14ac:dyDescent="0.25">
      <c r="AY2808" t="s">
        <v>5976</v>
      </c>
      <c r="AZ2808" s="4" t="s">
        <v>5977</v>
      </c>
      <c r="BA2808" s="4" t="s">
        <v>5978</v>
      </c>
      <c r="BB2808" s="4" t="s">
        <v>5977</v>
      </c>
      <c r="BC2808" s="4" t="s">
        <v>5978</v>
      </c>
      <c r="BD2808" s="4" t="s">
        <v>5708</v>
      </c>
    </row>
    <row r="2809" spans="51:56" x14ac:dyDescent="0.25">
      <c r="AY2809" t="s">
        <v>5979</v>
      </c>
      <c r="AZ2809" s="4" t="s">
        <v>5980</v>
      </c>
      <c r="BA2809" s="4" t="s">
        <v>5981</v>
      </c>
      <c r="BB2809" s="4" t="s">
        <v>5980</v>
      </c>
      <c r="BC2809" s="4" t="s">
        <v>5981</v>
      </c>
      <c r="BD2809" s="4" t="s">
        <v>5708</v>
      </c>
    </row>
    <row r="2810" spans="51:56" x14ac:dyDescent="0.25">
      <c r="AY2810" t="s">
        <v>5982</v>
      </c>
      <c r="AZ2810" s="4" t="s">
        <v>5983</v>
      </c>
      <c r="BA2810" s="4" t="s">
        <v>5984</v>
      </c>
      <c r="BB2810" s="4" t="s">
        <v>5983</v>
      </c>
      <c r="BC2810" s="4" t="s">
        <v>5984</v>
      </c>
      <c r="BD2810" s="4" t="s">
        <v>5708</v>
      </c>
    </row>
    <row r="2811" spans="51:56" x14ac:dyDescent="0.25">
      <c r="AY2811" t="s">
        <v>5985</v>
      </c>
      <c r="AZ2811" s="4" t="s">
        <v>5986</v>
      </c>
      <c r="BA2811" s="4" t="s">
        <v>5987</v>
      </c>
      <c r="BB2811" s="4" t="s">
        <v>5986</v>
      </c>
      <c r="BC2811" s="4" t="s">
        <v>5987</v>
      </c>
      <c r="BD2811" s="4" t="s">
        <v>5708</v>
      </c>
    </row>
    <row r="2812" spans="51:56" x14ac:dyDescent="0.25">
      <c r="AY2812" t="s">
        <v>5988</v>
      </c>
      <c r="AZ2812" s="4" t="s">
        <v>5989</v>
      </c>
      <c r="BA2812" s="4" t="s">
        <v>14522</v>
      </c>
      <c r="BB2812" s="4" t="s">
        <v>5989</v>
      </c>
      <c r="BC2812" s="4" t="s">
        <v>14522</v>
      </c>
      <c r="BD2812" s="4" t="s">
        <v>5708</v>
      </c>
    </row>
    <row r="2813" spans="51:56" x14ac:dyDescent="0.25">
      <c r="AY2813" t="s">
        <v>5990</v>
      </c>
      <c r="AZ2813" s="4" t="s">
        <v>5991</v>
      </c>
      <c r="BA2813" s="4" t="s">
        <v>5992</v>
      </c>
      <c r="BB2813" s="4" t="s">
        <v>5991</v>
      </c>
      <c r="BC2813" s="4" t="s">
        <v>5992</v>
      </c>
      <c r="BD2813" s="4" t="s">
        <v>5708</v>
      </c>
    </row>
    <row r="2814" spans="51:56" x14ac:dyDescent="0.25">
      <c r="AY2814" t="s">
        <v>5993</v>
      </c>
      <c r="AZ2814" s="4" t="s">
        <v>5994</v>
      </c>
      <c r="BA2814" s="4" t="s">
        <v>5995</v>
      </c>
      <c r="BB2814" s="4" t="s">
        <v>5994</v>
      </c>
      <c r="BC2814" s="4" t="s">
        <v>5995</v>
      </c>
      <c r="BD2814" s="4" t="s">
        <v>5708</v>
      </c>
    </row>
    <row r="2815" spans="51:56" x14ac:dyDescent="0.25">
      <c r="AY2815" t="s">
        <v>5996</v>
      </c>
      <c r="AZ2815" s="4" t="s">
        <v>5997</v>
      </c>
      <c r="BA2815" s="4" t="s">
        <v>5998</v>
      </c>
      <c r="BB2815" s="4" t="s">
        <v>5997</v>
      </c>
      <c r="BC2815" s="4" t="s">
        <v>5998</v>
      </c>
      <c r="BD2815" s="4" t="s">
        <v>5708</v>
      </c>
    </row>
    <row r="2816" spans="51:56" x14ac:dyDescent="0.25">
      <c r="AY2816" t="s">
        <v>5999</v>
      </c>
      <c r="AZ2816" s="4" t="s">
        <v>6000</v>
      </c>
      <c r="BA2816" s="4" t="s">
        <v>6001</v>
      </c>
      <c r="BB2816" s="4" t="s">
        <v>6000</v>
      </c>
      <c r="BC2816" s="4" t="s">
        <v>6001</v>
      </c>
      <c r="BD2816" s="4" t="s">
        <v>5708</v>
      </c>
    </row>
    <row r="2817" spans="51:56" x14ac:dyDescent="0.25">
      <c r="AY2817" t="s">
        <v>6002</v>
      </c>
      <c r="AZ2817" s="4" t="s">
        <v>6003</v>
      </c>
      <c r="BA2817" s="4" t="s">
        <v>14528</v>
      </c>
      <c r="BB2817" s="4" t="s">
        <v>6003</v>
      </c>
      <c r="BC2817" s="4" t="s">
        <v>14528</v>
      </c>
      <c r="BD2817" s="4" t="s">
        <v>5708</v>
      </c>
    </row>
    <row r="2818" spans="51:56" x14ac:dyDescent="0.25">
      <c r="AY2818" t="s">
        <v>6004</v>
      </c>
      <c r="AZ2818" s="4" t="s">
        <v>6005</v>
      </c>
      <c r="BA2818" s="4" t="s">
        <v>6006</v>
      </c>
      <c r="BB2818" s="4" t="s">
        <v>6005</v>
      </c>
      <c r="BC2818" s="4" t="s">
        <v>6006</v>
      </c>
      <c r="BD2818" s="4" t="s">
        <v>5708</v>
      </c>
    </row>
    <row r="2819" spans="51:56" x14ac:dyDescent="0.25">
      <c r="AY2819" t="s">
        <v>6004</v>
      </c>
      <c r="AZ2819" s="4" t="s">
        <v>6007</v>
      </c>
      <c r="BA2819" s="4" t="s">
        <v>6006</v>
      </c>
      <c r="BB2819" s="4" t="s">
        <v>6007</v>
      </c>
      <c r="BC2819" s="4" t="s">
        <v>6006</v>
      </c>
      <c r="BD2819" s="4" t="s">
        <v>5708</v>
      </c>
    </row>
    <row r="2820" spans="51:56" x14ac:dyDescent="0.25">
      <c r="AY2820" t="s">
        <v>6004</v>
      </c>
      <c r="AZ2820" s="4" t="s">
        <v>6008</v>
      </c>
      <c r="BA2820" s="4" t="s">
        <v>6006</v>
      </c>
      <c r="BB2820" s="4" t="s">
        <v>6008</v>
      </c>
      <c r="BC2820" s="4" t="s">
        <v>6006</v>
      </c>
      <c r="BD2820" s="4" t="s">
        <v>5708</v>
      </c>
    </row>
    <row r="2821" spans="51:56" x14ac:dyDescent="0.25">
      <c r="AY2821" t="s">
        <v>6009</v>
      </c>
      <c r="AZ2821" s="4" t="s">
        <v>6010</v>
      </c>
      <c r="BA2821" s="4" t="s">
        <v>6011</v>
      </c>
      <c r="BB2821" s="4" t="s">
        <v>6010</v>
      </c>
      <c r="BC2821" s="4" t="s">
        <v>6011</v>
      </c>
      <c r="BD2821" s="4" t="s">
        <v>5708</v>
      </c>
    </row>
    <row r="2822" spans="51:56" x14ac:dyDescent="0.25">
      <c r="AY2822" t="s">
        <v>6012</v>
      </c>
      <c r="AZ2822" s="4" t="s">
        <v>6013</v>
      </c>
      <c r="BA2822" s="4" t="s">
        <v>6014</v>
      </c>
      <c r="BB2822" s="4" t="s">
        <v>6013</v>
      </c>
      <c r="BC2822" s="4" t="s">
        <v>6014</v>
      </c>
      <c r="BD2822" s="4" t="s">
        <v>5708</v>
      </c>
    </row>
    <row r="2823" spans="51:56" x14ac:dyDescent="0.25">
      <c r="AY2823" t="s">
        <v>6015</v>
      </c>
      <c r="AZ2823" s="4" t="s">
        <v>6016</v>
      </c>
      <c r="BA2823" s="4" t="s">
        <v>6017</v>
      </c>
      <c r="BB2823" s="4" t="s">
        <v>6016</v>
      </c>
      <c r="BC2823" s="4" t="s">
        <v>6017</v>
      </c>
      <c r="BD2823" s="4" t="s">
        <v>5708</v>
      </c>
    </row>
    <row r="2824" spans="51:56" x14ac:dyDescent="0.25">
      <c r="AY2824" t="s">
        <v>6018</v>
      </c>
      <c r="AZ2824" s="4" t="s">
        <v>6019</v>
      </c>
      <c r="BA2824" s="4" t="s">
        <v>6020</v>
      </c>
      <c r="BB2824" s="4" t="s">
        <v>6019</v>
      </c>
      <c r="BC2824" s="4" t="s">
        <v>6020</v>
      </c>
      <c r="BD2824" s="4" t="s">
        <v>5708</v>
      </c>
    </row>
    <row r="2825" spans="51:56" x14ac:dyDescent="0.25">
      <c r="AY2825" t="s">
        <v>6021</v>
      </c>
      <c r="AZ2825" s="4" t="s">
        <v>6022</v>
      </c>
      <c r="BA2825" s="4" t="s">
        <v>6023</v>
      </c>
      <c r="BB2825" s="4" t="s">
        <v>6022</v>
      </c>
      <c r="BC2825" s="4" t="s">
        <v>6023</v>
      </c>
      <c r="BD2825" s="4" t="s">
        <v>5708</v>
      </c>
    </row>
    <row r="2826" spans="51:56" x14ac:dyDescent="0.25">
      <c r="AY2826" t="s">
        <v>6024</v>
      </c>
      <c r="AZ2826" s="4" t="s">
        <v>6025</v>
      </c>
      <c r="BA2826" s="4" t="s">
        <v>6026</v>
      </c>
      <c r="BB2826" s="4" t="s">
        <v>6025</v>
      </c>
      <c r="BC2826" s="4" t="s">
        <v>6026</v>
      </c>
      <c r="BD2826" s="4" t="s">
        <v>5708</v>
      </c>
    </row>
    <row r="2827" spans="51:56" x14ac:dyDescent="0.25">
      <c r="AY2827" t="s">
        <v>6024</v>
      </c>
      <c r="AZ2827" s="4" t="s">
        <v>6027</v>
      </c>
      <c r="BA2827" s="4" t="s">
        <v>6026</v>
      </c>
      <c r="BB2827" s="4" t="s">
        <v>6027</v>
      </c>
      <c r="BC2827" s="4" t="s">
        <v>6026</v>
      </c>
      <c r="BD2827" s="4" t="s">
        <v>5708</v>
      </c>
    </row>
    <row r="2828" spans="51:56" x14ac:dyDescent="0.25">
      <c r="AY2828" t="s">
        <v>6028</v>
      </c>
      <c r="AZ2828" s="4" t="s">
        <v>6029</v>
      </c>
      <c r="BA2828" s="4" t="s">
        <v>14534</v>
      </c>
      <c r="BB2828" s="4" t="s">
        <v>6029</v>
      </c>
      <c r="BC2828" s="4" t="s">
        <v>14534</v>
      </c>
      <c r="BD2828" s="4" t="s">
        <v>5708</v>
      </c>
    </row>
    <row r="2829" spans="51:56" x14ac:dyDescent="0.25">
      <c r="AY2829" t="s">
        <v>6028</v>
      </c>
      <c r="AZ2829" s="4" t="s">
        <v>6030</v>
      </c>
      <c r="BA2829" s="4" t="s">
        <v>14534</v>
      </c>
      <c r="BB2829" s="4" t="s">
        <v>6030</v>
      </c>
      <c r="BC2829" s="4" t="s">
        <v>14534</v>
      </c>
      <c r="BD2829" s="4" t="s">
        <v>5708</v>
      </c>
    </row>
    <row r="2830" spans="51:56" x14ac:dyDescent="0.25">
      <c r="AY2830" t="s">
        <v>6031</v>
      </c>
      <c r="AZ2830" s="4" t="s">
        <v>6032</v>
      </c>
      <c r="BA2830" s="4" t="s">
        <v>6033</v>
      </c>
      <c r="BB2830" s="4" t="s">
        <v>6032</v>
      </c>
      <c r="BC2830" s="4" t="s">
        <v>6033</v>
      </c>
      <c r="BD2830" s="4" t="s">
        <v>5708</v>
      </c>
    </row>
    <row r="2831" spans="51:56" x14ac:dyDescent="0.25">
      <c r="AY2831" t="s">
        <v>6034</v>
      </c>
      <c r="AZ2831" s="4" t="s">
        <v>6035</v>
      </c>
      <c r="BA2831" s="4" t="s">
        <v>6036</v>
      </c>
      <c r="BB2831" s="4" t="s">
        <v>6035</v>
      </c>
      <c r="BC2831" s="4" t="s">
        <v>6036</v>
      </c>
      <c r="BD2831" s="4" t="s">
        <v>5708</v>
      </c>
    </row>
    <row r="2832" spans="51:56" x14ac:dyDescent="0.25">
      <c r="AY2832" t="s">
        <v>6037</v>
      </c>
      <c r="AZ2832" s="4" t="s">
        <v>6038</v>
      </c>
      <c r="BA2832" s="4" t="s">
        <v>11881</v>
      </c>
      <c r="BB2832" s="4" t="s">
        <v>6038</v>
      </c>
      <c r="BC2832" s="4" t="s">
        <v>11881</v>
      </c>
      <c r="BD2832" s="4" t="s">
        <v>5708</v>
      </c>
    </row>
    <row r="2833" spans="51:56" x14ac:dyDescent="0.25">
      <c r="AY2833" t="s">
        <v>6039</v>
      </c>
      <c r="AZ2833" s="4" t="s">
        <v>6040</v>
      </c>
      <c r="BA2833" s="4" t="s">
        <v>6041</v>
      </c>
      <c r="BB2833" s="4" t="s">
        <v>6040</v>
      </c>
      <c r="BC2833" s="4" t="s">
        <v>6041</v>
      </c>
      <c r="BD2833" s="4" t="s">
        <v>5708</v>
      </c>
    </row>
    <row r="2834" spans="51:56" x14ac:dyDescent="0.25">
      <c r="AY2834" t="s">
        <v>6042</v>
      </c>
      <c r="AZ2834" s="4" t="s">
        <v>6043</v>
      </c>
      <c r="BA2834" s="4" t="s">
        <v>6044</v>
      </c>
      <c r="BB2834" s="4" t="s">
        <v>6043</v>
      </c>
      <c r="BC2834" s="4" t="s">
        <v>6044</v>
      </c>
      <c r="BD2834" s="4" t="s">
        <v>5708</v>
      </c>
    </row>
    <row r="2835" spans="51:56" x14ac:dyDescent="0.25">
      <c r="AY2835" t="s">
        <v>6045</v>
      </c>
      <c r="AZ2835" s="4" t="s">
        <v>6046</v>
      </c>
      <c r="BA2835" s="4" t="s">
        <v>6047</v>
      </c>
      <c r="BB2835" s="4" t="s">
        <v>6046</v>
      </c>
      <c r="BC2835" s="4" t="s">
        <v>6047</v>
      </c>
      <c r="BD2835" s="4" t="s">
        <v>5708</v>
      </c>
    </row>
    <row r="2836" spans="51:56" x14ac:dyDescent="0.25">
      <c r="AY2836" t="s">
        <v>6048</v>
      </c>
      <c r="AZ2836" s="4" t="s">
        <v>6049</v>
      </c>
      <c r="BA2836" s="4" t="s">
        <v>6050</v>
      </c>
      <c r="BB2836" s="4" t="s">
        <v>6049</v>
      </c>
      <c r="BC2836" s="4" t="s">
        <v>6050</v>
      </c>
      <c r="BD2836" s="4" t="s">
        <v>5708</v>
      </c>
    </row>
    <row r="2837" spans="51:56" x14ac:dyDescent="0.25">
      <c r="AY2837" t="s">
        <v>6051</v>
      </c>
      <c r="AZ2837" s="4" t="s">
        <v>6052</v>
      </c>
      <c r="BA2837" s="4" t="s">
        <v>6053</v>
      </c>
      <c r="BB2837" s="4" t="s">
        <v>6052</v>
      </c>
      <c r="BC2837" s="4" t="s">
        <v>6053</v>
      </c>
      <c r="BD2837" s="4" t="s">
        <v>5708</v>
      </c>
    </row>
    <row r="2838" spans="51:56" x14ac:dyDescent="0.25">
      <c r="AY2838" t="s">
        <v>6054</v>
      </c>
      <c r="AZ2838" s="4" t="s">
        <v>6055</v>
      </c>
      <c r="BA2838" s="4" t="s">
        <v>6056</v>
      </c>
      <c r="BB2838" s="4" t="s">
        <v>6055</v>
      </c>
      <c r="BC2838" s="4" t="s">
        <v>6056</v>
      </c>
      <c r="BD2838" s="4" t="s">
        <v>5708</v>
      </c>
    </row>
    <row r="2839" spans="51:56" x14ac:dyDescent="0.25">
      <c r="AY2839" t="s">
        <v>6057</v>
      </c>
      <c r="AZ2839" s="4" t="s">
        <v>6058</v>
      </c>
      <c r="BA2839" s="4" t="s">
        <v>6059</v>
      </c>
      <c r="BB2839" s="4" t="s">
        <v>6058</v>
      </c>
      <c r="BC2839" s="4" t="s">
        <v>6059</v>
      </c>
      <c r="BD2839" s="4" t="s">
        <v>5708</v>
      </c>
    </row>
    <row r="2840" spans="51:56" x14ac:dyDescent="0.25">
      <c r="AY2840" t="s">
        <v>6060</v>
      </c>
      <c r="AZ2840" s="4" t="s">
        <v>6061</v>
      </c>
      <c r="BA2840" s="4" t="s">
        <v>6062</v>
      </c>
      <c r="BB2840" s="4" t="s">
        <v>6061</v>
      </c>
      <c r="BC2840" s="4" t="s">
        <v>6062</v>
      </c>
      <c r="BD2840" s="4" t="s">
        <v>5708</v>
      </c>
    </row>
    <row r="2841" spans="51:56" x14ac:dyDescent="0.25">
      <c r="AY2841" t="s">
        <v>6063</v>
      </c>
      <c r="AZ2841" s="4" t="s">
        <v>6064</v>
      </c>
      <c r="BA2841" s="4" t="s">
        <v>14549</v>
      </c>
      <c r="BB2841" s="4" t="s">
        <v>6064</v>
      </c>
      <c r="BC2841" s="4" t="s">
        <v>14549</v>
      </c>
      <c r="BD2841" s="4" t="s">
        <v>5708</v>
      </c>
    </row>
    <row r="2842" spans="51:56" x14ac:dyDescent="0.25">
      <c r="AY2842" t="s">
        <v>6065</v>
      </c>
      <c r="AZ2842" s="4" t="s">
        <v>6066</v>
      </c>
      <c r="BA2842" s="4" t="s">
        <v>6067</v>
      </c>
      <c r="BB2842" s="4" t="s">
        <v>6066</v>
      </c>
      <c r="BC2842" s="4" t="s">
        <v>6067</v>
      </c>
      <c r="BD2842" s="4" t="s">
        <v>5708</v>
      </c>
    </row>
    <row r="2843" spans="51:56" x14ac:dyDescent="0.25">
      <c r="AY2843" t="s">
        <v>6068</v>
      </c>
      <c r="AZ2843" s="4" t="s">
        <v>6069</v>
      </c>
      <c r="BA2843" s="4" t="s">
        <v>6070</v>
      </c>
      <c r="BB2843" s="4" t="s">
        <v>6069</v>
      </c>
      <c r="BC2843" s="4" t="s">
        <v>6070</v>
      </c>
      <c r="BD2843" s="4" t="s">
        <v>5708</v>
      </c>
    </row>
    <row r="2844" spans="51:56" x14ac:dyDescent="0.25">
      <c r="AY2844" t="s">
        <v>6071</v>
      </c>
      <c r="AZ2844" s="4" t="s">
        <v>6072</v>
      </c>
      <c r="BA2844" s="4" t="s">
        <v>6073</v>
      </c>
      <c r="BB2844" s="4" t="s">
        <v>6072</v>
      </c>
      <c r="BC2844" s="4" t="s">
        <v>6073</v>
      </c>
      <c r="BD2844" s="4" t="s">
        <v>5708</v>
      </c>
    </row>
    <row r="2845" spans="51:56" x14ac:dyDescent="0.25">
      <c r="AY2845" t="s">
        <v>6074</v>
      </c>
      <c r="AZ2845" s="4" t="s">
        <v>6075</v>
      </c>
      <c r="BA2845" s="4" t="s">
        <v>6076</v>
      </c>
      <c r="BB2845" s="4" t="s">
        <v>6075</v>
      </c>
      <c r="BC2845" s="4" t="s">
        <v>6076</v>
      </c>
      <c r="BD2845" s="4" t="s">
        <v>5708</v>
      </c>
    </row>
    <row r="2846" spans="51:56" x14ac:dyDescent="0.25">
      <c r="AY2846" t="s">
        <v>6077</v>
      </c>
      <c r="AZ2846" s="4" t="s">
        <v>6078</v>
      </c>
      <c r="BA2846" s="4" t="s">
        <v>6079</v>
      </c>
      <c r="BB2846" s="4" t="s">
        <v>6078</v>
      </c>
      <c r="BC2846" s="4" t="s">
        <v>6079</v>
      </c>
      <c r="BD2846" s="4" t="s">
        <v>5708</v>
      </c>
    </row>
    <row r="2847" spans="51:56" x14ac:dyDescent="0.25">
      <c r="AY2847" t="s">
        <v>6080</v>
      </c>
      <c r="AZ2847" s="4" t="s">
        <v>6081</v>
      </c>
      <c r="BA2847" s="4" t="s">
        <v>6082</v>
      </c>
      <c r="BB2847" s="4" t="s">
        <v>6081</v>
      </c>
      <c r="BC2847" s="4" t="s">
        <v>6082</v>
      </c>
      <c r="BD2847" s="4" t="s">
        <v>5708</v>
      </c>
    </row>
    <row r="2848" spans="51:56" x14ac:dyDescent="0.25">
      <c r="AY2848" t="s">
        <v>6083</v>
      </c>
      <c r="AZ2848" s="4" t="s">
        <v>6084</v>
      </c>
      <c r="BA2848" s="4" t="s">
        <v>6085</v>
      </c>
      <c r="BB2848" s="4" t="s">
        <v>6084</v>
      </c>
      <c r="BC2848" s="4" t="s">
        <v>6085</v>
      </c>
      <c r="BD2848" s="4" t="s">
        <v>5708</v>
      </c>
    </row>
    <row r="2849" spans="51:56" x14ac:dyDescent="0.25">
      <c r="AY2849" t="s">
        <v>6086</v>
      </c>
      <c r="AZ2849" s="4" t="s">
        <v>6087</v>
      </c>
      <c r="BA2849" s="4" t="s">
        <v>6088</v>
      </c>
      <c r="BB2849" s="4" t="s">
        <v>6087</v>
      </c>
      <c r="BC2849" s="4" t="s">
        <v>6088</v>
      </c>
      <c r="BD2849" s="4" t="s">
        <v>5708</v>
      </c>
    </row>
    <row r="2850" spans="51:56" x14ac:dyDescent="0.25">
      <c r="AY2850" t="s">
        <v>6089</v>
      </c>
      <c r="AZ2850" s="4" t="s">
        <v>6090</v>
      </c>
      <c r="BA2850" s="4" t="s">
        <v>11493</v>
      </c>
      <c r="BB2850" s="4" t="s">
        <v>6090</v>
      </c>
      <c r="BC2850" s="4" t="s">
        <v>11493</v>
      </c>
      <c r="BD2850" s="4" t="s">
        <v>5708</v>
      </c>
    </row>
    <row r="2851" spans="51:56" x14ac:dyDescent="0.25">
      <c r="AY2851" t="s">
        <v>6091</v>
      </c>
      <c r="AZ2851" s="4" t="s">
        <v>6092</v>
      </c>
      <c r="BA2851" s="4" t="s">
        <v>6093</v>
      </c>
      <c r="BB2851" s="4" t="s">
        <v>6092</v>
      </c>
      <c r="BC2851" s="4" t="s">
        <v>6093</v>
      </c>
      <c r="BD2851" s="4" t="s">
        <v>5708</v>
      </c>
    </row>
    <row r="2852" spans="51:56" x14ac:dyDescent="0.25">
      <c r="AY2852" t="s">
        <v>6094</v>
      </c>
      <c r="AZ2852" s="4" t="s">
        <v>6095</v>
      </c>
      <c r="BA2852" s="4" t="s">
        <v>14320</v>
      </c>
      <c r="BB2852" s="4" t="s">
        <v>6095</v>
      </c>
      <c r="BC2852" s="4" t="s">
        <v>14320</v>
      </c>
      <c r="BD2852" s="4" t="s">
        <v>5708</v>
      </c>
    </row>
    <row r="2853" spans="51:56" x14ac:dyDescent="0.25">
      <c r="AY2853" t="s">
        <v>6096</v>
      </c>
      <c r="AZ2853" s="4" t="s">
        <v>6097</v>
      </c>
      <c r="BA2853" s="4" t="s">
        <v>6098</v>
      </c>
      <c r="BB2853" s="4" t="s">
        <v>6097</v>
      </c>
      <c r="BC2853" s="4" t="s">
        <v>6098</v>
      </c>
      <c r="BD2853" s="4" t="s">
        <v>5708</v>
      </c>
    </row>
    <row r="2854" spans="51:56" x14ac:dyDescent="0.25">
      <c r="AY2854" t="s">
        <v>6099</v>
      </c>
      <c r="AZ2854" s="4" t="s">
        <v>6100</v>
      </c>
      <c r="BA2854" s="4" t="s">
        <v>6101</v>
      </c>
      <c r="BB2854" s="4" t="s">
        <v>6100</v>
      </c>
      <c r="BC2854" s="4" t="s">
        <v>6101</v>
      </c>
      <c r="BD2854" s="4" t="s">
        <v>5708</v>
      </c>
    </row>
    <row r="2855" spans="51:56" x14ac:dyDescent="0.25">
      <c r="AY2855" t="s">
        <v>6102</v>
      </c>
      <c r="AZ2855" s="4" t="s">
        <v>6103</v>
      </c>
      <c r="BA2855" s="4" t="s">
        <v>14561</v>
      </c>
      <c r="BB2855" s="4" t="s">
        <v>6103</v>
      </c>
      <c r="BC2855" s="4" t="s">
        <v>14561</v>
      </c>
      <c r="BD2855" s="4" t="s">
        <v>5708</v>
      </c>
    </row>
    <row r="2856" spans="51:56" x14ac:dyDescent="0.25">
      <c r="AY2856" t="s">
        <v>6104</v>
      </c>
      <c r="AZ2856" s="4" t="s">
        <v>6105</v>
      </c>
      <c r="BA2856" s="4" t="s">
        <v>6106</v>
      </c>
      <c r="BB2856" s="4" t="s">
        <v>6105</v>
      </c>
      <c r="BC2856" s="4" t="s">
        <v>6106</v>
      </c>
      <c r="BD2856" s="4" t="s">
        <v>5708</v>
      </c>
    </row>
    <row r="2857" spans="51:56" x14ac:dyDescent="0.25">
      <c r="AY2857" t="s">
        <v>6107</v>
      </c>
      <c r="AZ2857" s="4" t="s">
        <v>6108</v>
      </c>
      <c r="BA2857" s="4" t="s">
        <v>6109</v>
      </c>
      <c r="BB2857" s="4" t="s">
        <v>6108</v>
      </c>
      <c r="BC2857" s="4" t="s">
        <v>6109</v>
      </c>
      <c r="BD2857" s="4" t="s">
        <v>5708</v>
      </c>
    </row>
    <row r="2858" spans="51:56" x14ac:dyDescent="0.25">
      <c r="AY2858" t="s">
        <v>6110</v>
      </c>
      <c r="AZ2858" s="4" t="s">
        <v>6111</v>
      </c>
      <c r="BA2858" s="4" t="s">
        <v>6112</v>
      </c>
      <c r="BB2858" s="4" t="s">
        <v>6111</v>
      </c>
      <c r="BC2858" s="4" t="s">
        <v>6112</v>
      </c>
      <c r="BD2858" s="4" t="s">
        <v>5708</v>
      </c>
    </row>
    <row r="2859" spans="51:56" x14ac:dyDescent="0.25">
      <c r="AY2859" t="s">
        <v>6113</v>
      </c>
      <c r="AZ2859" s="4" t="s">
        <v>6114</v>
      </c>
      <c r="BA2859" s="4" t="s">
        <v>14010</v>
      </c>
      <c r="BB2859" s="4" t="s">
        <v>6114</v>
      </c>
      <c r="BC2859" s="4" t="s">
        <v>14010</v>
      </c>
      <c r="BD2859" s="4" t="s">
        <v>5708</v>
      </c>
    </row>
    <row r="2860" spans="51:56" x14ac:dyDescent="0.25">
      <c r="AY2860" t="s">
        <v>6115</v>
      </c>
      <c r="AZ2860" s="4" t="s">
        <v>6116</v>
      </c>
      <c r="BA2860" s="4" t="s">
        <v>6117</v>
      </c>
      <c r="BB2860" s="4" t="s">
        <v>6116</v>
      </c>
      <c r="BC2860" s="4" t="s">
        <v>6117</v>
      </c>
      <c r="BD2860" s="4" t="s">
        <v>5708</v>
      </c>
    </row>
    <row r="2861" spans="51:56" x14ac:dyDescent="0.25">
      <c r="AY2861" t="s">
        <v>6118</v>
      </c>
      <c r="AZ2861" s="4" t="s">
        <v>6119</v>
      </c>
      <c r="BA2861" s="4" t="s">
        <v>6120</v>
      </c>
      <c r="BB2861" s="4" t="s">
        <v>6119</v>
      </c>
      <c r="BC2861" s="4" t="s">
        <v>6120</v>
      </c>
      <c r="BD2861" s="4" t="s">
        <v>5708</v>
      </c>
    </row>
    <row r="2862" spans="51:56" x14ac:dyDescent="0.25">
      <c r="AY2862" t="s">
        <v>6118</v>
      </c>
      <c r="AZ2862" s="4" t="s">
        <v>6121</v>
      </c>
      <c r="BA2862" s="4" t="s">
        <v>6120</v>
      </c>
      <c r="BB2862" s="4" t="s">
        <v>6121</v>
      </c>
      <c r="BC2862" s="4" t="s">
        <v>6120</v>
      </c>
      <c r="BD2862" s="4" t="s">
        <v>5708</v>
      </c>
    </row>
    <row r="2863" spans="51:56" x14ac:dyDescent="0.25">
      <c r="AY2863" t="s">
        <v>6118</v>
      </c>
      <c r="AZ2863" s="4" t="s">
        <v>6122</v>
      </c>
      <c r="BA2863" s="4" t="s">
        <v>6120</v>
      </c>
      <c r="BB2863" s="4" t="s">
        <v>6122</v>
      </c>
      <c r="BC2863" s="4" t="s">
        <v>6120</v>
      </c>
      <c r="BD2863" s="4" t="s">
        <v>5708</v>
      </c>
    </row>
    <row r="2864" spans="51:56" x14ac:dyDescent="0.25">
      <c r="AY2864" t="s">
        <v>6123</v>
      </c>
      <c r="AZ2864" s="4" t="s">
        <v>6124</v>
      </c>
      <c r="BA2864" s="4" t="s">
        <v>6125</v>
      </c>
      <c r="BB2864" s="4" t="s">
        <v>6124</v>
      </c>
      <c r="BC2864" s="4" t="s">
        <v>6125</v>
      </c>
      <c r="BD2864" s="4" t="s">
        <v>5708</v>
      </c>
    </row>
    <row r="2865" spans="51:56" x14ac:dyDescent="0.25">
      <c r="AY2865" t="s">
        <v>6126</v>
      </c>
      <c r="AZ2865" s="4" t="s">
        <v>6127</v>
      </c>
      <c r="BA2865" s="4" t="s">
        <v>6128</v>
      </c>
      <c r="BB2865" s="4" t="s">
        <v>6127</v>
      </c>
      <c r="BC2865" s="4" t="s">
        <v>6128</v>
      </c>
      <c r="BD2865" s="4" t="s">
        <v>5708</v>
      </c>
    </row>
    <row r="2866" spans="51:56" x14ac:dyDescent="0.25">
      <c r="AY2866" t="s">
        <v>6129</v>
      </c>
      <c r="AZ2866" s="4" t="s">
        <v>6130</v>
      </c>
      <c r="BA2866" s="4" t="s">
        <v>6131</v>
      </c>
      <c r="BB2866" s="4" t="s">
        <v>6130</v>
      </c>
      <c r="BC2866" s="4" t="s">
        <v>6131</v>
      </c>
      <c r="BD2866" s="4" t="s">
        <v>5708</v>
      </c>
    </row>
    <row r="2867" spans="51:56" x14ac:dyDescent="0.25">
      <c r="AY2867" t="s">
        <v>6132</v>
      </c>
      <c r="AZ2867" s="4" t="s">
        <v>6133</v>
      </c>
      <c r="BA2867" s="4" t="s">
        <v>6134</v>
      </c>
      <c r="BB2867" s="4" t="s">
        <v>6133</v>
      </c>
      <c r="BC2867" s="4" t="s">
        <v>6134</v>
      </c>
      <c r="BD2867" s="4" t="s">
        <v>5708</v>
      </c>
    </row>
    <row r="2868" spans="51:56" x14ac:dyDescent="0.25">
      <c r="AY2868" t="s">
        <v>6135</v>
      </c>
      <c r="AZ2868" s="4" t="s">
        <v>6136</v>
      </c>
      <c r="BA2868" s="4" t="s">
        <v>14570</v>
      </c>
      <c r="BB2868" s="4" t="s">
        <v>6136</v>
      </c>
      <c r="BC2868" s="4" t="s">
        <v>14570</v>
      </c>
      <c r="BD2868" s="4" t="s">
        <v>5708</v>
      </c>
    </row>
    <row r="2869" spans="51:56" x14ac:dyDescent="0.25">
      <c r="AY2869" t="s">
        <v>6137</v>
      </c>
      <c r="AZ2869" s="4" t="s">
        <v>6138</v>
      </c>
      <c r="BA2869" s="4" t="s">
        <v>6139</v>
      </c>
      <c r="BB2869" s="4" t="s">
        <v>6138</v>
      </c>
      <c r="BC2869" s="4" t="s">
        <v>6139</v>
      </c>
      <c r="BD2869" s="4" t="s">
        <v>5708</v>
      </c>
    </row>
    <row r="2870" spans="51:56" x14ac:dyDescent="0.25">
      <c r="AY2870" t="s">
        <v>6140</v>
      </c>
      <c r="AZ2870" s="4" t="s">
        <v>6141</v>
      </c>
      <c r="BA2870" s="4" t="s">
        <v>6142</v>
      </c>
      <c r="BB2870" s="4" t="s">
        <v>6141</v>
      </c>
      <c r="BC2870" s="4" t="s">
        <v>6142</v>
      </c>
      <c r="BD2870" s="4" t="s">
        <v>5708</v>
      </c>
    </row>
    <row r="2871" spans="51:56" x14ac:dyDescent="0.25">
      <c r="AY2871" t="s">
        <v>6143</v>
      </c>
      <c r="AZ2871" s="4" t="s">
        <v>6144</v>
      </c>
      <c r="BA2871" s="4" t="s">
        <v>6145</v>
      </c>
      <c r="BB2871" s="4" t="s">
        <v>6144</v>
      </c>
      <c r="BC2871" s="4" t="s">
        <v>6145</v>
      </c>
      <c r="BD2871" s="4" t="s">
        <v>5708</v>
      </c>
    </row>
    <row r="2872" spans="51:56" x14ac:dyDescent="0.25">
      <c r="AY2872" t="s">
        <v>6146</v>
      </c>
      <c r="AZ2872" s="4" t="s">
        <v>6147</v>
      </c>
      <c r="BA2872" s="4" t="s">
        <v>6148</v>
      </c>
      <c r="BB2872" s="4" t="s">
        <v>6147</v>
      </c>
      <c r="BC2872" s="4" t="s">
        <v>6149</v>
      </c>
      <c r="BD2872" s="4" t="s">
        <v>6150</v>
      </c>
    </row>
    <row r="2873" spans="51:56" x14ac:dyDescent="0.25">
      <c r="AY2873" t="s">
        <v>6151</v>
      </c>
      <c r="AZ2873" s="4" t="s">
        <v>6152</v>
      </c>
      <c r="BA2873" s="4" t="s">
        <v>6153</v>
      </c>
      <c r="BB2873" s="4" t="s">
        <v>6152</v>
      </c>
      <c r="BC2873" s="4" t="s">
        <v>6154</v>
      </c>
      <c r="BD2873" s="4" t="s">
        <v>6150</v>
      </c>
    </row>
    <row r="2874" spans="51:56" x14ac:dyDescent="0.25">
      <c r="AY2874" t="s">
        <v>6155</v>
      </c>
      <c r="AZ2874" s="4" t="s">
        <v>6156</v>
      </c>
      <c r="BA2874" s="4" t="s">
        <v>6157</v>
      </c>
      <c r="BB2874" s="4" t="s">
        <v>6156</v>
      </c>
      <c r="BC2874" s="4" t="s">
        <v>6158</v>
      </c>
      <c r="BD2874" s="4" t="s">
        <v>6150</v>
      </c>
    </row>
    <row r="2875" spans="51:56" x14ac:dyDescent="0.25">
      <c r="AY2875" t="s">
        <v>6159</v>
      </c>
      <c r="AZ2875" s="4" t="s">
        <v>6160</v>
      </c>
      <c r="BA2875" s="4" t="s">
        <v>6161</v>
      </c>
      <c r="BB2875" s="4" t="s">
        <v>6160</v>
      </c>
      <c r="BC2875" s="4" t="s">
        <v>6162</v>
      </c>
      <c r="BD2875" s="4" t="s">
        <v>6150</v>
      </c>
    </row>
    <row r="2876" spans="51:56" x14ac:dyDescent="0.25">
      <c r="AY2876" t="s">
        <v>6163</v>
      </c>
      <c r="AZ2876" s="4" t="s">
        <v>6164</v>
      </c>
      <c r="BA2876" s="4" t="s">
        <v>6165</v>
      </c>
      <c r="BB2876" s="4" t="s">
        <v>6164</v>
      </c>
      <c r="BC2876" s="4" t="s">
        <v>6162</v>
      </c>
      <c r="BD2876" s="4" t="s">
        <v>6150</v>
      </c>
    </row>
    <row r="2877" spans="51:56" x14ac:dyDescent="0.25">
      <c r="AY2877" t="s">
        <v>6166</v>
      </c>
      <c r="AZ2877" s="4" t="s">
        <v>6167</v>
      </c>
      <c r="BA2877" s="4" t="s">
        <v>6168</v>
      </c>
      <c r="BB2877" s="4" t="s">
        <v>6167</v>
      </c>
      <c r="BC2877" s="4" t="s">
        <v>14851</v>
      </c>
      <c r="BD2877" s="4" t="s">
        <v>6150</v>
      </c>
    </row>
    <row r="2878" spans="51:56" x14ac:dyDescent="0.25">
      <c r="AY2878" t="s">
        <v>6169</v>
      </c>
      <c r="AZ2878" s="4" t="s">
        <v>6170</v>
      </c>
      <c r="BA2878" s="4" t="s">
        <v>6171</v>
      </c>
      <c r="BB2878" s="4" t="s">
        <v>6170</v>
      </c>
      <c r="BC2878" s="4" t="s">
        <v>6172</v>
      </c>
      <c r="BD2878" s="4" t="s">
        <v>6150</v>
      </c>
    </row>
    <row r="2879" spans="51:56" x14ac:dyDescent="0.25">
      <c r="AY2879" t="s">
        <v>6173</v>
      </c>
      <c r="AZ2879" s="4" t="s">
        <v>6174</v>
      </c>
      <c r="BA2879" s="4" t="s">
        <v>6175</v>
      </c>
      <c r="BB2879" s="4" t="s">
        <v>6174</v>
      </c>
      <c r="BC2879" s="4" t="s">
        <v>6176</v>
      </c>
      <c r="BD2879" s="4" t="s">
        <v>6150</v>
      </c>
    </row>
    <row r="2880" spans="51:56" x14ac:dyDescent="0.25">
      <c r="AY2880" t="s">
        <v>6177</v>
      </c>
      <c r="AZ2880" s="4" t="s">
        <v>6178</v>
      </c>
      <c r="BA2880" s="4" t="s">
        <v>6179</v>
      </c>
      <c r="BB2880" s="4" t="s">
        <v>6178</v>
      </c>
      <c r="BC2880" s="4" t="s">
        <v>6179</v>
      </c>
      <c r="BD2880" s="4" t="s">
        <v>6180</v>
      </c>
    </row>
    <row r="2881" spans="51:56" x14ac:dyDescent="0.25">
      <c r="AY2881" t="s">
        <v>6181</v>
      </c>
      <c r="AZ2881" s="4" t="s">
        <v>6182</v>
      </c>
      <c r="BA2881" s="4" t="s">
        <v>6183</v>
      </c>
      <c r="BB2881" s="4" t="s">
        <v>6182</v>
      </c>
      <c r="BC2881" s="4" t="s">
        <v>6183</v>
      </c>
      <c r="BD2881" s="4" t="s">
        <v>6180</v>
      </c>
    </row>
    <row r="2882" spans="51:56" x14ac:dyDescent="0.25">
      <c r="AY2882" t="s">
        <v>6184</v>
      </c>
      <c r="AZ2882" s="4" t="s">
        <v>6185</v>
      </c>
      <c r="BA2882" s="4" t="s">
        <v>6186</v>
      </c>
      <c r="BB2882" s="4" t="s">
        <v>6185</v>
      </c>
      <c r="BC2882" s="4" t="s">
        <v>6186</v>
      </c>
      <c r="BD2882" s="4" t="s">
        <v>6180</v>
      </c>
    </row>
    <row r="2883" spans="51:56" x14ac:dyDescent="0.25">
      <c r="AY2883" t="s">
        <v>6187</v>
      </c>
      <c r="AZ2883" s="4" t="s">
        <v>6188</v>
      </c>
      <c r="BA2883" s="4" t="s">
        <v>6189</v>
      </c>
      <c r="BB2883" s="4" t="s">
        <v>6188</v>
      </c>
      <c r="BC2883" s="4" t="s">
        <v>6189</v>
      </c>
      <c r="BD2883" s="4" t="s">
        <v>6180</v>
      </c>
    </row>
    <row r="2884" spans="51:56" x14ac:dyDescent="0.25">
      <c r="AY2884" t="s">
        <v>6190</v>
      </c>
      <c r="AZ2884" s="4" t="s">
        <v>6191</v>
      </c>
      <c r="BA2884" s="4" t="s">
        <v>6192</v>
      </c>
      <c r="BB2884" s="4" t="s">
        <v>6191</v>
      </c>
      <c r="BC2884" s="4" t="s">
        <v>6192</v>
      </c>
      <c r="BD2884" s="4" t="s">
        <v>6180</v>
      </c>
    </row>
    <row r="2885" spans="51:56" x14ac:dyDescent="0.25">
      <c r="AY2885" t="s">
        <v>6193</v>
      </c>
      <c r="AZ2885" s="4" t="s">
        <v>6194</v>
      </c>
      <c r="BA2885" s="4" t="s">
        <v>6195</v>
      </c>
      <c r="BB2885" s="4" t="s">
        <v>6194</v>
      </c>
      <c r="BC2885" s="4" t="s">
        <v>6195</v>
      </c>
      <c r="BD2885" s="4" t="s">
        <v>6180</v>
      </c>
    </row>
    <row r="2886" spans="51:56" x14ac:dyDescent="0.25">
      <c r="AY2886" t="s">
        <v>6196</v>
      </c>
      <c r="AZ2886" s="4" t="s">
        <v>6197</v>
      </c>
      <c r="BA2886" s="4" t="s">
        <v>6198</v>
      </c>
      <c r="BB2886" s="4" t="s">
        <v>6197</v>
      </c>
      <c r="BC2886" s="4" t="s">
        <v>6198</v>
      </c>
      <c r="BD2886" s="4" t="s">
        <v>6180</v>
      </c>
    </row>
    <row r="2887" spans="51:56" x14ac:dyDescent="0.25">
      <c r="AY2887" t="s">
        <v>6199</v>
      </c>
      <c r="AZ2887" s="4" t="s">
        <v>6200</v>
      </c>
      <c r="BA2887" s="4" t="s">
        <v>6201</v>
      </c>
      <c r="BB2887" s="4" t="s">
        <v>6200</v>
      </c>
      <c r="BC2887" s="4" t="s">
        <v>6201</v>
      </c>
      <c r="BD2887" s="4" t="s">
        <v>6180</v>
      </c>
    </row>
    <row r="2888" spans="51:56" x14ac:dyDescent="0.25">
      <c r="AY2888" t="s">
        <v>6202</v>
      </c>
      <c r="AZ2888" s="4" t="s">
        <v>6203</v>
      </c>
      <c r="BA2888" s="4" t="s">
        <v>6204</v>
      </c>
      <c r="BB2888" s="4" t="s">
        <v>6203</v>
      </c>
      <c r="BC2888" s="4" t="s">
        <v>6204</v>
      </c>
      <c r="BD2888" s="4" t="s">
        <v>6180</v>
      </c>
    </row>
    <row r="2889" spans="51:56" x14ac:dyDescent="0.25">
      <c r="AY2889" t="s">
        <v>6205</v>
      </c>
      <c r="AZ2889" s="4" t="s">
        <v>6206</v>
      </c>
      <c r="BA2889" s="4" t="s">
        <v>6207</v>
      </c>
      <c r="BB2889" s="4" t="s">
        <v>6206</v>
      </c>
      <c r="BC2889" s="4" t="s">
        <v>6207</v>
      </c>
      <c r="BD2889" s="4" t="s">
        <v>6180</v>
      </c>
    </row>
    <row r="2890" spans="51:56" x14ac:dyDescent="0.25">
      <c r="AY2890" t="s">
        <v>6208</v>
      </c>
      <c r="AZ2890" s="4" t="s">
        <v>6209</v>
      </c>
      <c r="BA2890" s="4" t="s">
        <v>6210</v>
      </c>
      <c r="BB2890" s="4" t="s">
        <v>6209</v>
      </c>
      <c r="BC2890" s="4" t="s">
        <v>6210</v>
      </c>
      <c r="BD2890" s="4" t="s">
        <v>6180</v>
      </c>
    </row>
    <row r="2891" spans="51:56" x14ac:dyDescent="0.25">
      <c r="AY2891" t="s">
        <v>6211</v>
      </c>
      <c r="AZ2891" s="4" t="s">
        <v>6212</v>
      </c>
      <c r="BA2891" s="4" t="s">
        <v>6213</v>
      </c>
      <c r="BB2891" s="4" t="s">
        <v>6212</v>
      </c>
      <c r="BC2891" s="4" t="s">
        <v>6213</v>
      </c>
      <c r="BD2891" s="4" t="s">
        <v>6180</v>
      </c>
    </row>
    <row r="2892" spans="51:56" x14ac:dyDescent="0.25">
      <c r="AY2892" t="s">
        <v>6214</v>
      </c>
      <c r="AZ2892" s="4" t="s">
        <v>6215</v>
      </c>
      <c r="BA2892" s="4" t="s">
        <v>6216</v>
      </c>
      <c r="BB2892" s="4" t="s">
        <v>6215</v>
      </c>
      <c r="BC2892" s="4" t="s">
        <v>6216</v>
      </c>
      <c r="BD2892" s="4" t="s">
        <v>6180</v>
      </c>
    </row>
    <row r="2893" spans="51:56" x14ac:dyDescent="0.25">
      <c r="AY2893" t="s">
        <v>6217</v>
      </c>
      <c r="AZ2893" s="4" t="s">
        <v>6218</v>
      </c>
      <c r="BA2893" s="4" t="s">
        <v>6219</v>
      </c>
      <c r="BB2893" s="4" t="s">
        <v>6218</v>
      </c>
      <c r="BC2893" s="4" t="s">
        <v>6219</v>
      </c>
      <c r="BD2893" s="4" t="s">
        <v>6180</v>
      </c>
    </row>
    <row r="2894" spans="51:56" x14ac:dyDescent="0.25">
      <c r="AY2894" t="s">
        <v>6220</v>
      </c>
      <c r="AZ2894" s="4" t="s">
        <v>6221</v>
      </c>
      <c r="BA2894" s="4" t="s">
        <v>6222</v>
      </c>
      <c r="BB2894" s="4" t="s">
        <v>6221</v>
      </c>
      <c r="BC2894" s="4" t="s">
        <v>6222</v>
      </c>
      <c r="BD2894" s="4" t="s">
        <v>6180</v>
      </c>
    </row>
    <row r="2895" spans="51:56" x14ac:dyDescent="0.25">
      <c r="AY2895" t="s">
        <v>6223</v>
      </c>
      <c r="AZ2895" s="4" t="s">
        <v>6224</v>
      </c>
      <c r="BA2895" s="4" t="s">
        <v>6225</v>
      </c>
      <c r="BB2895" s="4" t="s">
        <v>6224</v>
      </c>
      <c r="BC2895" s="4" t="s">
        <v>6225</v>
      </c>
      <c r="BD2895" s="4" t="s">
        <v>6180</v>
      </c>
    </row>
    <row r="2896" spans="51:56" x14ac:dyDescent="0.25">
      <c r="AY2896" t="s">
        <v>6226</v>
      </c>
      <c r="AZ2896" s="4" t="s">
        <v>6227</v>
      </c>
      <c r="BA2896" s="4" t="s">
        <v>6228</v>
      </c>
      <c r="BB2896" s="4" t="s">
        <v>6227</v>
      </c>
      <c r="BC2896" s="4" t="s">
        <v>6228</v>
      </c>
      <c r="BD2896" s="4" t="s">
        <v>6180</v>
      </c>
    </row>
    <row r="2897" spans="51:56" x14ac:dyDescent="0.25">
      <c r="AY2897" t="s">
        <v>6229</v>
      </c>
      <c r="AZ2897" s="4" t="s">
        <v>6230</v>
      </c>
      <c r="BA2897" s="4" t="s">
        <v>6231</v>
      </c>
      <c r="BB2897" s="4" t="s">
        <v>6230</v>
      </c>
      <c r="BC2897" s="4" t="s">
        <v>6231</v>
      </c>
      <c r="BD2897" s="4" t="s">
        <v>6180</v>
      </c>
    </row>
    <row r="2898" spans="51:56" x14ac:dyDescent="0.25">
      <c r="AY2898" t="s">
        <v>6232</v>
      </c>
      <c r="AZ2898" s="4" t="s">
        <v>6233</v>
      </c>
      <c r="BA2898" s="4" t="s">
        <v>6234</v>
      </c>
      <c r="BB2898" s="4" t="s">
        <v>6233</v>
      </c>
      <c r="BC2898" s="4" t="s">
        <v>6234</v>
      </c>
      <c r="BD2898" s="4" t="s">
        <v>6180</v>
      </c>
    </row>
    <row r="2899" spans="51:56" x14ac:dyDescent="0.25">
      <c r="AY2899" t="s">
        <v>6232</v>
      </c>
      <c r="AZ2899" s="4" t="s">
        <v>6235</v>
      </c>
      <c r="BA2899" s="4" t="s">
        <v>6234</v>
      </c>
      <c r="BB2899" s="4" t="s">
        <v>6235</v>
      </c>
      <c r="BC2899" s="4" t="s">
        <v>6234</v>
      </c>
      <c r="BD2899" s="4" t="s">
        <v>6180</v>
      </c>
    </row>
    <row r="2900" spans="51:56" x14ac:dyDescent="0.25">
      <c r="AY2900" t="s">
        <v>6236</v>
      </c>
      <c r="AZ2900" s="4" t="s">
        <v>6237</v>
      </c>
      <c r="BA2900" s="4" t="s">
        <v>6238</v>
      </c>
      <c r="BB2900" s="4" t="s">
        <v>6237</v>
      </c>
      <c r="BC2900" s="4" t="s">
        <v>6238</v>
      </c>
      <c r="BD2900" s="4" t="s">
        <v>6180</v>
      </c>
    </row>
    <row r="2901" spans="51:56" x14ac:dyDescent="0.25">
      <c r="AY2901" t="s">
        <v>6239</v>
      </c>
      <c r="AZ2901" s="4" t="s">
        <v>6240</v>
      </c>
      <c r="BA2901" s="4" t="s">
        <v>6241</v>
      </c>
      <c r="BB2901" s="4" t="s">
        <v>6240</v>
      </c>
      <c r="BC2901" s="4" t="s">
        <v>6241</v>
      </c>
      <c r="BD2901" s="4" t="s">
        <v>6180</v>
      </c>
    </row>
    <row r="2902" spans="51:56" x14ac:dyDescent="0.25">
      <c r="AY2902" t="s">
        <v>6242</v>
      </c>
      <c r="AZ2902" s="4" t="s">
        <v>6243</v>
      </c>
      <c r="BA2902" s="4" t="s">
        <v>6244</v>
      </c>
      <c r="BB2902" s="4" t="s">
        <v>6243</v>
      </c>
      <c r="BC2902" s="4" t="s">
        <v>6244</v>
      </c>
      <c r="BD2902" s="4" t="s">
        <v>6180</v>
      </c>
    </row>
    <row r="2903" spans="51:56" x14ac:dyDescent="0.25">
      <c r="AY2903" t="s">
        <v>6242</v>
      </c>
      <c r="AZ2903" s="4" t="s">
        <v>6245</v>
      </c>
      <c r="BA2903" s="4" t="s">
        <v>6244</v>
      </c>
      <c r="BB2903" s="4" t="s">
        <v>6245</v>
      </c>
      <c r="BC2903" s="4" t="s">
        <v>6244</v>
      </c>
      <c r="BD2903" s="4" t="s">
        <v>6180</v>
      </c>
    </row>
    <row r="2904" spans="51:56" x14ac:dyDescent="0.25">
      <c r="AY2904" t="s">
        <v>6246</v>
      </c>
      <c r="AZ2904" s="4" t="s">
        <v>6247</v>
      </c>
      <c r="BA2904" s="4" t="s">
        <v>6248</v>
      </c>
      <c r="BB2904" s="4" t="s">
        <v>6247</v>
      </c>
      <c r="BC2904" s="4" t="s">
        <v>6248</v>
      </c>
      <c r="BD2904" s="4" t="s">
        <v>6180</v>
      </c>
    </row>
    <row r="2905" spans="51:56" x14ac:dyDescent="0.25">
      <c r="AY2905" t="s">
        <v>6249</v>
      </c>
      <c r="AZ2905" s="4" t="s">
        <v>6250</v>
      </c>
      <c r="BA2905" s="4" t="s">
        <v>6251</v>
      </c>
      <c r="BB2905" s="4" t="s">
        <v>6250</v>
      </c>
      <c r="BC2905" s="4" t="s">
        <v>6251</v>
      </c>
      <c r="BD2905" s="4" t="s">
        <v>6180</v>
      </c>
    </row>
    <row r="2906" spans="51:56" x14ac:dyDescent="0.25">
      <c r="AY2906" t="s">
        <v>6252</v>
      </c>
      <c r="AZ2906" s="4" t="s">
        <v>6253</v>
      </c>
      <c r="BA2906" s="4" t="s">
        <v>6254</v>
      </c>
      <c r="BB2906" s="4" t="s">
        <v>6253</v>
      </c>
      <c r="BC2906" s="4" t="s">
        <v>6254</v>
      </c>
      <c r="BD2906" s="4" t="s">
        <v>6180</v>
      </c>
    </row>
    <row r="2907" spans="51:56" x14ac:dyDescent="0.25">
      <c r="AY2907" t="s">
        <v>6255</v>
      </c>
      <c r="AZ2907" s="4" t="s">
        <v>6256</v>
      </c>
      <c r="BA2907" s="4" t="s">
        <v>6257</v>
      </c>
      <c r="BB2907" s="4" t="s">
        <v>6256</v>
      </c>
      <c r="BC2907" s="4" t="s">
        <v>6257</v>
      </c>
      <c r="BD2907" s="4" t="s">
        <v>6180</v>
      </c>
    </row>
    <row r="2908" spans="51:56" x14ac:dyDescent="0.25">
      <c r="AY2908" t="s">
        <v>6255</v>
      </c>
      <c r="AZ2908" s="4" t="s">
        <v>6258</v>
      </c>
      <c r="BA2908" s="4" t="s">
        <v>6257</v>
      </c>
      <c r="BB2908" s="4" t="s">
        <v>6258</v>
      </c>
      <c r="BC2908" s="4" t="s">
        <v>6257</v>
      </c>
      <c r="BD2908" s="4" t="s">
        <v>6180</v>
      </c>
    </row>
    <row r="2909" spans="51:56" x14ac:dyDescent="0.25">
      <c r="AY2909" t="s">
        <v>6259</v>
      </c>
      <c r="AZ2909" s="4" t="s">
        <v>6260</v>
      </c>
      <c r="BA2909" s="4" t="s">
        <v>6261</v>
      </c>
      <c r="BB2909" s="4" t="s">
        <v>6260</v>
      </c>
      <c r="BC2909" s="4" t="s">
        <v>6261</v>
      </c>
      <c r="BD2909" s="4" t="s">
        <v>6180</v>
      </c>
    </row>
    <row r="2910" spans="51:56" x14ac:dyDescent="0.25">
      <c r="AY2910" t="s">
        <v>6262</v>
      </c>
      <c r="AZ2910" s="4" t="s">
        <v>6263</v>
      </c>
      <c r="BA2910" s="4" t="s">
        <v>6264</v>
      </c>
      <c r="BB2910" s="4" t="s">
        <v>6263</v>
      </c>
      <c r="BC2910" s="4" t="s">
        <v>6264</v>
      </c>
      <c r="BD2910" s="4" t="s">
        <v>6180</v>
      </c>
    </row>
    <row r="2911" spans="51:56" x14ac:dyDescent="0.25">
      <c r="AY2911" t="s">
        <v>6265</v>
      </c>
      <c r="AZ2911" s="4" t="s">
        <v>6266</v>
      </c>
      <c r="BA2911" s="4" t="s">
        <v>6267</v>
      </c>
      <c r="BB2911" s="4" t="s">
        <v>6266</v>
      </c>
      <c r="BC2911" s="4" t="s">
        <v>6267</v>
      </c>
      <c r="BD2911" s="4" t="s">
        <v>6180</v>
      </c>
    </row>
    <row r="2912" spans="51:56" x14ac:dyDescent="0.25">
      <c r="AY2912" t="s">
        <v>6268</v>
      </c>
      <c r="AZ2912" s="4" t="s">
        <v>6269</v>
      </c>
      <c r="BA2912" s="4" t="s">
        <v>6270</v>
      </c>
      <c r="BB2912" s="4" t="s">
        <v>6269</v>
      </c>
      <c r="BC2912" s="4" t="s">
        <v>6270</v>
      </c>
      <c r="BD2912" s="4" t="s">
        <v>6180</v>
      </c>
    </row>
    <row r="2913" spans="51:56" x14ac:dyDescent="0.25">
      <c r="AY2913" t="s">
        <v>6271</v>
      </c>
      <c r="AZ2913" s="4" t="s">
        <v>6272</v>
      </c>
      <c r="BA2913" s="4" t="s">
        <v>6273</v>
      </c>
      <c r="BB2913" s="4" t="s">
        <v>6272</v>
      </c>
      <c r="BC2913" s="4" t="s">
        <v>6273</v>
      </c>
      <c r="BD2913" s="4" t="s">
        <v>6180</v>
      </c>
    </row>
    <row r="2914" spans="51:56" x14ac:dyDescent="0.25">
      <c r="AY2914" t="s">
        <v>6274</v>
      </c>
      <c r="AZ2914" s="4" t="s">
        <v>6275</v>
      </c>
      <c r="BA2914" s="4" t="s">
        <v>6276</v>
      </c>
      <c r="BB2914" s="4" t="s">
        <v>6275</v>
      </c>
      <c r="BC2914" s="4" t="s">
        <v>6276</v>
      </c>
      <c r="BD2914" s="4" t="s">
        <v>6180</v>
      </c>
    </row>
    <row r="2915" spans="51:56" x14ac:dyDescent="0.25">
      <c r="AY2915" t="s">
        <v>6277</v>
      </c>
      <c r="AZ2915" s="4" t="s">
        <v>6278</v>
      </c>
      <c r="BA2915" s="4" t="s">
        <v>6279</v>
      </c>
      <c r="BB2915" s="4" t="s">
        <v>6278</v>
      </c>
      <c r="BC2915" s="4" t="s">
        <v>6279</v>
      </c>
      <c r="BD2915" s="4" t="s">
        <v>6180</v>
      </c>
    </row>
    <row r="2916" spans="51:56" x14ac:dyDescent="0.25">
      <c r="AY2916" t="s">
        <v>6280</v>
      </c>
      <c r="AZ2916" s="4" t="s">
        <v>6281</v>
      </c>
      <c r="BA2916" s="4" t="s">
        <v>6282</v>
      </c>
      <c r="BB2916" s="4" t="s">
        <v>6281</v>
      </c>
      <c r="BC2916" s="4" t="s">
        <v>6282</v>
      </c>
      <c r="BD2916" s="4" t="s">
        <v>6180</v>
      </c>
    </row>
    <row r="2917" spans="51:56" x14ac:dyDescent="0.25">
      <c r="AY2917" t="s">
        <v>6283</v>
      </c>
      <c r="AZ2917" s="4" t="s">
        <v>6284</v>
      </c>
      <c r="BA2917" s="4" t="s">
        <v>6285</v>
      </c>
      <c r="BB2917" s="4" t="s">
        <v>6284</v>
      </c>
      <c r="BC2917" s="4" t="s">
        <v>6285</v>
      </c>
      <c r="BD2917" s="4" t="s">
        <v>6180</v>
      </c>
    </row>
    <row r="2918" spans="51:56" x14ac:dyDescent="0.25">
      <c r="AY2918" t="s">
        <v>6286</v>
      </c>
      <c r="AZ2918" s="4" t="s">
        <v>6287</v>
      </c>
      <c r="BA2918" s="4" t="s">
        <v>6288</v>
      </c>
      <c r="BB2918" s="4" t="s">
        <v>6287</v>
      </c>
      <c r="BC2918" s="4" t="s">
        <v>6288</v>
      </c>
      <c r="BD2918" s="4" t="s">
        <v>6180</v>
      </c>
    </row>
    <row r="2919" spans="51:56" x14ac:dyDescent="0.25">
      <c r="AY2919" t="s">
        <v>6289</v>
      </c>
      <c r="AZ2919" s="4" t="s">
        <v>6290</v>
      </c>
      <c r="BA2919" s="4" t="s">
        <v>6291</v>
      </c>
      <c r="BB2919" s="4" t="s">
        <v>6290</v>
      </c>
      <c r="BC2919" s="4" t="s">
        <v>6291</v>
      </c>
      <c r="BD2919" s="4" t="s">
        <v>6180</v>
      </c>
    </row>
    <row r="2920" spans="51:56" x14ac:dyDescent="0.25">
      <c r="AY2920" t="s">
        <v>6292</v>
      </c>
      <c r="AZ2920" s="4" t="s">
        <v>6293</v>
      </c>
      <c r="BA2920" s="4" t="s">
        <v>6294</v>
      </c>
      <c r="BB2920" s="4" t="s">
        <v>6293</v>
      </c>
      <c r="BC2920" s="4" t="s">
        <v>6294</v>
      </c>
      <c r="BD2920" s="4" t="s">
        <v>6180</v>
      </c>
    </row>
    <row r="2921" spans="51:56" x14ac:dyDescent="0.25">
      <c r="AY2921" t="s">
        <v>6295</v>
      </c>
      <c r="AZ2921" s="4" t="s">
        <v>6296</v>
      </c>
      <c r="BA2921" s="4" t="s">
        <v>6297</v>
      </c>
      <c r="BB2921" s="4" t="s">
        <v>6296</v>
      </c>
      <c r="BC2921" s="4" t="s">
        <v>6297</v>
      </c>
      <c r="BD2921" s="4" t="s">
        <v>6180</v>
      </c>
    </row>
    <row r="2922" spans="51:56" x14ac:dyDescent="0.25">
      <c r="AY2922" t="s">
        <v>6298</v>
      </c>
      <c r="AZ2922" s="4" t="s">
        <v>6299</v>
      </c>
      <c r="BA2922" s="4" t="s">
        <v>6300</v>
      </c>
      <c r="BB2922" s="4" t="s">
        <v>6299</v>
      </c>
      <c r="BC2922" s="4" t="s">
        <v>6300</v>
      </c>
      <c r="BD2922" s="4" t="s">
        <v>6180</v>
      </c>
    </row>
    <row r="2923" spans="51:56" x14ac:dyDescent="0.25">
      <c r="AY2923" t="s">
        <v>6301</v>
      </c>
      <c r="AZ2923" s="4" t="s">
        <v>6302</v>
      </c>
      <c r="BA2923" s="4" t="s">
        <v>6303</v>
      </c>
      <c r="BB2923" s="4" t="s">
        <v>6302</v>
      </c>
      <c r="BC2923" s="4" t="s">
        <v>6303</v>
      </c>
      <c r="BD2923" s="4" t="s">
        <v>6180</v>
      </c>
    </row>
    <row r="2924" spans="51:56" x14ac:dyDescent="0.25">
      <c r="AY2924" t="s">
        <v>6304</v>
      </c>
      <c r="AZ2924" s="4" t="s">
        <v>6305</v>
      </c>
      <c r="BA2924" s="4" t="s">
        <v>6306</v>
      </c>
      <c r="BB2924" s="4" t="s">
        <v>6305</v>
      </c>
      <c r="BC2924" s="4" t="s">
        <v>6306</v>
      </c>
      <c r="BD2924" s="4" t="s">
        <v>6180</v>
      </c>
    </row>
    <row r="2925" spans="51:56" x14ac:dyDescent="0.25">
      <c r="AY2925" t="s">
        <v>6307</v>
      </c>
      <c r="AZ2925" s="4" t="s">
        <v>6308</v>
      </c>
      <c r="BA2925" s="4" t="s">
        <v>6309</v>
      </c>
      <c r="BB2925" s="4" t="s">
        <v>6308</v>
      </c>
      <c r="BC2925" s="4" t="s">
        <v>6309</v>
      </c>
      <c r="BD2925" s="4" t="s">
        <v>6180</v>
      </c>
    </row>
    <row r="2926" spans="51:56" x14ac:dyDescent="0.25">
      <c r="AY2926" t="s">
        <v>6310</v>
      </c>
      <c r="AZ2926" s="4" t="s">
        <v>6311</v>
      </c>
      <c r="BA2926" s="4" t="s">
        <v>6312</v>
      </c>
      <c r="BB2926" s="4" t="s">
        <v>6311</v>
      </c>
      <c r="BC2926" s="4" t="s">
        <v>6312</v>
      </c>
      <c r="BD2926" s="4" t="s">
        <v>6180</v>
      </c>
    </row>
    <row r="2927" spans="51:56" x14ac:dyDescent="0.25">
      <c r="AY2927" t="s">
        <v>6313</v>
      </c>
      <c r="AZ2927" s="4" t="s">
        <v>6314</v>
      </c>
      <c r="BA2927" s="4" t="s">
        <v>6315</v>
      </c>
      <c r="BB2927" s="4" t="s">
        <v>6314</v>
      </c>
      <c r="BC2927" s="4" t="s">
        <v>6315</v>
      </c>
      <c r="BD2927" s="4" t="s">
        <v>6180</v>
      </c>
    </row>
    <row r="2928" spans="51:56" x14ac:dyDescent="0.25">
      <c r="AY2928" t="s">
        <v>6316</v>
      </c>
      <c r="AZ2928" s="4" t="s">
        <v>6317</v>
      </c>
      <c r="BA2928" s="4" t="s">
        <v>6318</v>
      </c>
      <c r="BB2928" s="4" t="s">
        <v>6317</v>
      </c>
      <c r="BC2928" s="4" t="s">
        <v>6318</v>
      </c>
      <c r="BD2928" s="4" t="s">
        <v>6180</v>
      </c>
    </row>
    <row r="2929" spans="51:56" x14ac:dyDescent="0.25">
      <c r="AY2929" t="s">
        <v>6319</v>
      </c>
      <c r="AZ2929" s="4" t="s">
        <v>6320</v>
      </c>
      <c r="BA2929" s="4" t="s">
        <v>6321</v>
      </c>
      <c r="BB2929" s="4" t="s">
        <v>6320</v>
      </c>
      <c r="BC2929" s="4" t="s">
        <v>6321</v>
      </c>
      <c r="BD2929" s="4" t="s">
        <v>6322</v>
      </c>
    </row>
    <row r="2930" spans="51:56" x14ac:dyDescent="0.25">
      <c r="AY2930" t="s">
        <v>6323</v>
      </c>
      <c r="AZ2930" s="4" t="s">
        <v>6324</v>
      </c>
      <c r="BA2930" s="4" t="s">
        <v>6325</v>
      </c>
      <c r="BB2930" s="4" t="s">
        <v>6324</v>
      </c>
      <c r="BC2930" s="4" t="s">
        <v>6325</v>
      </c>
      <c r="BD2930" s="4" t="s">
        <v>6322</v>
      </c>
    </row>
    <row r="2931" spans="51:56" x14ac:dyDescent="0.25">
      <c r="AY2931" t="s">
        <v>6326</v>
      </c>
      <c r="AZ2931" s="4" t="s">
        <v>6327</v>
      </c>
      <c r="BA2931" s="4" t="s">
        <v>6328</v>
      </c>
      <c r="BB2931" s="4" t="s">
        <v>6327</v>
      </c>
      <c r="BC2931" s="4" t="s">
        <v>6328</v>
      </c>
      <c r="BD2931" s="4" t="s">
        <v>6322</v>
      </c>
    </row>
    <row r="2932" spans="51:56" x14ac:dyDescent="0.25">
      <c r="AY2932" t="s">
        <v>6329</v>
      </c>
      <c r="AZ2932" s="4" t="s">
        <v>6330</v>
      </c>
      <c r="BA2932" s="4" t="s">
        <v>6331</v>
      </c>
      <c r="BB2932" s="4" t="s">
        <v>6330</v>
      </c>
      <c r="BC2932" s="4" t="s">
        <v>6331</v>
      </c>
      <c r="BD2932" s="4" t="s">
        <v>6322</v>
      </c>
    </row>
    <row r="2933" spans="51:56" x14ac:dyDescent="0.25">
      <c r="AY2933" t="s">
        <v>6332</v>
      </c>
      <c r="AZ2933" s="4" t="s">
        <v>6333</v>
      </c>
      <c r="BA2933" s="4" t="s">
        <v>6334</v>
      </c>
      <c r="BB2933" s="4" t="s">
        <v>6333</v>
      </c>
      <c r="BC2933" s="4" t="s">
        <v>6334</v>
      </c>
      <c r="BD2933" s="4" t="s">
        <v>6322</v>
      </c>
    </row>
    <row r="2934" spans="51:56" x14ac:dyDescent="0.25">
      <c r="AY2934" t="s">
        <v>6335</v>
      </c>
      <c r="AZ2934" s="4" t="s">
        <v>6336</v>
      </c>
      <c r="BA2934" s="4" t="s">
        <v>6337</v>
      </c>
      <c r="BB2934" s="4" t="s">
        <v>6336</v>
      </c>
      <c r="BC2934" s="4" t="s">
        <v>6337</v>
      </c>
      <c r="BD2934" s="4" t="s">
        <v>6322</v>
      </c>
    </row>
    <row r="2935" spans="51:56" x14ac:dyDescent="0.25">
      <c r="AY2935" t="s">
        <v>6338</v>
      </c>
      <c r="AZ2935" s="4" t="s">
        <v>6339</v>
      </c>
      <c r="BA2935" s="4" t="s">
        <v>6340</v>
      </c>
      <c r="BB2935" s="4" t="s">
        <v>6339</v>
      </c>
      <c r="BC2935" s="4" t="s">
        <v>6340</v>
      </c>
      <c r="BD2935" s="4" t="s">
        <v>6322</v>
      </c>
    </row>
    <row r="2936" spans="51:56" x14ac:dyDescent="0.25">
      <c r="AY2936" t="s">
        <v>6341</v>
      </c>
      <c r="AZ2936" s="4" t="s">
        <v>6342</v>
      </c>
      <c r="BA2936" s="4" t="s">
        <v>6343</v>
      </c>
      <c r="BB2936" s="4" t="s">
        <v>6342</v>
      </c>
      <c r="BC2936" s="4" t="s">
        <v>6343</v>
      </c>
      <c r="BD2936" s="4" t="s">
        <v>6322</v>
      </c>
    </row>
    <row r="2937" spans="51:56" x14ac:dyDescent="0.25">
      <c r="AY2937" t="s">
        <v>6344</v>
      </c>
      <c r="AZ2937" s="4" t="s">
        <v>6345</v>
      </c>
      <c r="BA2937" s="4" t="s">
        <v>6346</v>
      </c>
      <c r="BB2937" s="4" t="s">
        <v>6345</v>
      </c>
      <c r="BC2937" s="4" t="s">
        <v>6346</v>
      </c>
      <c r="BD2937" s="4" t="s">
        <v>6322</v>
      </c>
    </row>
    <row r="2938" spans="51:56" x14ac:dyDescent="0.25">
      <c r="AY2938" t="s">
        <v>6347</v>
      </c>
      <c r="AZ2938" s="4" t="s">
        <v>6348</v>
      </c>
      <c r="BA2938" s="4" t="s">
        <v>6349</v>
      </c>
      <c r="BB2938" s="4" t="s">
        <v>6348</v>
      </c>
      <c r="BC2938" s="4" t="s">
        <v>6349</v>
      </c>
      <c r="BD2938" s="4" t="s">
        <v>6322</v>
      </c>
    </row>
    <row r="2939" spans="51:56" x14ac:dyDescent="0.25">
      <c r="AY2939" t="s">
        <v>6350</v>
      </c>
      <c r="AZ2939" s="4" t="s">
        <v>6351</v>
      </c>
      <c r="BA2939" s="4" t="s">
        <v>6352</v>
      </c>
      <c r="BB2939" s="4" t="s">
        <v>6351</v>
      </c>
      <c r="BC2939" s="4" t="s">
        <v>6352</v>
      </c>
      <c r="BD2939" s="4" t="s">
        <v>6322</v>
      </c>
    </row>
    <row r="2940" spans="51:56" x14ac:dyDescent="0.25">
      <c r="AY2940" t="s">
        <v>6353</v>
      </c>
      <c r="AZ2940" s="4" t="s">
        <v>6354</v>
      </c>
      <c r="BA2940" s="4" t="s">
        <v>6355</v>
      </c>
      <c r="BB2940" s="4" t="s">
        <v>6354</v>
      </c>
      <c r="BC2940" s="4" t="s">
        <v>6355</v>
      </c>
      <c r="BD2940" s="4" t="s">
        <v>6322</v>
      </c>
    </row>
    <row r="2941" spans="51:56" x14ac:dyDescent="0.25">
      <c r="AY2941" t="s">
        <v>6356</v>
      </c>
      <c r="AZ2941" s="4" t="s">
        <v>6357</v>
      </c>
      <c r="BA2941" s="4" t="s">
        <v>6358</v>
      </c>
      <c r="BB2941" s="4" t="s">
        <v>6357</v>
      </c>
      <c r="BC2941" s="4" t="s">
        <v>6358</v>
      </c>
      <c r="BD2941" s="4" t="s">
        <v>6322</v>
      </c>
    </row>
    <row r="2942" spans="51:56" x14ac:dyDescent="0.25">
      <c r="AY2942" t="s">
        <v>6359</v>
      </c>
      <c r="AZ2942" s="4" t="s">
        <v>6360</v>
      </c>
      <c r="BA2942" s="4" t="s">
        <v>6361</v>
      </c>
      <c r="BB2942" s="4" t="s">
        <v>6360</v>
      </c>
      <c r="BC2942" s="4" t="s">
        <v>6361</v>
      </c>
      <c r="BD2942" s="4" t="s">
        <v>6322</v>
      </c>
    </row>
    <row r="2943" spans="51:56" x14ac:dyDescent="0.25">
      <c r="AY2943" t="s">
        <v>6362</v>
      </c>
      <c r="AZ2943" s="4" t="s">
        <v>6363</v>
      </c>
      <c r="BA2943" s="4" t="s">
        <v>6364</v>
      </c>
      <c r="BB2943" s="4" t="s">
        <v>6363</v>
      </c>
      <c r="BC2943" s="4" t="s">
        <v>6364</v>
      </c>
      <c r="BD2943" s="4" t="s">
        <v>6322</v>
      </c>
    </row>
    <row r="2944" spans="51:56" x14ac:dyDescent="0.25">
      <c r="AY2944" t="s">
        <v>6365</v>
      </c>
      <c r="AZ2944" s="4" t="s">
        <v>6366</v>
      </c>
      <c r="BA2944" s="4" t="s">
        <v>6367</v>
      </c>
      <c r="BB2944" s="4" t="s">
        <v>6366</v>
      </c>
      <c r="BC2944" s="4" t="s">
        <v>6367</v>
      </c>
      <c r="BD2944" s="4" t="s">
        <v>6322</v>
      </c>
    </row>
    <row r="2945" spans="51:56" x14ac:dyDescent="0.25">
      <c r="AY2945" t="s">
        <v>6365</v>
      </c>
      <c r="AZ2945" s="4" t="s">
        <v>6368</v>
      </c>
      <c r="BA2945" s="4" t="s">
        <v>6367</v>
      </c>
      <c r="BB2945" s="4" t="s">
        <v>6368</v>
      </c>
      <c r="BC2945" s="4" t="s">
        <v>6367</v>
      </c>
      <c r="BD2945" s="4" t="s">
        <v>6322</v>
      </c>
    </row>
    <row r="2946" spans="51:56" x14ac:dyDescent="0.25">
      <c r="AY2946" t="s">
        <v>6369</v>
      </c>
      <c r="AZ2946" s="4" t="s">
        <v>6370</v>
      </c>
      <c r="BA2946" s="4" t="s">
        <v>6371</v>
      </c>
      <c r="BB2946" s="4" t="s">
        <v>6370</v>
      </c>
      <c r="BC2946" s="4" t="s">
        <v>6371</v>
      </c>
      <c r="BD2946" s="4" t="s">
        <v>6322</v>
      </c>
    </row>
    <row r="2947" spans="51:56" x14ac:dyDescent="0.25">
      <c r="AY2947" t="s">
        <v>6372</v>
      </c>
      <c r="AZ2947" s="4" t="s">
        <v>6373</v>
      </c>
      <c r="BA2947" s="4" t="s">
        <v>6374</v>
      </c>
      <c r="BB2947" s="4" t="s">
        <v>6373</v>
      </c>
      <c r="BC2947" s="4" t="s">
        <v>6374</v>
      </c>
      <c r="BD2947" s="4" t="s">
        <v>6322</v>
      </c>
    </row>
    <row r="2948" spans="51:56" x14ac:dyDescent="0.25">
      <c r="AY2948" t="s">
        <v>6375</v>
      </c>
      <c r="AZ2948" s="4" t="s">
        <v>6376</v>
      </c>
      <c r="BA2948" s="4" t="s">
        <v>6377</v>
      </c>
      <c r="BB2948" s="4" t="s">
        <v>6376</v>
      </c>
      <c r="BC2948" s="4" t="s">
        <v>6377</v>
      </c>
      <c r="BD2948" s="4" t="s">
        <v>6322</v>
      </c>
    </row>
    <row r="2949" spans="51:56" x14ac:dyDescent="0.25">
      <c r="AY2949" t="s">
        <v>6378</v>
      </c>
      <c r="AZ2949" s="4" t="s">
        <v>6379</v>
      </c>
      <c r="BA2949" s="4" t="s">
        <v>6380</v>
      </c>
      <c r="BB2949" s="4" t="s">
        <v>6379</v>
      </c>
      <c r="BC2949" s="4" t="s">
        <v>6380</v>
      </c>
      <c r="BD2949" s="4" t="s">
        <v>6322</v>
      </c>
    </row>
    <row r="2950" spans="51:56" x14ac:dyDescent="0.25">
      <c r="AY2950" t="s">
        <v>6381</v>
      </c>
      <c r="AZ2950" s="4" t="s">
        <v>6382</v>
      </c>
      <c r="BA2950" s="4" t="s">
        <v>6383</v>
      </c>
      <c r="BB2950" s="4" t="s">
        <v>6382</v>
      </c>
      <c r="BC2950" s="4" t="s">
        <v>6383</v>
      </c>
      <c r="BD2950" s="4" t="s">
        <v>6322</v>
      </c>
    </row>
    <row r="2951" spans="51:56" x14ac:dyDescent="0.25">
      <c r="AY2951" t="s">
        <v>6384</v>
      </c>
      <c r="AZ2951" s="4" t="s">
        <v>6385</v>
      </c>
      <c r="BA2951" s="4" t="s">
        <v>6386</v>
      </c>
      <c r="BB2951" s="4" t="s">
        <v>6385</v>
      </c>
      <c r="BC2951" s="4" t="s">
        <v>6386</v>
      </c>
      <c r="BD2951" s="4" t="s">
        <v>6322</v>
      </c>
    </row>
    <row r="2952" spans="51:56" x14ac:dyDescent="0.25">
      <c r="AY2952" t="s">
        <v>6387</v>
      </c>
      <c r="AZ2952" s="4" t="s">
        <v>6388</v>
      </c>
      <c r="BA2952" s="4" t="s">
        <v>6389</v>
      </c>
      <c r="BB2952" s="4" t="s">
        <v>6388</v>
      </c>
      <c r="BC2952" s="4" t="s">
        <v>6389</v>
      </c>
      <c r="BD2952" s="4" t="s">
        <v>6322</v>
      </c>
    </row>
    <row r="2953" spans="51:56" x14ac:dyDescent="0.25">
      <c r="AY2953" t="s">
        <v>6390</v>
      </c>
      <c r="AZ2953" s="4" t="s">
        <v>6391</v>
      </c>
      <c r="BA2953" s="4" t="s">
        <v>6392</v>
      </c>
      <c r="BB2953" s="4" t="s">
        <v>6391</v>
      </c>
      <c r="BC2953" s="4" t="s">
        <v>6392</v>
      </c>
      <c r="BD2953" s="4" t="s">
        <v>6322</v>
      </c>
    </row>
    <row r="2954" spans="51:56" x14ac:dyDescent="0.25">
      <c r="AY2954" t="s">
        <v>6393</v>
      </c>
      <c r="AZ2954" s="4" t="s">
        <v>6394</v>
      </c>
      <c r="BA2954" s="4" t="s">
        <v>6395</v>
      </c>
      <c r="BB2954" s="4" t="s">
        <v>6394</v>
      </c>
      <c r="BC2954" s="4" t="s">
        <v>6395</v>
      </c>
      <c r="BD2954" s="4" t="s">
        <v>6322</v>
      </c>
    </row>
    <row r="2955" spans="51:56" x14ac:dyDescent="0.25">
      <c r="AY2955" t="s">
        <v>6396</v>
      </c>
      <c r="AZ2955" s="4" t="s">
        <v>6397</v>
      </c>
      <c r="BA2955" s="4" t="s">
        <v>6398</v>
      </c>
      <c r="BB2955" s="4" t="s">
        <v>6397</v>
      </c>
      <c r="BC2955" s="4" t="s">
        <v>6398</v>
      </c>
      <c r="BD2955" s="4" t="s">
        <v>6322</v>
      </c>
    </row>
    <row r="2956" spans="51:56" x14ac:dyDescent="0.25">
      <c r="AY2956" t="s">
        <v>6399</v>
      </c>
      <c r="AZ2956" s="4" t="s">
        <v>6400</v>
      </c>
      <c r="BA2956" s="4" t="s">
        <v>6401</v>
      </c>
      <c r="BB2956" s="4" t="s">
        <v>6400</v>
      </c>
      <c r="BC2956" s="4" t="s">
        <v>6401</v>
      </c>
      <c r="BD2956" s="4" t="s">
        <v>6322</v>
      </c>
    </row>
    <row r="2957" spans="51:56" x14ac:dyDescent="0.25">
      <c r="AY2957" t="s">
        <v>6402</v>
      </c>
      <c r="AZ2957" s="4" t="s">
        <v>6403</v>
      </c>
      <c r="BA2957" s="4" t="s">
        <v>6404</v>
      </c>
      <c r="BB2957" s="4" t="s">
        <v>6403</v>
      </c>
      <c r="BC2957" s="4" t="s">
        <v>6404</v>
      </c>
      <c r="BD2957" s="4" t="s">
        <v>6322</v>
      </c>
    </row>
    <row r="2958" spans="51:56" x14ac:dyDescent="0.25">
      <c r="AY2958" t="s">
        <v>6405</v>
      </c>
      <c r="AZ2958" s="4" t="s">
        <v>6406</v>
      </c>
      <c r="BA2958" s="4" t="s">
        <v>6407</v>
      </c>
      <c r="BB2958" s="4" t="s">
        <v>6406</v>
      </c>
      <c r="BC2958" s="4" t="s">
        <v>6407</v>
      </c>
      <c r="BD2958" s="4" t="s">
        <v>6322</v>
      </c>
    </row>
    <row r="2959" spans="51:56" x14ac:dyDescent="0.25">
      <c r="AY2959" t="s">
        <v>6408</v>
      </c>
      <c r="AZ2959" s="4" t="s">
        <v>6409</v>
      </c>
      <c r="BA2959" s="4" t="s">
        <v>6410</v>
      </c>
      <c r="BB2959" s="4" t="s">
        <v>6409</v>
      </c>
      <c r="BC2959" s="4" t="s">
        <v>6410</v>
      </c>
      <c r="BD2959" s="4" t="s">
        <v>6322</v>
      </c>
    </row>
    <row r="2960" spans="51:56" x14ac:dyDescent="0.25">
      <c r="AY2960" t="s">
        <v>6411</v>
      </c>
      <c r="AZ2960" s="4" t="s">
        <v>6412</v>
      </c>
      <c r="BA2960" s="4" t="s">
        <v>6413</v>
      </c>
      <c r="BB2960" s="4" t="s">
        <v>6412</v>
      </c>
      <c r="BC2960" s="4" t="s">
        <v>6413</v>
      </c>
      <c r="BD2960" s="4" t="s">
        <v>6322</v>
      </c>
    </row>
    <row r="2961" spans="51:56" x14ac:dyDescent="0.25">
      <c r="AY2961" t="s">
        <v>6414</v>
      </c>
      <c r="AZ2961" s="4" t="s">
        <v>6415</v>
      </c>
      <c r="BA2961" s="4" t="s">
        <v>6416</v>
      </c>
      <c r="BB2961" s="4" t="s">
        <v>6415</v>
      </c>
      <c r="BC2961" s="4" t="s">
        <v>6416</v>
      </c>
      <c r="BD2961" s="4" t="s">
        <v>6322</v>
      </c>
    </row>
    <row r="2962" spans="51:56" x14ac:dyDescent="0.25">
      <c r="AY2962" t="s">
        <v>6417</v>
      </c>
      <c r="AZ2962" s="4" t="s">
        <v>6418</v>
      </c>
      <c r="BA2962" s="4" t="s">
        <v>6419</v>
      </c>
      <c r="BB2962" s="4" t="s">
        <v>6418</v>
      </c>
      <c r="BC2962" s="4" t="s">
        <v>6419</v>
      </c>
      <c r="BD2962" s="4" t="s">
        <v>6322</v>
      </c>
    </row>
    <row r="2963" spans="51:56" x14ac:dyDescent="0.25">
      <c r="AY2963" t="s">
        <v>6420</v>
      </c>
      <c r="AZ2963" s="4" t="s">
        <v>6421</v>
      </c>
      <c r="BA2963" s="4" t="s">
        <v>6422</v>
      </c>
      <c r="BB2963" s="4" t="s">
        <v>6421</v>
      </c>
      <c r="BC2963" s="4" t="s">
        <v>6422</v>
      </c>
      <c r="BD2963" s="4" t="s">
        <v>6322</v>
      </c>
    </row>
    <row r="2964" spans="51:56" x14ac:dyDescent="0.25">
      <c r="AY2964" t="s">
        <v>6423</v>
      </c>
      <c r="AZ2964" s="4" t="s">
        <v>6424</v>
      </c>
      <c r="BA2964" s="4" t="s">
        <v>6425</v>
      </c>
      <c r="BB2964" s="4" t="s">
        <v>6424</v>
      </c>
      <c r="BC2964" s="4" t="s">
        <v>6425</v>
      </c>
      <c r="BD2964" s="4" t="s">
        <v>6322</v>
      </c>
    </row>
    <row r="2965" spans="51:56" x14ac:dyDescent="0.25">
      <c r="AY2965" t="s">
        <v>6426</v>
      </c>
      <c r="AZ2965" s="4" t="s">
        <v>6427</v>
      </c>
      <c r="BA2965" s="4" t="s">
        <v>6428</v>
      </c>
      <c r="BB2965" s="4" t="s">
        <v>6427</v>
      </c>
      <c r="BC2965" s="4" t="s">
        <v>6428</v>
      </c>
      <c r="BD2965" s="4" t="s">
        <v>6322</v>
      </c>
    </row>
    <row r="2966" spans="51:56" x14ac:dyDescent="0.25">
      <c r="AY2966" t="s">
        <v>6429</v>
      </c>
      <c r="AZ2966" s="4" t="s">
        <v>6430</v>
      </c>
      <c r="BA2966" s="4" t="s">
        <v>6431</v>
      </c>
      <c r="BB2966" s="4" t="s">
        <v>6430</v>
      </c>
      <c r="BC2966" s="4" t="s">
        <v>6431</v>
      </c>
      <c r="BD2966" s="4" t="s">
        <v>6322</v>
      </c>
    </row>
    <row r="2967" spans="51:56" x14ac:dyDescent="0.25">
      <c r="AY2967" t="s">
        <v>6432</v>
      </c>
      <c r="AZ2967" s="4" t="s">
        <v>6433</v>
      </c>
      <c r="BA2967" s="4" t="s">
        <v>5696</v>
      </c>
      <c r="BB2967" s="4" t="s">
        <v>6433</v>
      </c>
      <c r="BC2967" s="4" t="s">
        <v>5696</v>
      </c>
      <c r="BD2967" s="4" t="s">
        <v>6322</v>
      </c>
    </row>
    <row r="2968" spans="51:56" x14ac:dyDescent="0.25">
      <c r="AY2968" t="s">
        <v>6434</v>
      </c>
      <c r="AZ2968" s="4" t="s">
        <v>6435</v>
      </c>
      <c r="BA2968" s="4" t="s">
        <v>6436</v>
      </c>
      <c r="BB2968" s="4" t="s">
        <v>6435</v>
      </c>
      <c r="BC2968" s="4" t="s">
        <v>6436</v>
      </c>
      <c r="BD2968" s="4" t="s">
        <v>6322</v>
      </c>
    </row>
    <row r="2969" spans="51:56" x14ac:dyDescent="0.25">
      <c r="AY2969" t="s">
        <v>6437</v>
      </c>
      <c r="AZ2969" s="4" t="s">
        <v>6438</v>
      </c>
      <c r="BA2969" s="4" t="s">
        <v>6439</v>
      </c>
      <c r="BB2969" s="4" t="s">
        <v>6438</v>
      </c>
      <c r="BC2969" s="4" t="s">
        <v>6439</v>
      </c>
      <c r="BD2969" s="4" t="s">
        <v>6322</v>
      </c>
    </row>
    <row r="2970" spans="51:56" x14ac:dyDescent="0.25">
      <c r="AY2970" t="s">
        <v>6440</v>
      </c>
      <c r="AZ2970" s="4" t="s">
        <v>6441</v>
      </c>
      <c r="BA2970" s="4" t="s">
        <v>6442</v>
      </c>
      <c r="BB2970" s="4" t="s">
        <v>6441</v>
      </c>
      <c r="BC2970" s="4" t="s">
        <v>6442</v>
      </c>
      <c r="BD2970" s="4" t="s">
        <v>6322</v>
      </c>
    </row>
    <row r="2971" spans="51:56" x14ac:dyDescent="0.25">
      <c r="AY2971" t="s">
        <v>6443</v>
      </c>
      <c r="AZ2971" s="4" t="s">
        <v>6444</v>
      </c>
      <c r="BA2971" s="4" t="s">
        <v>6445</v>
      </c>
      <c r="BB2971" s="4" t="s">
        <v>6444</v>
      </c>
      <c r="BC2971" s="4" t="s">
        <v>6445</v>
      </c>
      <c r="BD2971" s="4" t="s">
        <v>6322</v>
      </c>
    </row>
    <row r="2972" spans="51:56" x14ac:dyDescent="0.25">
      <c r="AY2972" t="s">
        <v>6446</v>
      </c>
      <c r="AZ2972" s="4" t="s">
        <v>6447</v>
      </c>
      <c r="BA2972" s="4" t="s">
        <v>6448</v>
      </c>
      <c r="BB2972" s="4" t="s">
        <v>6447</v>
      </c>
      <c r="BC2972" s="4" t="s">
        <v>6448</v>
      </c>
      <c r="BD2972" s="4" t="s">
        <v>6322</v>
      </c>
    </row>
    <row r="2973" spans="51:56" x14ac:dyDescent="0.25">
      <c r="AY2973" t="s">
        <v>6449</v>
      </c>
      <c r="AZ2973" s="4" t="s">
        <v>6450</v>
      </c>
      <c r="BA2973" s="4" t="s">
        <v>6451</v>
      </c>
      <c r="BB2973" s="4" t="s">
        <v>6450</v>
      </c>
      <c r="BC2973" s="4" t="s">
        <v>6451</v>
      </c>
      <c r="BD2973" s="4" t="s">
        <v>6322</v>
      </c>
    </row>
    <row r="2974" spans="51:56" x14ac:dyDescent="0.25">
      <c r="AY2974" t="s">
        <v>6452</v>
      </c>
      <c r="AZ2974" s="4" t="s">
        <v>6453</v>
      </c>
      <c r="BA2974" s="4" t="s">
        <v>13331</v>
      </c>
      <c r="BB2974" s="4" t="s">
        <v>6453</v>
      </c>
      <c r="BC2974" s="4" t="s">
        <v>13331</v>
      </c>
      <c r="BD2974" s="4" t="s">
        <v>6322</v>
      </c>
    </row>
    <row r="2975" spans="51:56" x14ac:dyDescent="0.25">
      <c r="AY2975" t="s">
        <v>6454</v>
      </c>
      <c r="AZ2975" s="4" t="s">
        <v>6455</v>
      </c>
      <c r="BA2975" s="4" t="s">
        <v>6456</v>
      </c>
      <c r="BB2975" s="4" t="s">
        <v>6455</v>
      </c>
      <c r="BC2975" s="4" t="s">
        <v>6456</v>
      </c>
      <c r="BD2975" s="4" t="s">
        <v>6322</v>
      </c>
    </row>
    <row r="2976" spans="51:56" x14ac:dyDescent="0.25">
      <c r="AY2976" t="s">
        <v>6457</v>
      </c>
      <c r="AZ2976" s="4" t="s">
        <v>6458</v>
      </c>
      <c r="BA2976" s="4" t="s">
        <v>6459</v>
      </c>
      <c r="BB2976" s="4" t="s">
        <v>6458</v>
      </c>
      <c r="BC2976" s="4" t="s">
        <v>6459</v>
      </c>
      <c r="BD2976" s="4" t="s">
        <v>6322</v>
      </c>
    </row>
    <row r="2977" spans="51:56" x14ac:dyDescent="0.25">
      <c r="AY2977" t="s">
        <v>6460</v>
      </c>
      <c r="AZ2977" s="4" t="s">
        <v>6461</v>
      </c>
      <c r="BA2977" s="4" t="s">
        <v>6462</v>
      </c>
      <c r="BB2977" s="4" t="s">
        <v>6461</v>
      </c>
      <c r="BC2977" s="4" t="s">
        <v>6462</v>
      </c>
      <c r="BD2977" s="4" t="s">
        <v>6322</v>
      </c>
    </row>
    <row r="2978" spans="51:56" x14ac:dyDescent="0.25">
      <c r="AY2978" t="s">
        <v>6463</v>
      </c>
      <c r="AZ2978" s="4" t="s">
        <v>6464</v>
      </c>
      <c r="BA2978" s="4" t="s">
        <v>6465</v>
      </c>
      <c r="BB2978" s="4" t="s">
        <v>6464</v>
      </c>
      <c r="BC2978" s="4" t="s">
        <v>6465</v>
      </c>
      <c r="BD2978" s="4" t="s">
        <v>6322</v>
      </c>
    </row>
    <row r="2979" spans="51:56" x14ac:dyDescent="0.25">
      <c r="AY2979" t="s">
        <v>6466</v>
      </c>
      <c r="AZ2979" s="4" t="s">
        <v>6467</v>
      </c>
      <c r="BA2979" s="4" t="s">
        <v>6468</v>
      </c>
      <c r="BB2979" s="4" t="s">
        <v>6467</v>
      </c>
      <c r="BC2979" s="4" t="s">
        <v>6468</v>
      </c>
      <c r="BD2979" s="4" t="s">
        <v>6322</v>
      </c>
    </row>
    <row r="2980" spans="51:56" x14ac:dyDescent="0.25">
      <c r="AY2980" t="s">
        <v>6469</v>
      </c>
      <c r="AZ2980" s="4" t="s">
        <v>6470</v>
      </c>
      <c r="BA2980" s="4" t="s">
        <v>7657</v>
      </c>
      <c r="BB2980" s="4" t="s">
        <v>6470</v>
      </c>
      <c r="BC2980" s="4" t="s">
        <v>7657</v>
      </c>
      <c r="BD2980" s="4" t="s">
        <v>6322</v>
      </c>
    </row>
    <row r="2981" spans="51:56" x14ac:dyDescent="0.25">
      <c r="AY2981" t="s">
        <v>6471</v>
      </c>
      <c r="AZ2981" s="4" t="s">
        <v>6472</v>
      </c>
      <c r="BA2981" s="4" t="s">
        <v>6473</v>
      </c>
      <c r="BB2981" s="4" t="s">
        <v>6472</v>
      </c>
      <c r="BC2981" s="4" t="s">
        <v>6473</v>
      </c>
      <c r="BD2981" s="4" t="s">
        <v>6322</v>
      </c>
    </row>
    <row r="2982" spans="51:56" x14ac:dyDescent="0.25">
      <c r="AY2982" t="s">
        <v>6474</v>
      </c>
      <c r="AZ2982" s="4" t="s">
        <v>6475</v>
      </c>
      <c r="BA2982" s="4" t="s">
        <v>6476</v>
      </c>
      <c r="BB2982" s="4" t="s">
        <v>6475</v>
      </c>
      <c r="BC2982" s="4" t="s">
        <v>6476</v>
      </c>
      <c r="BD2982" s="4" t="s">
        <v>6322</v>
      </c>
    </row>
    <row r="2983" spans="51:56" x14ac:dyDescent="0.25">
      <c r="AY2983" t="s">
        <v>6477</v>
      </c>
      <c r="AZ2983" s="4" t="s">
        <v>6478</v>
      </c>
      <c r="BA2983" s="4" t="s">
        <v>6479</v>
      </c>
      <c r="BB2983" s="4" t="s">
        <v>6478</v>
      </c>
      <c r="BC2983" s="4" t="s">
        <v>6479</v>
      </c>
      <c r="BD2983" s="4" t="s">
        <v>6322</v>
      </c>
    </row>
    <row r="2984" spans="51:56" x14ac:dyDescent="0.25">
      <c r="AY2984" t="s">
        <v>6480</v>
      </c>
      <c r="AZ2984" s="4" t="s">
        <v>6481</v>
      </c>
      <c r="BA2984" s="4" t="s">
        <v>11493</v>
      </c>
      <c r="BB2984" s="4" t="s">
        <v>6481</v>
      </c>
      <c r="BC2984" s="4" t="s">
        <v>11493</v>
      </c>
      <c r="BD2984" s="4" t="s">
        <v>6322</v>
      </c>
    </row>
    <row r="2985" spans="51:56" x14ac:dyDescent="0.25">
      <c r="AY2985" t="s">
        <v>6482</v>
      </c>
      <c r="AZ2985" s="4" t="s">
        <v>6483</v>
      </c>
      <c r="BA2985" s="4" t="s">
        <v>6484</v>
      </c>
      <c r="BB2985" s="4" t="s">
        <v>6483</v>
      </c>
      <c r="BC2985" s="4" t="s">
        <v>6484</v>
      </c>
      <c r="BD2985" s="4" t="s">
        <v>6322</v>
      </c>
    </row>
    <row r="2986" spans="51:56" x14ac:dyDescent="0.25">
      <c r="AY2986" t="s">
        <v>6485</v>
      </c>
      <c r="AZ2986" s="4" t="s">
        <v>6363</v>
      </c>
      <c r="BA2986" s="4" t="s">
        <v>13645</v>
      </c>
      <c r="BB2986" s="4" t="s">
        <v>6363</v>
      </c>
      <c r="BC2986" s="4" t="s">
        <v>13645</v>
      </c>
      <c r="BD2986" s="4" t="s">
        <v>6322</v>
      </c>
    </row>
    <row r="2987" spans="51:56" x14ac:dyDescent="0.25">
      <c r="AY2987" t="s">
        <v>6486</v>
      </c>
      <c r="AZ2987" s="4" t="s">
        <v>6487</v>
      </c>
      <c r="BA2987" s="4" t="s">
        <v>6488</v>
      </c>
      <c r="BB2987" s="4" t="s">
        <v>6487</v>
      </c>
      <c r="BC2987" s="4" t="s">
        <v>6488</v>
      </c>
      <c r="BD2987" s="4" t="s">
        <v>6322</v>
      </c>
    </row>
    <row r="2988" spans="51:56" x14ac:dyDescent="0.25">
      <c r="AY2988" t="s">
        <v>6489</v>
      </c>
      <c r="AZ2988" s="4" t="s">
        <v>6490</v>
      </c>
      <c r="BA2988" s="4" t="s">
        <v>6491</v>
      </c>
      <c r="BB2988" s="4" t="s">
        <v>6490</v>
      </c>
      <c r="BC2988" s="4" t="s">
        <v>6491</v>
      </c>
      <c r="BD2988" s="4" t="s">
        <v>6322</v>
      </c>
    </row>
    <row r="2989" spans="51:56" x14ac:dyDescent="0.25">
      <c r="AY2989" t="s">
        <v>6492</v>
      </c>
      <c r="AZ2989" s="4" t="s">
        <v>6493</v>
      </c>
      <c r="BA2989" s="4" t="s">
        <v>6494</v>
      </c>
      <c r="BB2989" s="4" t="s">
        <v>6493</v>
      </c>
      <c r="BC2989" s="4" t="s">
        <v>6494</v>
      </c>
      <c r="BD2989" s="4" t="s">
        <v>6322</v>
      </c>
    </row>
    <row r="2990" spans="51:56" x14ac:dyDescent="0.25">
      <c r="AY2990" t="s">
        <v>6495</v>
      </c>
      <c r="AZ2990" s="4" t="s">
        <v>6496</v>
      </c>
      <c r="BA2990" s="4" t="s">
        <v>6497</v>
      </c>
      <c r="BB2990" s="4" t="s">
        <v>6496</v>
      </c>
      <c r="BC2990" s="4" t="s">
        <v>6497</v>
      </c>
      <c r="BD2990" s="4" t="s">
        <v>6322</v>
      </c>
    </row>
    <row r="2991" spans="51:56" x14ac:dyDescent="0.25">
      <c r="AY2991" t="s">
        <v>6498</v>
      </c>
      <c r="AZ2991" s="4" t="s">
        <v>6499</v>
      </c>
      <c r="BA2991" s="4" t="s">
        <v>6500</v>
      </c>
      <c r="BB2991" s="4" t="s">
        <v>6499</v>
      </c>
      <c r="BC2991" s="4" t="s">
        <v>6500</v>
      </c>
      <c r="BD2991" s="4" t="s">
        <v>6322</v>
      </c>
    </row>
    <row r="2992" spans="51:56" x14ac:dyDescent="0.25">
      <c r="AY2992" t="s">
        <v>6501</v>
      </c>
      <c r="AZ2992" s="4" t="s">
        <v>6502</v>
      </c>
      <c r="BA2992" s="4" t="s">
        <v>6503</v>
      </c>
      <c r="BB2992" s="4" t="s">
        <v>6502</v>
      </c>
      <c r="BC2992" s="4" t="s">
        <v>6503</v>
      </c>
      <c r="BD2992" s="4" t="s">
        <v>6322</v>
      </c>
    </row>
    <row r="2993" spans="51:56" x14ac:dyDescent="0.25">
      <c r="AY2993" t="s">
        <v>6504</v>
      </c>
      <c r="AZ2993" s="4" t="s">
        <v>6505</v>
      </c>
      <c r="BA2993" s="4" t="s">
        <v>12395</v>
      </c>
      <c r="BB2993" s="4" t="s">
        <v>6505</v>
      </c>
      <c r="BC2993" s="4" t="s">
        <v>12395</v>
      </c>
      <c r="BD2993" s="4" t="s">
        <v>6322</v>
      </c>
    </row>
    <row r="2994" spans="51:56" x14ac:dyDescent="0.25">
      <c r="AY2994" t="s">
        <v>6504</v>
      </c>
      <c r="AZ2994" s="4" t="s">
        <v>6506</v>
      </c>
      <c r="BA2994" s="4" t="s">
        <v>12395</v>
      </c>
      <c r="BB2994" s="4" t="s">
        <v>6506</v>
      </c>
      <c r="BC2994" s="4" t="s">
        <v>12395</v>
      </c>
      <c r="BD2994" s="4" t="s">
        <v>6322</v>
      </c>
    </row>
    <row r="2995" spans="51:56" x14ac:dyDescent="0.25">
      <c r="AY2995" t="s">
        <v>6507</v>
      </c>
      <c r="AZ2995" s="4" t="s">
        <v>6508</v>
      </c>
      <c r="BA2995" s="4" t="s">
        <v>6509</v>
      </c>
      <c r="BB2995" s="4" t="s">
        <v>6508</v>
      </c>
      <c r="BC2995" s="4" t="s">
        <v>6509</v>
      </c>
      <c r="BD2995" s="4" t="s">
        <v>6322</v>
      </c>
    </row>
    <row r="2996" spans="51:56" x14ac:dyDescent="0.25">
      <c r="AY2996" t="s">
        <v>6510</v>
      </c>
      <c r="AZ2996" s="4" t="s">
        <v>6511</v>
      </c>
      <c r="BA2996" s="4" t="s">
        <v>6512</v>
      </c>
      <c r="BB2996" s="4" t="s">
        <v>6511</v>
      </c>
      <c r="BC2996" s="4" t="s">
        <v>6512</v>
      </c>
      <c r="BD2996" s="4" t="s">
        <v>6322</v>
      </c>
    </row>
    <row r="2997" spans="51:56" x14ac:dyDescent="0.25">
      <c r="AY2997" t="s">
        <v>6513</v>
      </c>
      <c r="AZ2997" s="4" t="s">
        <v>6514</v>
      </c>
      <c r="BA2997" s="4" t="s">
        <v>6515</v>
      </c>
      <c r="BB2997" s="4" t="s">
        <v>6514</v>
      </c>
      <c r="BC2997" s="4" t="s">
        <v>6516</v>
      </c>
      <c r="BD2997" s="4" t="s">
        <v>6517</v>
      </c>
    </row>
    <row r="2998" spans="51:56" x14ac:dyDescent="0.25">
      <c r="AY2998" t="s">
        <v>6518</v>
      </c>
      <c r="AZ2998" s="4" t="s">
        <v>6519</v>
      </c>
      <c r="BA2998" s="4" t="s">
        <v>6520</v>
      </c>
      <c r="BB2998" s="4" t="s">
        <v>6519</v>
      </c>
      <c r="BC2998" s="4" t="s">
        <v>6521</v>
      </c>
      <c r="BD2998" s="4" t="s">
        <v>6517</v>
      </c>
    </row>
    <row r="2999" spans="51:56" x14ac:dyDescent="0.25">
      <c r="AY2999" t="s">
        <v>6522</v>
      </c>
      <c r="AZ2999" s="4" t="s">
        <v>6523</v>
      </c>
      <c r="BA2999" s="4" t="s">
        <v>6524</v>
      </c>
      <c r="BB2999" s="4" t="s">
        <v>6523</v>
      </c>
      <c r="BC2999" s="4" t="s">
        <v>6525</v>
      </c>
      <c r="BD2999" s="4" t="s">
        <v>6517</v>
      </c>
    </row>
    <row r="3000" spans="51:56" x14ac:dyDescent="0.25">
      <c r="AY3000" t="s">
        <v>6526</v>
      </c>
      <c r="AZ3000" s="4" t="s">
        <v>6527</v>
      </c>
      <c r="BA3000" s="4" t="s">
        <v>6528</v>
      </c>
      <c r="BB3000" s="4" t="s">
        <v>6527</v>
      </c>
      <c r="BC3000" s="4" t="s">
        <v>6529</v>
      </c>
      <c r="BD3000" s="4" t="s">
        <v>6517</v>
      </c>
    </row>
    <row r="3001" spans="51:56" x14ac:dyDescent="0.25">
      <c r="AY3001" t="s">
        <v>6530</v>
      </c>
      <c r="AZ3001" s="4" t="s">
        <v>6531</v>
      </c>
      <c r="BA3001" s="4" t="s">
        <v>6532</v>
      </c>
      <c r="BB3001" s="4" t="s">
        <v>6531</v>
      </c>
      <c r="BC3001" s="4" t="s">
        <v>6533</v>
      </c>
      <c r="BD3001" s="4" t="s">
        <v>6517</v>
      </c>
    </row>
    <row r="3002" spans="51:56" x14ac:dyDescent="0.25">
      <c r="AY3002" t="s">
        <v>6534</v>
      </c>
      <c r="AZ3002" s="4" t="s">
        <v>6535</v>
      </c>
      <c r="BA3002" s="4" t="s">
        <v>6536</v>
      </c>
      <c r="BB3002" s="4" t="s">
        <v>6535</v>
      </c>
      <c r="BC3002" s="4" t="s">
        <v>6537</v>
      </c>
      <c r="BD3002" s="4" t="s">
        <v>6517</v>
      </c>
    </row>
    <row r="3003" spans="51:56" x14ac:dyDescent="0.25">
      <c r="AY3003" t="s">
        <v>6538</v>
      </c>
      <c r="AZ3003" s="4" t="s">
        <v>6539</v>
      </c>
      <c r="BA3003" s="4" t="s">
        <v>6540</v>
      </c>
      <c r="BB3003" s="4" t="s">
        <v>6539</v>
      </c>
      <c r="BC3003" s="4" t="s">
        <v>6541</v>
      </c>
      <c r="BD3003" s="4" t="s">
        <v>6542</v>
      </c>
    </row>
    <row r="3004" spans="51:56" x14ac:dyDescent="0.25">
      <c r="AY3004" t="s">
        <v>6543</v>
      </c>
      <c r="AZ3004" s="4" t="s">
        <v>6544</v>
      </c>
      <c r="BA3004" s="4" t="s">
        <v>6545</v>
      </c>
      <c r="BB3004" s="4" t="s">
        <v>6544</v>
      </c>
      <c r="BC3004" s="4" t="s">
        <v>6546</v>
      </c>
      <c r="BD3004" s="4" t="s">
        <v>6542</v>
      </c>
    </row>
    <row r="3005" spans="51:56" x14ac:dyDescent="0.25">
      <c r="AY3005" t="s">
        <v>6547</v>
      </c>
      <c r="AZ3005" s="4" t="s">
        <v>6548</v>
      </c>
      <c r="BA3005" s="4" t="s">
        <v>6549</v>
      </c>
      <c r="BB3005" s="4" t="s">
        <v>6548</v>
      </c>
      <c r="BC3005" s="4" t="s">
        <v>6550</v>
      </c>
      <c r="BD3005" s="4" t="s">
        <v>6542</v>
      </c>
    </row>
    <row r="3006" spans="51:56" x14ac:dyDescent="0.25">
      <c r="AY3006" t="s">
        <v>6551</v>
      </c>
      <c r="AZ3006" s="4" t="s">
        <v>6552</v>
      </c>
      <c r="BA3006" s="4" t="s">
        <v>6553</v>
      </c>
      <c r="BB3006" s="4" t="s">
        <v>6552</v>
      </c>
      <c r="BC3006" s="4" t="s">
        <v>6554</v>
      </c>
      <c r="BD3006" s="4" t="s">
        <v>6542</v>
      </c>
    </row>
    <row r="3007" spans="51:56" x14ac:dyDescent="0.25">
      <c r="AY3007" t="s">
        <v>6555</v>
      </c>
      <c r="AZ3007" s="4" t="s">
        <v>6556</v>
      </c>
      <c r="BA3007" s="4" t="s">
        <v>6557</v>
      </c>
      <c r="BB3007" s="4" t="s">
        <v>6556</v>
      </c>
      <c r="BC3007" s="4" t="s">
        <v>6558</v>
      </c>
      <c r="BD3007" s="4" t="s">
        <v>6542</v>
      </c>
    </row>
    <row r="3008" spans="51:56" x14ac:dyDescent="0.25">
      <c r="AY3008" t="s">
        <v>6559</v>
      </c>
      <c r="AZ3008" s="4" t="s">
        <v>6560</v>
      </c>
      <c r="BA3008" s="4" t="s">
        <v>6561</v>
      </c>
      <c r="BB3008" s="4" t="s">
        <v>6560</v>
      </c>
      <c r="BC3008" s="4" t="s">
        <v>6562</v>
      </c>
      <c r="BD3008" s="4" t="s">
        <v>6542</v>
      </c>
    </row>
    <row r="3009" spans="51:56" x14ac:dyDescent="0.25">
      <c r="AY3009" t="s">
        <v>6563</v>
      </c>
      <c r="AZ3009" s="4" t="s">
        <v>6564</v>
      </c>
      <c r="BA3009" s="4" t="s">
        <v>6565</v>
      </c>
      <c r="BB3009" s="4" t="s">
        <v>6564</v>
      </c>
      <c r="BC3009" s="4" t="s">
        <v>6566</v>
      </c>
      <c r="BD3009" s="4" t="s">
        <v>6567</v>
      </c>
    </row>
    <row r="3010" spans="51:56" x14ac:dyDescent="0.25">
      <c r="AY3010" t="s">
        <v>6568</v>
      </c>
      <c r="AZ3010" s="4" t="s">
        <v>6569</v>
      </c>
      <c r="BA3010" s="4" t="s">
        <v>6570</v>
      </c>
      <c r="BB3010" s="4" t="s">
        <v>6569</v>
      </c>
      <c r="BC3010" s="4" t="s">
        <v>6571</v>
      </c>
      <c r="BD3010" s="4" t="s">
        <v>6567</v>
      </c>
    </row>
    <row r="3011" spans="51:56" x14ac:dyDescent="0.25">
      <c r="AY3011" t="s">
        <v>6572</v>
      </c>
      <c r="AZ3011" s="4" t="s">
        <v>6573</v>
      </c>
      <c r="BA3011" s="4" t="s">
        <v>6574</v>
      </c>
      <c r="BB3011" s="4" t="s">
        <v>6573</v>
      </c>
      <c r="BC3011" s="4" t="s">
        <v>6575</v>
      </c>
      <c r="BD3011" s="4" t="s">
        <v>6567</v>
      </c>
    </row>
    <row r="3012" spans="51:56" x14ac:dyDescent="0.25">
      <c r="AY3012" t="s">
        <v>6576</v>
      </c>
      <c r="AZ3012" s="4" t="s">
        <v>6577</v>
      </c>
      <c r="BA3012" s="4" t="s">
        <v>6578</v>
      </c>
      <c r="BB3012" s="4" t="s">
        <v>6577</v>
      </c>
      <c r="BC3012" s="4" t="s">
        <v>6579</v>
      </c>
      <c r="BD3012" s="4" t="s">
        <v>6567</v>
      </c>
    </row>
    <row r="3013" spans="51:56" x14ac:dyDescent="0.25">
      <c r="AY3013" t="s">
        <v>6580</v>
      </c>
      <c r="AZ3013" s="4" t="s">
        <v>6581</v>
      </c>
      <c r="BA3013" s="4" t="s">
        <v>6582</v>
      </c>
      <c r="BB3013" s="4" t="s">
        <v>6581</v>
      </c>
      <c r="BC3013" s="4" t="s">
        <v>6583</v>
      </c>
      <c r="BD3013" s="4" t="s">
        <v>6567</v>
      </c>
    </row>
    <row r="3014" spans="51:56" x14ac:dyDescent="0.25">
      <c r="AY3014" t="s">
        <v>6584</v>
      </c>
      <c r="AZ3014" s="4" t="s">
        <v>6585</v>
      </c>
      <c r="BA3014" s="4" t="s">
        <v>6586</v>
      </c>
      <c r="BB3014" s="4" t="s">
        <v>6585</v>
      </c>
      <c r="BC3014" s="4" t="s">
        <v>6587</v>
      </c>
      <c r="BD3014" s="4" t="s">
        <v>6567</v>
      </c>
    </row>
    <row r="3015" spans="51:56" x14ac:dyDescent="0.25">
      <c r="AY3015" t="s">
        <v>6588</v>
      </c>
      <c r="AZ3015" s="4" t="s">
        <v>6589</v>
      </c>
      <c r="BA3015" s="4" t="s">
        <v>6590</v>
      </c>
      <c r="BB3015" s="4" t="s">
        <v>6589</v>
      </c>
      <c r="BC3015" s="4" t="s">
        <v>6591</v>
      </c>
      <c r="BD3015" s="4" t="s">
        <v>6567</v>
      </c>
    </row>
    <row r="3016" spans="51:56" x14ac:dyDescent="0.25">
      <c r="AY3016" t="s">
        <v>6592</v>
      </c>
      <c r="AZ3016" s="4" t="s">
        <v>6593</v>
      </c>
      <c r="BA3016" s="4" t="s">
        <v>6594</v>
      </c>
      <c r="BB3016" s="4" t="s">
        <v>6593</v>
      </c>
      <c r="BC3016" s="4" t="s">
        <v>6595</v>
      </c>
      <c r="BD3016" s="4" t="s">
        <v>6567</v>
      </c>
    </row>
    <row r="3017" spans="51:56" x14ac:dyDescent="0.25">
      <c r="AY3017" t="s">
        <v>6596</v>
      </c>
      <c r="AZ3017" s="4" t="s">
        <v>6597</v>
      </c>
      <c r="BA3017" s="4" t="s">
        <v>6598</v>
      </c>
      <c r="BB3017" s="4" t="s">
        <v>6597</v>
      </c>
      <c r="BC3017" s="4" t="s">
        <v>6599</v>
      </c>
      <c r="BD3017" s="4" t="s">
        <v>6567</v>
      </c>
    </row>
    <row r="3018" spans="51:56" x14ac:dyDescent="0.25">
      <c r="AY3018" t="s">
        <v>6600</v>
      </c>
      <c r="AZ3018" s="4" t="s">
        <v>6601</v>
      </c>
      <c r="BA3018" s="4" t="s">
        <v>6602</v>
      </c>
      <c r="BB3018" s="4" t="s">
        <v>6601</v>
      </c>
      <c r="BC3018" s="4" t="s">
        <v>6603</v>
      </c>
      <c r="BD3018" s="4" t="s">
        <v>6567</v>
      </c>
    </row>
    <row r="3019" spans="51:56" x14ac:dyDescent="0.25">
      <c r="AY3019" t="s">
        <v>6604</v>
      </c>
      <c r="AZ3019" s="4" t="s">
        <v>6605</v>
      </c>
      <c r="BA3019" s="4" t="s">
        <v>6606</v>
      </c>
      <c r="BB3019" s="4" t="s">
        <v>6605</v>
      </c>
      <c r="BC3019" s="4" t="s">
        <v>6607</v>
      </c>
      <c r="BD3019" s="4" t="s">
        <v>6567</v>
      </c>
    </row>
    <row r="3020" spans="51:56" x14ac:dyDescent="0.25">
      <c r="AY3020" t="s">
        <v>6608</v>
      </c>
      <c r="AZ3020" s="4" t="s">
        <v>6609</v>
      </c>
      <c r="BA3020" s="4" t="s">
        <v>6610</v>
      </c>
      <c r="BB3020" s="4" t="s">
        <v>6609</v>
      </c>
      <c r="BC3020" s="4" t="s">
        <v>6611</v>
      </c>
      <c r="BD3020" s="4" t="s">
        <v>6612</v>
      </c>
    </row>
    <row r="3021" spans="51:56" x14ac:dyDescent="0.25">
      <c r="AY3021" t="s">
        <v>6613</v>
      </c>
      <c r="AZ3021" s="4" t="s">
        <v>6614</v>
      </c>
      <c r="BA3021" s="4" t="s">
        <v>6615</v>
      </c>
      <c r="BB3021" s="4" t="s">
        <v>6614</v>
      </c>
      <c r="BC3021" s="4" t="s">
        <v>6616</v>
      </c>
      <c r="BD3021" s="4" t="s">
        <v>6612</v>
      </c>
    </row>
    <row r="3022" spans="51:56" x14ac:dyDescent="0.25">
      <c r="AY3022" t="s">
        <v>6617</v>
      </c>
      <c r="AZ3022" s="4" t="s">
        <v>6618</v>
      </c>
      <c r="BA3022" s="4" t="s">
        <v>6619</v>
      </c>
      <c r="BB3022" s="4" t="s">
        <v>6618</v>
      </c>
      <c r="BC3022" s="4" t="s">
        <v>6620</v>
      </c>
      <c r="BD3022" s="4" t="s">
        <v>6612</v>
      </c>
    </row>
    <row r="3023" spans="51:56" x14ac:dyDescent="0.25">
      <c r="AY3023" t="s">
        <v>6621</v>
      </c>
      <c r="AZ3023" s="4" t="s">
        <v>6622</v>
      </c>
      <c r="BA3023" s="4" t="s">
        <v>6623</v>
      </c>
      <c r="BB3023" s="4" t="s">
        <v>6622</v>
      </c>
      <c r="BC3023" s="4" t="s">
        <v>14851</v>
      </c>
      <c r="BD3023" s="4" t="s">
        <v>6612</v>
      </c>
    </row>
    <row r="3024" spans="51:56" x14ac:dyDescent="0.25">
      <c r="AY3024" t="s">
        <v>6624</v>
      </c>
      <c r="AZ3024" s="4" t="s">
        <v>6625</v>
      </c>
      <c r="BA3024" s="4" t="s">
        <v>6626</v>
      </c>
      <c r="BB3024" s="4" t="s">
        <v>6625</v>
      </c>
      <c r="BC3024" s="4" t="s">
        <v>6627</v>
      </c>
      <c r="BD3024" s="4" t="s">
        <v>6628</v>
      </c>
    </row>
    <row r="3025" spans="51:56" x14ac:dyDescent="0.25">
      <c r="AY3025" t="s">
        <v>6629</v>
      </c>
      <c r="AZ3025" s="4" t="s">
        <v>6630</v>
      </c>
      <c r="BA3025" s="4" t="s">
        <v>6631</v>
      </c>
      <c r="BB3025" s="4" t="s">
        <v>6630</v>
      </c>
      <c r="BC3025" s="4" t="s">
        <v>5607</v>
      </c>
      <c r="BD3025" s="4" t="s">
        <v>6628</v>
      </c>
    </row>
    <row r="3026" spans="51:56" x14ac:dyDescent="0.25">
      <c r="AY3026" t="s">
        <v>6632</v>
      </c>
      <c r="AZ3026" s="4" t="s">
        <v>6633</v>
      </c>
      <c r="BA3026" s="4" t="s">
        <v>6634</v>
      </c>
      <c r="BB3026" s="4" t="s">
        <v>6633</v>
      </c>
      <c r="BC3026" s="4" t="s">
        <v>10132</v>
      </c>
      <c r="BD3026" s="4" t="s">
        <v>6628</v>
      </c>
    </row>
    <row r="3027" spans="51:56" x14ac:dyDescent="0.25">
      <c r="AY3027" t="s">
        <v>6635</v>
      </c>
      <c r="AZ3027" s="4" t="s">
        <v>6636</v>
      </c>
      <c r="BA3027" s="4" t="s">
        <v>6637</v>
      </c>
      <c r="BB3027" s="4" t="s">
        <v>6636</v>
      </c>
      <c r="BC3027" s="4" t="s">
        <v>6638</v>
      </c>
      <c r="BD3027" s="4" t="s">
        <v>6628</v>
      </c>
    </row>
    <row r="3028" spans="51:56" x14ac:dyDescent="0.25">
      <c r="AY3028" t="s">
        <v>6639</v>
      </c>
      <c r="AZ3028" s="4" t="s">
        <v>6640</v>
      </c>
      <c r="BA3028" s="4" t="s">
        <v>6641</v>
      </c>
      <c r="BB3028" s="4" t="s">
        <v>6640</v>
      </c>
      <c r="BC3028" s="4" t="s">
        <v>5612</v>
      </c>
      <c r="BD3028" s="4" t="s">
        <v>6628</v>
      </c>
    </row>
    <row r="3029" spans="51:56" x14ac:dyDescent="0.25">
      <c r="AY3029" t="s">
        <v>6642</v>
      </c>
      <c r="AZ3029" s="4" t="s">
        <v>6643</v>
      </c>
      <c r="BA3029" s="4" t="s">
        <v>6644</v>
      </c>
      <c r="BB3029" s="4" t="s">
        <v>6643</v>
      </c>
      <c r="BC3029" s="4" t="s">
        <v>6645</v>
      </c>
      <c r="BD3029" s="4" t="s">
        <v>6628</v>
      </c>
    </row>
    <row r="3030" spans="51:56" x14ac:dyDescent="0.25">
      <c r="AY3030" t="s">
        <v>6646</v>
      </c>
      <c r="AZ3030" s="4" t="s">
        <v>6647</v>
      </c>
      <c r="BA3030" s="4" t="s">
        <v>6648</v>
      </c>
      <c r="BB3030" s="4" t="s">
        <v>6647</v>
      </c>
      <c r="BC3030" s="4" t="s">
        <v>5622</v>
      </c>
      <c r="BD3030" s="4" t="s">
        <v>6628</v>
      </c>
    </row>
    <row r="3031" spans="51:56" x14ac:dyDescent="0.25">
      <c r="AY3031" t="s">
        <v>6649</v>
      </c>
      <c r="AZ3031" s="4" t="s">
        <v>6650</v>
      </c>
      <c r="BA3031" s="4" t="s">
        <v>6651</v>
      </c>
      <c r="BB3031" s="4" t="s">
        <v>6650</v>
      </c>
      <c r="BC3031" s="4" t="s">
        <v>6652</v>
      </c>
      <c r="BD3031" s="4" t="s">
        <v>6628</v>
      </c>
    </row>
    <row r="3032" spans="51:56" x14ac:dyDescent="0.25">
      <c r="AY3032" t="s">
        <v>6653</v>
      </c>
      <c r="AZ3032" s="4" t="s">
        <v>6654</v>
      </c>
      <c r="BA3032" s="4" t="s">
        <v>6655</v>
      </c>
      <c r="BB3032" s="4" t="s">
        <v>6654</v>
      </c>
      <c r="BC3032" s="4" t="s">
        <v>5626</v>
      </c>
      <c r="BD3032" s="4" t="s">
        <v>6628</v>
      </c>
    </row>
    <row r="3033" spans="51:56" x14ac:dyDescent="0.25">
      <c r="AY3033" t="s">
        <v>6656</v>
      </c>
      <c r="AZ3033" s="4" t="s">
        <v>6657</v>
      </c>
      <c r="BA3033" s="4" t="s">
        <v>6658</v>
      </c>
      <c r="BB3033" s="4" t="s">
        <v>6657</v>
      </c>
      <c r="BC3033" s="4" t="s">
        <v>6659</v>
      </c>
      <c r="BD3033" s="4" t="s">
        <v>6628</v>
      </c>
    </row>
    <row r="3034" spans="51:56" x14ac:dyDescent="0.25">
      <c r="AY3034" t="s">
        <v>6660</v>
      </c>
      <c r="AZ3034" s="4" t="s">
        <v>6661</v>
      </c>
      <c r="BA3034" s="4" t="s">
        <v>6662</v>
      </c>
      <c r="BB3034" s="4" t="s">
        <v>6661</v>
      </c>
      <c r="BC3034" s="4" t="s">
        <v>6662</v>
      </c>
      <c r="BD3034" s="4" t="s">
        <v>6628</v>
      </c>
    </row>
    <row r="3035" spans="51:56" x14ac:dyDescent="0.25">
      <c r="AY3035" t="s">
        <v>6663</v>
      </c>
      <c r="AZ3035" s="4" t="s">
        <v>6664</v>
      </c>
      <c r="BA3035" s="4" t="s">
        <v>6665</v>
      </c>
      <c r="BB3035" s="4" t="s">
        <v>6664</v>
      </c>
      <c r="BC3035" s="4" t="s">
        <v>6666</v>
      </c>
      <c r="BD3035" s="4" t="s">
        <v>6628</v>
      </c>
    </row>
    <row r="3036" spans="51:56" x14ac:dyDescent="0.25">
      <c r="AY3036" t="s">
        <v>6667</v>
      </c>
      <c r="AZ3036" s="4" t="s">
        <v>6668</v>
      </c>
      <c r="BA3036" s="4" t="s">
        <v>6669</v>
      </c>
      <c r="BB3036" s="4" t="s">
        <v>6668</v>
      </c>
      <c r="BC3036" s="4" t="s">
        <v>6670</v>
      </c>
      <c r="BD3036" s="4" t="s">
        <v>6628</v>
      </c>
    </row>
    <row r="3037" spans="51:56" x14ac:dyDescent="0.25">
      <c r="AY3037" t="s">
        <v>6671</v>
      </c>
      <c r="AZ3037" s="4" t="s">
        <v>6672</v>
      </c>
      <c r="BA3037" s="4" t="s">
        <v>6673</v>
      </c>
      <c r="BB3037" s="4" t="s">
        <v>6672</v>
      </c>
      <c r="BC3037" s="4" t="s">
        <v>6674</v>
      </c>
      <c r="BD3037" s="4" t="s">
        <v>6628</v>
      </c>
    </row>
    <row r="3038" spans="51:56" x14ac:dyDescent="0.25">
      <c r="AY3038" t="s">
        <v>6675</v>
      </c>
      <c r="AZ3038" s="4" t="s">
        <v>6676</v>
      </c>
      <c r="BA3038" s="4" t="s">
        <v>6677</v>
      </c>
      <c r="BB3038" s="4" t="s">
        <v>6676</v>
      </c>
      <c r="BC3038" s="4" t="s">
        <v>6678</v>
      </c>
      <c r="BD3038" s="4" t="s">
        <v>6628</v>
      </c>
    </row>
    <row r="3039" spans="51:56" x14ac:dyDescent="0.25">
      <c r="AY3039" t="s">
        <v>6679</v>
      </c>
      <c r="AZ3039" s="4" t="s">
        <v>6680</v>
      </c>
      <c r="BA3039" s="4" t="s">
        <v>6681</v>
      </c>
      <c r="BB3039" s="4" t="s">
        <v>6680</v>
      </c>
      <c r="BC3039" s="4" t="s">
        <v>6682</v>
      </c>
      <c r="BD3039" s="4" t="s">
        <v>6628</v>
      </c>
    </row>
    <row r="3040" spans="51:56" x14ac:dyDescent="0.25">
      <c r="AY3040" t="s">
        <v>6683</v>
      </c>
      <c r="AZ3040" s="4" t="s">
        <v>6684</v>
      </c>
      <c r="BA3040" s="4" t="s">
        <v>6685</v>
      </c>
      <c r="BB3040" s="4" t="s">
        <v>6684</v>
      </c>
      <c r="BC3040" s="4" t="s">
        <v>6686</v>
      </c>
      <c r="BD3040" s="4" t="s">
        <v>6628</v>
      </c>
    </row>
    <row r="3041" spans="51:56" x14ac:dyDescent="0.25">
      <c r="AY3041" t="s">
        <v>6687</v>
      </c>
      <c r="AZ3041" s="4" t="s">
        <v>6688</v>
      </c>
      <c r="BA3041" s="4" t="s">
        <v>6689</v>
      </c>
      <c r="BB3041" s="4" t="s">
        <v>6688</v>
      </c>
      <c r="BC3041" s="4" t="s">
        <v>5652</v>
      </c>
      <c r="BD3041" s="4" t="s">
        <v>6628</v>
      </c>
    </row>
    <row r="3042" spans="51:56" x14ac:dyDescent="0.25">
      <c r="AY3042" t="s">
        <v>6690</v>
      </c>
      <c r="AZ3042" s="4" t="s">
        <v>6691</v>
      </c>
      <c r="BA3042" s="4" t="s">
        <v>6692</v>
      </c>
      <c r="BB3042" s="4" t="s">
        <v>6691</v>
      </c>
      <c r="BC3042" s="4" t="s">
        <v>6693</v>
      </c>
      <c r="BD3042" s="4" t="s">
        <v>6628</v>
      </c>
    </row>
    <row r="3043" spans="51:56" x14ac:dyDescent="0.25">
      <c r="AY3043" t="s">
        <v>6694</v>
      </c>
      <c r="AZ3043" s="4" t="s">
        <v>6695</v>
      </c>
      <c r="BA3043" s="4" t="s">
        <v>6696</v>
      </c>
      <c r="BB3043" s="4" t="s">
        <v>6695</v>
      </c>
      <c r="BC3043" s="4" t="s">
        <v>6696</v>
      </c>
      <c r="BD3043" s="4" t="s">
        <v>6628</v>
      </c>
    </row>
    <row r="3044" spans="51:56" x14ac:dyDescent="0.25">
      <c r="AY3044" t="s">
        <v>6697</v>
      </c>
      <c r="AZ3044" s="4" t="s">
        <v>6695</v>
      </c>
      <c r="BA3044" s="4" t="s">
        <v>6698</v>
      </c>
      <c r="BB3044" s="4" t="s">
        <v>6695</v>
      </c>
      <c r="BC3044" s="4" t="s">
        <v>6696</v>
      </c>
      <c r="BD3044" s="4" t="s">
        <v>6628</v>
      </c>
    </row>
    <row r="3045" spans="51:56" x14ac:dyDescent="0.25">
      <c r="AY3045" t="s">
        <v>6699</v>
      </c>
      <c r="AZ3045" s="4" t="s">
        <v>6700</v>
      </c>
      <c r="BA3045" s="4" t="s">
        <v>6701</v>
      </c>
      <c r="BB3045" s="4" t="s">
        <v>6700</v>
      </c>
      <c r="BC3045" s="4" t="s">
        <v>6701</v>
      </c>
      <c r="BD3045" s="4" t="s">
        <v>6628</v>
      </c>
    </row>
    <row r="3046" spans="51:56" x14ac:dyDescent="0.25">
      <c r="AY3046" t="s">
        <v>6702</v>
      </c>
      <c r="AZ3046" s="4" t="s">
        <v>6700</v>
      </c>
      <c r="BA3046" s="4" t="s">
        <v>6703</v>
      </c>
      <c r="BB3046" s="4" t="s">
        <v>6700</v>
      </c>
      <c r="BC3046" s="4" t="s">
        <v>6701</v>
      </c>
      <c r="BD3046" s="4" t="s">
        <v>6628</v>
      </c>
    </row>
    <row r="3047" spans="51:56" x14ac:dyDescent="0.25">
      <c r="AY3047" t="s">
        <v>6704</v>
      </c>
      <c r="AZ3047" s="4" t="s">
        <v>6705</v>
      </c>
      <c r="BA3047" s="4" t="s">
        <v>6706</v>
      </c>
      <c r="BB3047" s="4" t="s">
        <v>6705</v>
      </c>
      <c r="BC3047" s="4" t="s">
        <v>6707</v>
      </c>
      <c r="BD3047" s="4" t="s">
        <v>6628</v>
      </c>
    </row>
    <row r="3048" spans="51:56" x14ac:dyDescent="0.25">
      <c r="AY3048" t="s">
        <v>6708</v>
      </c>
      <c r="AZ3048" s="4" t="s">
        <v>6709</v>
      </c>
      <c r="BA3048" s="4" t="s">
        <v>6710</v>
      </c>
      <c r="BB3048" s="4" t="s">
        <v>6709</v>
      </c>
      <c r="BC3048" s="4" t="s">
        <v>5663</v>
      </c>
      <c r="BD3048" s="4" t="s">
        <v>6628</v>
      </c>
    </row>
    <row r="3049" spans="51:56" x14ac:dyDescent="0.25">
      <c r="AY3049" t="s">
        <v>6711</v>
      </c>
      <c r="AZ3049" s="4" t="s">
        <v>6712</v>
      </c>
      <c r="BA3049" s="4" t="s">
        <v>6713</v>
      </c>
      <c r="BB3049" s="4" t="s">
        <v>6712</v>
      </c>
      <c r="BC3049" s="4" t="s">
        <v>6713</v>
      </c>
      <c r="BD3049" s="4" t="s">
        <v>6628</v>
      </c>
    </row>
    <row r="3050" spans="51:56" x14ac:dyDescent="0.25">
      <c r="AY3050" t="s">
        <v>6714</v>
      </c>
      <c r="AZ3050" s="4" t="s">
        <v>6715</v>
      </c>
      <c r="BA3050" s="4" t="s">
        <v>6716</v>
      </c>
      <c r="BB3050" s="4" t="s">
        <v>6715</v>
      </c>
      <c r="BC3050" s="4" t="s">
        <v>6717</v>
      </c>
      <c r="BD3050" s="4" t="s">
        <v>6628</v>
      </c>
    </row>
    <row r="3051" spans="51:56" x14ac:dyDescent="0.25">
      <c r="AY3051" t="s">
        <v>6718</v>
      </c>
      <c r="AZ3051" s="4" t="s">
        <v>6719</v>
      </c>
      <c r="BA3051" s="4" t="s">
        <v>6720</v>
      </c>
      <c r="BB3051" s="4" t="s">
        <v>6719</v>
      </c>
      <c r="BC3051" s="4" t="s">
        <v>15135</v>
      </c>
      <c r="BD3051" s="4" t="s">
        <v>6721</v>
      </c>
    </row>
    <row r="3052" spans="51:56" x14ac:dyDescent="0.25">
      <c r="AY3052" t="s">
        <v>6722</v>
      </c>
      <c r="AZ3052" s="4" t="s">
        <v>6723</v>
      </c>
      <c r="BA3052" s="4" t="s">
        <v>6724</v>
      </c>
      <c r="BB3052" s="4" t="s">
        <v>6723</v>
      </c>
      <c r="BC3052" s="4" t="s">
        <v>6725</v>
      </c>
      <c r="BD3052" s="4" t="s">
        <v>6721</v>
      </c>
    </row>
    <row r="3053" spans="51:56" x14ac:dyDescent="0.25">
      <c r="AY3053" t="s">
        <v>6726</v>
      </c>
      <c r="AZ3053" s="4" t="s">
        <v>6727</v>
      </c>
      <c r="BA3053" s="4" t="s">
        <v>6728</v>
      </c>
      <c r="BB3053" s="4" t="s">
        <v>6727</v>
      </c>
      <c r="BC3053" s="4" t="s">
        <v>15139</v>
      </c>
      <c r="BD3053" s="4" t="s">
        <v>6721</v>
      </c>
    </row>
    <row r="3054" spans="51:56" x14ac:dyDescent="0.25">
      <c r="AY3054" t="s">
        <v>6729</v>
      </c>
      <c r="AZ3054" s="4" t="s">
        <v>6730</v>
      </c>
      <c r="BA3054" s="4" t="s">
        <v>6731</v>
      </c>
      <c r="BB3054" s="4" t="s">
        <v>6730</v>
      </c>
      <c r="BC3054" s="4" t="s">
        <v>6732</v>
      </c>
      <c r="BD3054" s="4" t="s">
        <v>6721</v>
      </c>
    </row>
    <row r="3055" spans="51:56" x14ac:dyDescent="0.25">
      <c r="AY3055" t="s">
        <v>6733</v>
      </c>
      <c r="AZ3055" s="4" t="s">
        <v>6734</v>
      </c>
      <c r="BA3055" s="4" t="s">
        <v>6735</v>
      </c>
      <c r="BB3055" s="4" t="s">
        <v>6734</v>
      </c>
      <c r="BC3055" s="4" t="s">
        <v>15155</v>
      </c>
      <c r="BD3055" s="4" t="s">
        <v>6721</v>
      </c>
    </row>
    <row r="3056" spans="51:56" x14ac:dyDescent="0.25">
      <c r="AY3056" t="s">
        <v>6736</v>
      </c>
      <c r="AZ3056" s="4" t="s">
        <v>6737</v>
      </c>
      <c r="BA3056" s="4" t="s">
        <v>6738</v>
      </c>
      <c r="BB3056" s="4" t="s">
        <v>6737</v>
      </c>
      <c r="BC3056" s="4" t="s">
        <v>6739</v>
      </c>
      <c r="BD3056" s="4" t="s">
        <v>6740</v>
      </c>
    </row>
    <row r="3057" spans="51:56" x14ac:dyDescent="0.25">
      <c r="AY3057" t="s">
        <v>6741</v>
      </c>
      <c r="AZ3057" s="4" t="s">
        <v>6742</v>
      </c>
      <c r="BA3057" s="4" t="s">
        <v>6743</v>
      </c>
      <c r="BB3057" s="4" t="s">
        <v>6742</v>
      </c>
      <c r="BC3057" s="4" t="s">
        <v>6744</v>
      </c>
      <c r="BD3057" s="4" t="s">
        <v>6740</v>
      </c>
    </row>
    <row r="3058" spans="51:56" x14ac:dyDescent="0.25">
      <c r="AY3058" t="s">
        <v>6745</v>
      </c>
      <c r="AZ3058" s="4" t="s">
        <v>6746</v>
      </c>
      <c r="BA3058" s="4" t="s">
        <v>6747</v>
      </c>
      <c r="BB3058" s="4" t="s">
        <v>6746</v>
      </c>
      <c r="BC3058" s="4" t="s">
        <v>6748</v>
      </c>
      <c r="BD3058" s="4" t="s">
        <v>6740</v>
      </c>
    </row>
    <row r="3059" spans="51:56" x14ac:dyDescent="0.25">
      <c r="AY3059" t="s">
        <v>6749</v>
      </c>
      <c r="AZ3059" s="4" t="s">
        <v>6750</v>
      </c>
      <c r="BA3059" s="4" t="s">
        <v>6751</v>
      </c>
      <c r="BB3059" s="4" t="s">
        <v>6750</v>
      </c>
      <c r="BC3059" s="4" t="s">
        <v>6752</v>
      </c>
      <c r="BD3059" s="4" t="s">
        <v>6740</v>
      </c>
    </row>
    <row r="3060" spans="51:56" x14ac:dyDescent="0.25">
      <c r="AY3060" t="s">
        <v>6753</v>
      </c>
      <c r="AZ3060" s="4" t="s">
        <v>6754</v>
      </c>
      <c r="BA3060" s="4" t="s">
        <v>6755</v>
      </c>
      <c r="BB3060" s="4" t="s">
        <v>6754</v>
      </c>
      <c r="BC3060" s="4" t="s">
        <v>6756</v>
      </c>
      <c r="BD3060" s="4" t="s">
        <v>6757</v>
      </c>
    </row>
    <row r="3061" spans="51:56" x14ac:dyDescent="0.25">
      <c r="AY3061" t="s">
        <v>6758</v>
      </c>
      <c r="AZ3061" s="4" t="s">
        <v>6759</v>
      </c>
      <c r="BA3061" s="4" t="s">
        <v>6760</v>
      </c>
      <c r="BB3061" s="4" t="s">
        <v>6759</v>
      </c>
      <c r="BC3061" s="4" t="s">
        <v>6761</v>
      </c>
      <c r="BD3061" s="4" t="s">
        <v>6757</v>
      </c>
    </row>
    <row r="3062" spans="51:56" x14ac:dyDescent="0.25">
      <c r="AY3062" t="s">
        <v>6762</v>
      </c>
      <c r="AZ3062" s="4" t="s">
        <v>6763</v>
      </c>
      <c r="BA3062" s="4" t="s">
        <v>6764</v>
      </c>
      <c r="BB3062" s="4" t="s">
        <v>6763</v>
      </c>
      <c r="BC3062" s="4" t="s">
        <v>6765</v>
      </c>
      <c r="BD3062" s="4" t="s">
        <v>6757</v>
      </c>
    </row>
    <row r="3063" spans="51:56" x14ac:dyDescent="0.25">
      <c r="AY3063" t="s">
        <v>6766</v>
      </c>
      <c r="AZ3063" s="4" t="s">
        <v>6767</v>
      </c>
      <c r="BA3063" s="4" t="s">
        <v>6768</v>
      </c>
      <c r="BB3063" s="4" t="s">
        <v>6767</v>
      </c>
      <c r="BC3063" s="4" t="s">
        <v>6769</v>
      </c>
      <c r="BD3063" s="4" t="s">
        <v>6757</v>
      </c>
    </row>
    <row r="3064" spans="51:56" x14ac:dyDescent="0.25">
      <c r="AY3064" t="s">
        <v>6770</v>
      </c>
      <c r="AZ3064" s="4" t="s">
        <v>6771</v>
      </c>
      <c r="BA3064" s="4" t="s">
        <v>6772</v>
      </c>
      <c r="BB3064" s="4" t="s">
        <v>6771</v>
      </c>
      <c r="BC3064" s="4" t="s">
        <v>6773</v>
      </c>
      <c r="BD3064" s="4" t="s">
        <v>6757</v>
      </c>
    </row>
    <row r="3065" spans="51:56" x14ac:dyDescent="0.25">
      <c r="AY3065" t="s">
        <v>6774</v>
      </c>
      <c r="AZ3065" s="4" t="s">
        <v>6775</v>
      </c>
      <c r="BA3065" s="4" t="s">
        <v>6776</v>
      </c>
      <c r="BB3065" s="4" t="s">
        <v>6775</v>
      </c>
      <c r="BC3065" s="4" t="s">
        <v>6101</v>
      </c>
      <c r="BD3065" s="4" t="s">
        <v>6757</v>
      </c>
    </row>
    <row r="3066" spans="51:56" x14ac:dyDescent="0.25">
      <c r="AY3066" t="s">
        <v>6777</v>
      </c>
      <c r="AZ3066" s="4" t="s">
        <v>6778</v>
      </c>
      <c r="BA3066" s="4" t="s">
        <v>6779</v>
      </c>
      <c r="BB3066" s="4" t="s">
        <v>6778</v>
      </c>
      <c r="BC3066" s="4" t="s">
        <v>6779</v>
      </c>
      <c r="BD3066" s="4" t="s">
        <v>6780</v>
      </c>
    </row>
    <row r="3067" spans="51:56" x14ac:dyDescent="0.25">
      <c r="AY3067" t="s">
        <v>6781</v>
      </c>
      <c r="AZ3067" s="4" t="s">
        <v>6782</v>
      </c>
      <c r="BA3067" s="4" t="s">
        <v>6783</v>
      </c>
      <c r="BB3067" s="4" t="s">
        <v>6782</v>
      </c>
      <c r="BC3067" s="4" t="s">
        <v>6783</v>
      </c>
      <c r="BD3067" s="4" t="s">
        <v>6780</v>
      </c>
    </row>
    <row r="3068" spans="51:56" x14ac:dyDescent="0.25">
      <c r="AY3068" t="s">
        <v>6784</v>
      </c>
      <c r="AZ3068" s="4" t="s">
        <v>6785</v>
      </c>
      <c r="BA3068" s="4" t="s">
        <v>6786</v>
      </c>
      <c r="BB3068" s="4" t="s">
        <v>6785</v>
      </c>
      <c r="BC3068" s="4" t="s">
        <v>6786</v>
      </c>
      <c r="BD3068" s="4" t="s">
        <v>6780</v>
      </c>
    </row>
    <row r="3069" spans="51:56" x14ac:dyDescent="0.25">
      <c r="AY3069" t="s">
        <v>6787</v>
      </c>
      <c r="AZ3069" s="4" t="s">
        <v>6788</v>
      </c>
      <c r="BA3069" s="4" t="s">
        <v>6789</v>
      </c>
      <c r="BB3069" s="4" t="s">
        <v>6788</v>
      </c>
      <c r="BC3069" s="4" t="s">
        <v>6789</v>
      </c>
      <c r="BD3069" s="4" t="s">
        <v>6780</v>
      </c>
    </row>
    <row r="3070" spans="51:56" x14ac:dyDescent="0.25">
      <c r="AY3070" t="s">
        <v>6790</v>
      </c>
      <c r="AZ3070" s="4" t="s">
        <v>6791</v>
      </c>
      <c r="BA3070" s="4" t="s">
        <v>6792</v>
      </c>
      <c r="BB3070" s="4" t="s">
        <v>6791</v>
      </c>
      <c r="BC3070" s="4" t="s">
        <v>6792</v>
      </c>
      <c r="BD3070" s="4" t="s">
        <v>6780</v>
      </c>
    </row>
    <row r="3071" spans="51:56" x14ac:dyDescent="0.25">
      <c r="AY3071" t="s">
        <v>6793</v>
      </c>
      <c r="AZ3071" s="4" t="s">
        <v>6794</v>
      </c>
      <c r="BA3071" s="4" t="s">
        <v>6795</v>
      </c>
      <c r="BB3071" s="4" t="s">
        <v>6794</v>
      </c>
      <c r="BC3071" s="4" t="s">
        <v>6795</v>
      </c>
      <c r="BD3071" s="4" t="s">
        <v>6780</v>
      </c>
    </row>
    <row r="3072" spans="51:56" x14ac:dyDescent="0.25">
      <c r="AY3072" t="s">
        <v>6796</v>
      </c>
      <c r="AZ3072" s="4" t="s">
        <v>6797</v>
      </c>
      <c r="BA3072" s="4" t="s">
        <v>6798</v>
      </c>
      <c r="BB3072" s="4" t="s">
        <v>6797</v>
      </c>
      <c r="BC3072" s="4" t="s">
        <v>6798</v>
      </c>
      <c r="BD3072" s="4" t="s">
        <v>6780</v>
      </c>
    </row>
    <row r="3073" spans="51:56" x14ac:dyDescent="0.25">
      <c r="AY3073" t="s">
        <v>6799</v>
      </c>
      <c r="AZ3073" s="4" t="s">
        <v>6800</v>
      </c>
      <c r="BA3073" s="4" t="s">
        <v>6801</v>
      </c>
      <c r="BB3073" s="4" t="s">
        <v>6800</v>
      </c>
      <c r="BC3073" s="4" t="s">
        <v>6801</v>
      </c>
      <c r="BD3073" s="4" t="s">
        <v>6780</v>
      </c>
    </row>
    <row r="3074" spans="51:56" x14ac:dyDescent="0.25">
      <c r="AY3074" t="s">
        <v>6802</v>
      </c>
      <c r="AZ3074" s="4" t="s">
        <v>6803</v>
      </c>
      <c r="BA3074" s="4" t="s">
        <v>6804</v>
      </c>
      <c r="BB3074" s="4" t="s">
        <v>6803</v>
      </c>
      <c r="BC3074" s="4" t="s">
        <v>6804</v>
      </c>
      <c r="BD3074" s="4" t="s">
        <v>6805</v>
      </c>
    </row>
    <row r="3075" spans="51:56" x14ac:dyDescent="0.25">
      <c r="AY3075" t="s">
        <v>6806</v>
      </c>
      <c r="AZ3075" s="4" t="s">
        <v>6807</v>
      </c>
      <c r="BA3075" s="4" t="s">
        <v>6808</v>
      </c>
      <c r="BB3075" s="4" t="s">
        <v>6807</v>
      </c>
      <c r="BC3075" s="4" t="s">
        <v>6808</v>
      </c>
      <c r="BD3075" s="4" t="s">
        <v>6805</v>
      </c>
    </row>
    <row r="3076" spans="51:56" x14ac:dyDescent="0.25">
      <c r="AY3076" t="s">
        <v>6809</v>
      </c>
      <c r="AZ3076" s="4" t="s">
        <v>6810</v>
      </c>
      <c r="BA3076" s="4" t="s">
        <v>6811</v>
      </c>
      <c r="BB3076" s="4" t="s">
        <v>6810</v>
      </c>
      <c r="BC3076" s="4" t="s">
        <v>6811</v>
      </c>
      <c r="BD3076" s="4" t="s">
        <v>6805</v>
      </c>
    </row>
    <row r="3077" spans="51:56" x14ac:dyDescent="0.25">
      <c r="AY3077" t="s">
        <v>6812</v>
      </c>
      <c r="AZ3077" s="4" t="s">
        <v>6813</v>
      </c>
      <c r="BA3077" s="4" t="s">
        <v>6814</v>
      </c>
      <c r="BB3077" s="4" t="s">
        <v>6813</v>
      </c>
      <c r="BC3077" s="4" t="s">
        <v>6814</v>
      </c>
      <c r="BD3077" s="4" t="s">
        <v>6805</v>
      </c>
    </row>
    <row r="3078" spans="51:56" x14ac:dyDescent="0.25">
      <c r="AY3078" t="s">
        <v>6812</v>
      </c>
      <c r="AZ3078" s="4" t="s">
        <v>6815</v>
      </c>
      <c r="BA3078" s="4" t="s">
        <v>6814</v>
      </c>
      <c r="BB3078" s="4" t="s">
        <v>6815</v>
      </c>
      <c r="BC3078" s="4" t="s">
        <v>6814</v>
      </c>
      <c r="BD3078" s="4" t="s">
        <v>6805</v>
      </c>
    </row>
    <row r="3079" spans="51:56" x14ac:dyDescent="0.25">
      <c r="AY3079" t="s">
        <v>6816</v>
      </c>
      <c r="AZ3079" s="4" t="s">
        <v>6817</v>
      </c>
      <c r="BA3079" s="4" t="s">
        <v>6818</v>
      </c>
      <c r="BB3079" s="4" t="s">
        <v>6817</v>
      </c>
      <c r="BC3079" s="4" t="s">
        <v>6818</v>
      </c>
      <c r="BD3079" s="4" t="s">
        <v>6805</v>
      </c>
    </row>
    <row r="3080" spans="51:56" x14ac:dyDescent="0.25">
      <c r="AY3080" t="s">
        <v>6819</v>
      </c>
      <c r="AZ3080" s="4" t="s">
        <v>6820</v>
      </c>
      <c r="BA3080" s="4" t="s">
        <v>6821</v>
      </c>
      <c r="BB3080" s="4" t="s">
        <v>6820</v>
      </c>
      <c r="BC3080" s="4" t="s">
        <v>6821</v>
      </c>
      <c r="BD3080" s="4" t="s">
        <v>6805</v>
      </c>
    </row>
    <row r="3081" spans="51:56" x14ac:dyDescent="0.25">
      <c r="AY3081" t="s">
        <v>6822</v>
      </c>
      <c r="AZ3081" s="4" t="s">
        <v>6823</v>
      </c>
      <c r="BA3081" s="4" t="s">
        <v>6824</v>
      </c>
      <c r="BB3081" s="4" t="s">
        <v>6823</v>
      </c>
      <c r="BC3081" s="4" t="s">
        <v>6824</v>
      </c>
      <c r="BD3081" s="4" t="s">
        <v>6805</v>
      </c>
    </row>
    <row r="3082" spans="51:56" x14ac:dyDescent="0.25">
      <c r="AY3082" t="s">
        <v>6825</v>
      </c>
      <c r="AZ3082" s="4" t="s">
        <v>6826</v>
      </c>
      <c r="BA3082" s="4" t="s">
        <v>6827</v>
      </c>
      <c r="BB3082" s="4" t="s">
        <v>6826</v>
      </c>
      <c r="BC3082" s="4" t="s">
        <v>6827</v>
      </c>
      <c r="BD3082" s="4" t="s">
        <v>6805</v>
      </c>
    </row>
    <row r="3083" spans="51:56" x14ac:dyDescent="0.25">
      <c r="AY3083" t="s">
        <v>6828</v>
      </c>
      <c r="AZ3083" s="4" t="s">
        <v>6829</v>
      </c>
      <c r="BA3083" s="4" t="s">
        <v>6830</v>
      </c>
      <c r="BB3083" s="4" t="s">
        <v>6829</v>
      </c>
      <c r="BC3083" s="4" t="s">
        <v>6830</v>
      </c>
      <c r="BD3083" s="4" t="s">
        <v>6805</v>
      </c>
    </row>
    <row r="3084" spans="51:56" x14ac:dyDescent="0.25">
      <c r="AY3084" t="s">
        <v>6831</v>
      </c>
      <c r="AZ3084" s="4" t="s">
        <v>6832</v>
      </c>
      <c r="BA3084" s="4" t="s">
        <v>6833</v>
      </c>
      <c r="BB3084" s="4" t="s">
        <v>6832</v>
      </c>
      <c r="BC3084" s="4" t="s">
        <v>6833</v>
      </c>
      <c r="BD3084" s="4" t="s">
        <v>6805</v>
      </c>
    </row>
    <row r="3085" spans="51:56" x14ac:dyDescent="0.25">
      <c r="AY3085" t="s">
        <v>6834</v>
      </c>
      <c r="AZ3085" s="4" t="s">
        <v>6835</v>
      </c>
      <c r="BA3085" s="4" t="s">
        <v>6836</v>
      </c>
      <c r="BB3085" s="4" t="s">
        <v>6835</v>
      </c>
      <c r="BC3085" s="4" t="s">
        <v>6836</v>
      </c>
      <c r="BD3085" s="4" t="s">
        <v>6805</v>
      </c>
    </row>
    <row r="3086" spans="51:56" x14ac:dyDescent="0.25">
      <c r="AY3086" t="s">
        <v>6837</v>
      </c>
      <c r="AZ3086" s="4" t="s">
        <v>6838</v>
      </c>
      <c r="BA3086" s="4" t="s">
        <v>6839</v>
      </c>
      <c r="BB3086" s="4" t="s">
        <v>6838</v>
      </c>
      <c r="BC3086" s="4" t="s">
        <v>6839</v>
      </c>
      <c r="BD3086" s="4" t="s">
        <v>6805</v>
      </c>
    </row>
    <row r="3087" spans="51:56" x14ac:dyDescent="0.25">
      <c r="AY3087" t="s">
        <v>6840</v>
      </c>
      <c r="AZ3087" s="4" t="s">
        <v>6841</v>
      </c>
      <c r="BA3087" s="4" t="s">
        <v>6842</v>
      </c>
      <c r="BB3087" s="4" t="s">
        <v>6841</v>
      </c>
      <c r="BC3087" s="4" t="s">
        <v>6842</v>
      </c>
      <c r="BD3087" s="4" t="s">
        <v>6805</v>
      </c>
    </row>
    <row r="3088" spans="51:56" x14ac:dyDescent="0.25">
      <c r="AY3088" t="s">
        <v>6843</v>
      </c>
      <c r="AZ3088" s="4" t="s">
        <v>6844</v>
      </c>
      <c r="BA3088" s="4" t="s">
        <v>6845</v>
      </c>
      <c r="BB3088" s="4" t="s">
        <v>6844</v>
      </c>
      <c r="BC3088" s="4" t="s">
        <v>6845</v>
      </c>
      <c r="BD3088" s="4" t="s">
        <v>6805</v>
      </c>
    </row>
    <row r="3089" spans="51:56" x14ac:dyDescent="0.25">
      <c r="AY3089" t="s">
        <v>6846</v>
      </c>
      <c r="AZ3089" s="4" t="s">
        <v>6847</v>
      </c>
      <c r="BA3089" s="4" t="s">
        <v>13947</v>
      </c>
      <c r="BB3089" s="4" t="s">
        <v>6847</v>
      </c>
      <c r="BC3089" s="4" t="s">
        <v>13947</v>
      </c>
      <c r="BD3089" s="4" t="s">
        <v>6805</v>
      </c>
    </row>
    <row r="3090" spans="51:56" x14ac:dyDescent="0.25">
      <c r="AY3090" t="s">
        <v>6848</v>
      </c>
      <c r="AZ3090" s="4" t="s">
        <v>6849</v>
      </c>
      <c r="BA3090" s="4" t="s">
        <v>6850</v>
      </c>
      <c r="BB3090" s="4" t="s">
        <v>6849</v>
      </c>
      <c r="BC3090" s="4" t="s">
        <v>6850</v>
      </c>
      <c r="BD3090" s="4" t="s">
        <v>6805</v>
      </c>
    </row>
    <row r="3091" spans="51:56" x14ac:dyDescent="0.25">
      <c r="AY3091" t="s">
        <v>6851</v>
      </c>
      <c r="AZ3091" s="4" t="s">
        <v>6852</v>
      </c>
      <c r="BA3091" s="4" t="s">
        <v>6853</v>
      </c>
      <c r="BB3091" s="4" t="s">
        <v>6852</v>
      </c>
      <c r="BC3091" s="4" t="s">
        <v>6853</v>
      </c>
      <c r="BD3091" s="4" t="s">
        <v>6805</v>
      </c>
    </row>
    <row r="3092" spans="51:56" x14ac:dyDescent="0.25">
      <c r="AY3092" t="s">
        <v>6854</v>
      </c>
      <c r="AZ3092" s="4" t="s">
        <v>6855</v>
      </c>
      <c r="BA3092" s="4" t="s">
        <v>6856</v>
      </c>
      <c r="BB3092" s="4" t="s">
        <v>6855</v>
      </c>
      <c r="BC3092" s="4" t="s">
        <v>6856</v>
      </c>
      <c r="BD3092" s="4" t="s">
        <v>6805</v>
      </c>
    </row>
    <row r="3093" spans="51:56" x14ac:dyDescent="0.25">
      <c r="AY3093" t="s">
        <v>6857</v>
      </c>
      <c r="AZ3093" s="4" t="s">
        <v>6858</v>
      </c>
      <c r="BA3093" s="4" t="s">
        <v>6859</v>
      </c>
      <c r="BB3093" s="4" t="s">
        <v>6858</v>
      </c>
      <c r="BC3093" s="4" t="s">
        <v>6859</v>
      </c>
      <c r="BD3093" s="4" t="s">
        <v>6805</v>
      </c>
    </row>
    <row r="3094" spans="51:56" x14ac:dyDescent="0.25">
      <c r="AY3094" t="s">
        <v>6860</v>
      </c>
      <c r="AZ3094" s="4" t="s">
        <v>6861</v>
      </c>
      <c r="BA3094" s="4" t="s">
        <v>6862</v>
      </c>
      <c r="BB3094" s="4" t="s">
        <v>6861</v>
      </c>
      <c r="BC3094" s="4" t="s">
        <v>6862</v>
      </c>
      <c r="BD3094" s="4" t="s">
        <v>6805</v>
      </c>
    </row>
    <row r="3095" spans="51:56" x14ac:dyDescent="0.25">
      <c r="AY3095" t="s">
        <v>6863</v>
      </c>
      <c r="AZ3095" s="4" t="s">
        <v>6864</v>
      </c>
      <c r="BA3095" s="4" t="s">
        <v>6865</v>
      </c>
      <c r="BB3095" s="4" t="s">
        <v>6864</v>
      </c>
      <c r="BC3095" s="4" t="s">
        <v>6865</v>
      </c>
      <c r="BD3095" s="4" t="s">
        <v>6805</v>
      </c>
    </row>
    <row r="3096" spans="51:56" x14ac:dyDescent="0.25">
      <c r="AY3096" t="s">
        <v>6866</v>
      </c>
      <c r="AZ3096" s="4" t="s">
        <v>6867</v>
      </c>
      <c r="BA3096" s="4" t="s">
        <v>6868</v>
      </c>
      <c r="BB3096" s="4" t="s">
        <v>6867</v>
      </c>
      <c r="BC3096" s="4" t="s">
        <v>6868</v>
      </c>
      <c r="BD3096" s="4" t="s">
        <v>6805</v>
      </c>
    </row>
    <row r="3097" spans="51:56" x14ac:dyDescent="0.25">
      <c r="AY3097" t="s">
        <v>6869</v>
      </c>
      <c r="AZ3097" s="4" t="s">
        <v>6870</v>
      </c>
      <c r="BA3097" s="4" t="s">
        <v>6871</v>
      </c>
      <c r="BB3097" s="4" t="s">
        <v>6870</v>
      </c>
      <c r="BC3097" s="4" t="s">
        <v>6871</v>
      </c>
      <c r="BD3097" s="4" t="s">
        <v>6805</v>
      </c>
    </row>
    <row r="3098" spans="51:56" x14ac:dyDescent="0.25">
      <c r="AY3098" t="s">
        <v>6872</v>
      </c>
      <c r="AZ3098" s="4" t="s">
        <v>6873</v>
      </c>
      <c r="BA3098" s="4" t="s">
        <v>6874</v>
      </c>
      <c r="BB3098" s="4" t="s">
        <v>6873</v>
      </c>
      <c r="BC3098" s="4" t="s">
        <v>6874</v>
      </c>
      <c r="BD3098" s="4" t="s">
        <v>6805</v>
      </c>
    </row>
    <row r="3099" spans="51:56" x14ac:dyDescent="0.25">
      <c r="AY3099" t="s">
        <v>6875</v>
      </c>
      <c r="AZ3099" s="4" t="s">
        <v>6876</v>
      </c>
      <c r="BA3099" s="4" t="s">
        <v>6877</v>
      </c>
      <c r="BB3099" s="4" t="s">
        <v>6876</v>
      </c>
      <c r="BC3099" s="4" t="s">
        <v>6877</v>
      </c>
      <c r="BD3099" s="4" t="s">
        <v>6805</v>
      </c>
    </row>
    <row r="3100" spans="51:56" x14ac:dyDescent="0.25">
      <c r="AY3100" t="s">
        <v>6878</v>
      </c>
      <c r="AZ3100" s="4" t="s">
        <v>6879</v>
      </c>
      <c r="BA3100" s="4" t="s">
        <v>3866</v>
      </c>
      <c r="BB3100" s="4" t="s">
        <v>6879</v>
      </c>
      <c r="BC3100" s="4" t="s">
        <v>3866</v>
      </c>
      <c r="BD3100" s="4" t="s">
        <v>6805</v>
      </c>
    </row>
    <row r="3101" spans="51:56" x14ac:dyDescent="0.25">
      <c r="AY3101" t="s">
        <v>3867</v>
      </c>
      <c r="AZ3101" s="4" t="s">
        <v>3868</v>
      </c>
      <c r="BA3101" s="4" t="s">
        <v>3869</v>
      </c>
      <c r="BB3101" s="4" t="s">
        <v>3868</v>
      </c>
      <c r="BC3101" s="4" t="s">
        <v>3869</v>
      </c>
      <c r="BD3101" s="4" t="s">
        <v>6805</v>
      </c>
    </row>
    <row r="3102" spans="51:56" x14ac:dyDescent="0.25">
      <c r="AY3102" t="s">
        <v>3870</v>
      </c>
      <c r="AZ3102" s="4" t="s">
        <v>3871</v>
      </c>
      <c r="BA3102" s="4" t="s">
        <v>3872</v>
      </c>
      <c r="BB3102" s="4" t="s">
        <v>3871</v>
      </c>
      <c r="BC3102" s="4" t="s">
        <v>3872</v>
      </c>
      <c r="BD3102" s="4" t="s">
        <v>6805</v>
      </c>
    </row>
    <row r="3103" spans="51:56" x14ac:dyDescent="0.25">
      <c r="AY3103" t="s">
        <v>3873</v>
      </c>
      <c r="AZ3103" s="4" t="s">
        <v>3874</v>
      </c>
      <c r="BA3103" s="4" t="s">
        <v>3875</v>
      </c>
      <c r="BB3103" s="4" t="s">
        <v>3874</v>
      </c>
      <c r="BC3103" s="4" t="s">
        <v>3875</v>
      </c>
      <c r="BD3103" s="4" t="s">
        <v>6805</v>
      </c>
    </row>
    <row r="3104" spans="51:56" x14ac:dyDescent="0.25">
      <c r="AY3104" t="s">
        <v>3876</v>
      </c>
      <c r="AZ3104" s="4" t="s">
        <v>3877</v>
      </c>
      <c r="BA3104" s="4" t="s">
        <v>3878</v>
      </c>
      <c r="BB3104" s="4" t="s">
        <v>3877</v>
      </c>
      <c r="BC3104" s="4" t="s">
        <v>3878</v>
      </c>
      <c r="BD3104" s="4" t="s">
        <v>6805</v>
      </c>
    </row>
    <row r="3105" spans="51:56" x14ac:dyDescent="0.25">
      <c r="AY3105" t="s">
        <v>3879</v>
      </c>
      <c r="AZ3105" s="4" t="s">
        <v>3880</v>
      </c>
      <c r="BA3105" s="4" t="s">
        <v>3881</v>
      </c>
      <c r="BB3105" s="4" t="s">
        <v>3880</v>
      </c>
      <c r="BC3105" s="4" t="s">
        <v>3881</v>
      </c>
      <c r="BD3105" s="4" t="s">
        <v>6805</v>
      </c>
    </row>
    <row r="3106" spans="51:56" x14ac:dyDescent="0.25">
      <c r="AY3106" t="s">
        <v>3882</v>
      </c>
      <c r="AZ3106" s="4" t="s">
        <v>3883</v>
      </c>
      <c r="BA3106" s="4" t="s">
        <v>3884</v>
      </c>
      <c r="BB3106" s="4" t="s">
        <v>3883</v>
      </c>
      <c r="BC3106" s="4" t="s">
        <v>3884</v>
      </c>
      <c r="BD3106" s="4" t="s">
        <v>6805</v>
      </c>
    </row>
    <row r="3107" spans="51:56" x14ac:dyDescent="0.25">
      <c r="AY3107" t="s">
        <v>3885</v>
      </c>
      <c r="AZ3107" s="4" t="s">
        <v>3886</v>
      </c>
      <c r="BA3107" s="4" t="s">
        <v>3887</v>
      </c>
      <c r="BB3107" s="4" t="s">
        <v>3886</v>
      </c>
      <c r="BC3107" s="4" t="s">
        <v>3887</v>
      </c>
      <c r="BD3107" s="4" t="s">
        <v>6805</v>
      </c>
    </row>
    <row r="3108" spans="51:56" x14ac:dyDescent="0.25">
      <c r="AY3108" t="s">
        <v>3888</v>
      </c>
      <c r="AZ3108" s="4" t="s">
        <v>3889</v>
      </c>
      <c r="BA3108" s="4" t="s">
        <v>3890</v>
      </c>
      <c r="BB3108" s="4" t="s">
        <v>3889</v>
      </c>
      <c r="BC3108" s="4" t="s">
        <v>3890</v>
      </c>
      <c r="BD3108" s="4" t="s">
        <v>6805</v>
      </c>
    </row>
    <row r="3109" spans="51:56" x14ac:dyDescent="0.25">
      <c r="AY3109" t="s">
        <v>3891</v>
      </c>
      <c r="AZ3109" s="4" t="s">
        <v>3892</v>
      </c>
      <c r="BA3109" s="4" t="s">
        <v>3893</v>
      </c>
      <c r="BB3109" s="4" t="s">
        <v>3892</v>
      </c>
      <c r="BC3109" s="4" t="s">
        <v>3893</v>
      </c>
      <c r="BD3109" s="4" t="s">
        <v>6805</v>
      </c>
    </row>
    <row r="3110" spans="51:56" x14ac:dyDescent="0.25">
      <c r="AY3110" t="s">
        <v>3894</v>
      </c>
      <c r="AZ3110" s="4" t="s">
        <v>3895</v>
      </c>
      <c r="BA3110" s="4" t="s">
        <v>3896</v>
      </c>
      <c r="BB3110" s="4" t="s">
        <v>3895</v>
      </c>
      <c r="BC3110" s="4" t="s">
        <v>3896</v>
      </c>
      <c r="BD3110" s="4" t="s">
        <v>6805</v>
      </c>
    </row>
    <row r="3111" spans="51:56" x14ac:dyDescent="0.25">
      <c r="AY3111" t="s">
        <v>3897</v>
      </c>
      <c r="AZ3111" s="4" t="s">
        <v>3898</v>
      </c>
      <c r="BA3111" s="4" t="s">
        <v>3899</v>
      </c>
      <c r="BB3111" s="4" t="s">
        <v>3898</v>
      </c>
      <c r="BC3111" s="4" t="s">
        <v>3899</v>
      </c>
      <c r="BD3111" s="4" t="s">
        <v>6805</v>
      </c>
    </row>
    <row r="3112" spans="51:56" x14ac:dyDescent="0.25">
      <c r="AY3112" t="s">
        <v>3900</v>
      </c>
      <c r="AZ3112" s="4" t="s">
        <v>3901</v>
      </c>
      <c r="BA3112" s="4" t="s">
        <v>3902</v>
      </c>
      <c r="BB3112" s="4" t="s">
        <v>3901</v>
      </c>
      <c r="BC3112" s="4" t="s">
        <v>3902</v>
      </c>
      <c r="BD3112" s="4" t="s">
        <v>6805</v>
      </c>
    </row>
    <row r="3113" spans="51:56" x14ac:dyDescent="0.25">
      <c r="AY3113" t="s">
        <v>3903</v>
      </c>
      <c r="AZ3113" s="4" t="s">
        <v>3904</v>
      </c>
      <c r="BA3113" s="4" t="s">
        <v>3905</v>
      </c>
      <c r="BB3113" s="4" t="s">
        <v>3904</v>
      </c>
      <c r="BC3113" s="4" t="s">
        <v>3905</v>
      </c>
      <c r="BD3113" s="4" t="s">
        <v>6805</v>
      </c>
    </row>
    <row r="3114" spans="51:56" x14ac:dyDescent="0.25">
      <c r="AY3114" t="s">
        <v>3906</v>
      </c>
      <c r="AZ3114" s="4" t="s">
        <v>3907</v>
      </c>
      <c r="BA3114" s="4" t="s">
        <v>3908</v>
      </c>
      <c r="BB3114" s="4" t="s">
        <v>3907</v>
      </c>
      <c r="BC3114" s="4" t="s">
        <v>3908</v>
      </c>
      <c r="BD3114" s="4" t="s">
        <v>6805</v>
      </c>
    </row>
    <row r="3115" spans="51:56" x14ac:dyDescent="0.25">
      <c r="AY3115" t="s">
        <v>3909</v>
      </c>
      <c r="AZ3115" s="4" t="s">
        <v>3910</v>
      </c>
      <c r="BA3115" s="4" t="s">
        <v>3911</v>
      </c>
      <c r="BB3115" s="4" t="s">
        <v>3910</v>
      </c>
      <c r="BC3115" s="4" t="s">
        <v>3911</v>
      </c>
      <c r="BD3115" s="4" t="s">
        <v>6805</v>
      </c>
    </row>
    <row r="3116" spans="51:56" x14ac:dyDescent="0.25">
      <c r="AY3116" t="s">
        <v>3912</v>
      </c>
      <c r="AZ3116" s="4" t="s">
        <v>3913</v>
      </c>
      <c r="BA3116" s="4" t="s">
        <v>3914</v>
      </c>
      <c r="BB3116" s="4" t="s">
        <v>3913</v>
      </c>
      <c r="BC3116" s="4" t="s">
        <v>3914</v>
      </c>
      <c r="BD3116" s="4" t="s">
        <v>6805</v>
      </c>
    </row>
    <row r="3117" spans="51:56" x14ac:dyDescent="0.25">
      <c r="AY3117" t="s">
        <v>3915</v>
      </c>
      <c r="AZ3117" s="4" t="s">
        <v>3916</v>
      </c>
      <c r="BA3117" s="4" t="s">
        <v>3917</v>
      </c>
      <c r="BB3117" s="4" t="s">
        <v>3916</v>
      </c>
      <c r="BC3117" s="4" t="s">
        <v>3917</v>
      </c>
      <c r="BD3117" s="4" t="s">
        <v>6805</v>
      </c>
    </row>
    <row r="3118" spans="51:56" x14ac:dyDescent="0.25">
      <c r="AY3118" t="s">
        <v>3918</v>
      </c>
      <c r="AZ3118" s="4" t="s">
        <v>3919</v>
      </c>
      <c r="BA3118" s="4" t="s">
        <v>3920</v>
      </c>
      <c r="BB3118" s="4" t="s">
        <v>3919</v>
      </c>
      <c r="BC3118" s="4" t="s">
        <v>3920</v>
      </c>
      <c r="BD3118" s="4" t="s">
        <v>6805</v>
      </c>
    </row>
    <row r="3119" spans="51:56" x14ac:dyDescent="0.25">
      <c r="AY3119" t="s">
        <v>3918</v>
      </c>
      <c r="AZ3119" s="4" t="s">
        <v>3921</v>
      </c>
      <c r="BA3119" s="4" t="s">
        <v>3920</v>
      </c>
      <c r="BB3119" s="4" t="s">
        <v>3921</v>
      </c>
      <c r="BC3119" s="4" t="s">
        <v>3920</v>
      </c>
      <c r="BD3119" s="4" t="s">
        <v>6805</v>
      </c>
    </row>
    <row r="3120" spans="51:56" x14ac:dyDescent="0.25">
      <c r="AY3120" t="s">
        <v>3922</v>
      </c>
      <c r="AZ3120" s="4" t="s">
        <v>3923</v>
      </c>
      <c r="BA3120" s="4" t="s">
        <v>3924</v>
      </c>
      <c r="BB3120" s="4" t="s">
        <v>3923</v>
      </c>
      <c r="BC3120" s="4" t="s">
        <v>3924</v>
      </c>
      <c r="BD3120" s="4" t="s">
        <v>6805</v>
      </c>
    </row>
    <row r="3121" spans="51:56" x14ac:dyDescent="0.25">
      <c r="AY3121" t="s">
        <v>3925</v>
      </c>
      <c r="AZ3121" s="4" t="s">
        <v>3926</v>
      </c>
      <c r="BA3121" s="4" t="s">
        <v>3927</v>
      </c>
      <c r="BB3121" s="4" t="s">
        <v>3926</v>
      </c>
      <c r="BC3121" s="4" t="s">
        <v>3927</v>
      </c>
      <c r="BD3121" s="4" t="s">
        <v>6805</v>
      </c>
    </row>
    <row r="3122" spans="51:56" x14ac:dyDescent="0.25">
      <c r="AY3122" t="s">
        <v>3928</v>
      </c>
      <c r="AZ3122" s="4" t="s">
        <v>3929</v>
      </c>
      <c r="BA3122" s="4" t="s">
        <v>11407</v>
      </c>
      <c r="BB3122" s="4" t="s">
        <v>3929</v>
      </c>
      <c r="BC3122" s="4" t="s">
        <v>11407</v>
      </c>
      <c r="BD3122" s="4" t="s">
        <v>6805</v>
      </c>
    </row>
    <row r="3123" spans="51:56" x14ac:dyDescent="0.25">
      <c r="AY3123" t="s">
        <v>3930</v>
      </c>
      <c r="AZ3123" s="4" t="s">
        <v>3931</v>
      </c>
      <c r="BA3123" s="4" t="s">
        <v>3932</v>
      </c>
      <c r="BB3123" s="4" t="s">
        <v>3931</v>
      </c>
      <c r="BC3123" s="4" t="s">
        <v>3932</v>
      </c>
      <c r="BD3123" s="4" t="s">
        <v>6805</v>
      </c>
    </row>
    <row r="3124" spans="51:56" x14ac:dyDescent="0.25">
      <c r="AY3124" t="s">
        <v>3933</v>
      </c>
      <c r="AZ3124" s="4" t="s">
        <v>3934</v>
      </c>
      <c r="BA3124" s="4" t="s">
        <v>3935</v>
      </c>
      <c r="BB3124" s="4" t="s">
        <v>3934</v>
      </c>
      <c r="BC3124" s="4" t="s">
        <v>3935</v>
      </c>
      <c r="BD3124" s="4" t="s">
        <v>6805</v>
      </c>
    </row>
    <row r="3125" spans="51:56" x14ac:dyDescent="0.25">
      <c r="AY3125" t="s">
        <v>3936</v>
      </c>
      <c r="AZ3125" s="4" t="s">
        <v>3937</v>
      </c>
      <c r="BA3125" s="4" t="s">
        <v>3938</v>
      </c>
      <c r="BB3125" s="4" t="s">
        <v>3937</v>
      </c>
      <c r="BC3125" s="4" t="s">
        <v>3938</v>
      </c>
      <c r="BD3125" s="4" t="s">
        <v>6805</v>
      </c>
    </row>
    <row r="3126" spans="51:56" x14ac:dyDescent="0.25">
      <c r="AY3126" t="s">
        <v>3939</v>
      </c>
      <c r="AZ3126" s="4" t="s">
        <v>3940</v>
      </c>
      <c r="BA3126" s="4" t="s">
        <v>3941</v>
      </c>
      <c r="BB3126" s="4" t="s">
        <v>3940</v>
      </c>
      <c r="BC3126" s="4" t="s">
        <v>3941</v>
      </c>
      <c r="BD3126" s="4" t="s">
        <v>6805</v>
      </c>
    </row>
    <row r="3127" spans="51:56" x14ac:dyDescent="0.25">
      <c r="AY3127" t="s">
        <v>3942</v>
      </c>
      <c r="AZ3127" s="4" t="s">
        <v>3943</v>
      </c>
      <c r="BA3127" s="4" t="s">
        <v>3944</v>
      </c>
      <c r="BB3127" s="4" t="s">
        <v>3943</v>
      </c>
      <c r="BC3127" s="4" t="s">
        <v>3944</v>
      </c>
      <c r="BD3127" s="4" t="s">
        <v>6805</v>
      </c>
    </row>
    <row r="3128" spans="51:56" x14ac:dyDescent="0.25">
      <c r="AY3128" t="s">
        <v>3945</v>
      </c>
      <c r="AZ3128" s="4" t="s">
        <v>3946</v>
      </c>
      <c r="BA3128" s="4" t="s">
        <v>3947</v>
      </c>
      <c r="BB3128" s="4" t="s">
        <v>3946</v>
      </c>
      <c r="BC3128" s="4" t="s">
        <v>3947</v>
      </c>
      <c r="BD3128" s="4" t="s">
        <v>6805</v>
      </c>
    </row>
    <row r="3129" spans="51:56" x14ac:dyDescent="0.25">
      <c r="AY3129" t="s">
        <v>3948</v>
      </c>
      <c r="AZ3129" s="4" t="s">
        <v>3949</v>
      </c>
      <c r="BA3129" s="4" t="s">
        <v>12708</v>
      </c>
      <c r="BB3129" s="4" t="s">
        <v>3949</v>
      </c>
      <c r="BC3129" s="4" t="s">
        <v>12708</v>
      </c>
      <c r="BD3129" s="4" t="s">
        <v>6805</v>
      </c>
    </row>
    <row r="3130" spans="51:56" x14ac:dyDescent="0.25">
      <c r="AY3130" t="s">
        <v>3950</v>
      </c>
      <c r="AZ3130" s="4" t="s">
        <v>3951</v>
      </c>
      <c r="BA3130" s="4" t="s">
        <v>3952</v>
      </c>
      <c r="BB3130" s="4" t="s">
        <v>3951</v>
      </c>
      <c r="BC3130" s="4" t="s">
        <v>3952</v>
      </c>
      <c r="BD3130" s="4" t="s">
        <v>6805</v>
      </c>
    </row>
    <row r="3131" spans="51:56" x14ac:dyDescent="0.25">
      <c r="AY3131" t="s">
        <v>3953</v>
      </c>
      <c r="AZ3131" s="4" t="s">
        <v>3954</v>
      </c>
      <c r="BA3131" s="4" t="s">
        <v>11386</v>
      </c>
      <c r="BB3131" s="4" t="s">
        <v>3954</v>
      </c>
      <c r="BC3131" s="4" t="s">
        <v>11386</v>
      </c>
      <c r="BD3131" s="4" t="s">
        <v>6805</v>
      </c>
    </row>
    <row r="3132" spans="51:56" x14ac:dyDescent="0.25">
      <c r="AY3132" t="s">
        <v>3955</v>
      </c>
      <c r="AZ3132" s="4" t="s">
        <v>3956</v>
      </c>
      <c r="BA3132" s="4" t="s">
        <v>3957</v>
      </c>
      <c r="BB3132" s="4" t="s">
        <v>3956</v>
      </c>
      <c r="BC3132" s="4" t="s">
        <v>3957</v>
      </c>
      <c r="BD3132" s="4" t="s">
        <v>6805</v>
      </c>
    </row>
    <row r="3133" spans="51:56" x14ac:dyDescent="0.25">
      <c r="AY3133" t="s">
        <v>3958</v>
      </c>
      <c r="AZ3133" s="4" t="s">
        <v>3959</v>
      </c>
      <c r="BA3133" s="4" t="s">
        <v>3960</v>
      </c>
      <c r="BB3133" s="4" t="s">
        <v>3959</v>
      </c>
      <c r="BC3133" s="4" t="s">
        <v>3960</v>
      </c>
      <c r="BD3133" s="4" t="s">
        <v>6805</v>
      </c>
    </row>
    <row r="3134" spans="51:56" x14ac:dyDescent="0.25">
      <c r="AY3134" t="s">
        <v>3961</v>
      </c>
      <c r="AZ3134" s="4" t="s">
        <v>3962</v>
      </c>
      <c r="BA3134" s="4" t="s">
        <v>3963</v>
      </c>
      <c r="BB3134" s="4" t="s">
        <v>3962</v>
      </c>
      <c r="BC3134" s="4" t="s">
        <v>14119</v>
      </c>
      <c r="BD3134" s="4" t="s">
        <v>3964</v>
      </c>
    </row>
    <row r="3135" spans="51:56" x14ac:dyDescent="0.25">
      <c r="AY3135" t="s">
        <v>3965</v>
      </c>
      <c r="AZ3135" s="4" t="s">
        <v>3966</v>
      </c>
      <c r="BA3135" s="4" t="s">
        <v>3967</v>
      </c>
      <c r="BB3135" s="4" t="s">
        <v>3966</v>
      </c>
      <c r="BC3135" s="4" t="s">
        <v>3968</v>
      </c>
      <c r="BD3135" s="4" t="s">
        <v>3964</v>
      </c>
    </row>
    <row r="3136" spans="51:56" x14ac:dyDescent="0.25">
      <c r="AY3136" t="s">
        <v>3969</v>
      </c>
      <c r="AZ3136" s="4" t="s">
        <v>3970</v>
      </c>
      <c r="BA3136" s="4" t="s">
        <v>3971</v>
      </c>
      <c r="BB3136" s="4" t="s">
        <v>3970</v>
      </c>
      <c r="BC3136" s="4" t="s">
        <v>3972</v>
      </c>
      <c r="BD3136" s="4" t="s">
        <v>3964</v>
      </c>
    </row>
    <row r="3137" spans="51:56" x14ac:dyDescent="0.25">
      <c r="AY3137" t="s">
        <v>3973</v>
      </c>
      <c r="AZ3137" s="4" t="s">
        <v>3974</v>
      </c>
      <c r="BA3137" s="4" t="s">
        <v>3975</v>
      </c>
      <c r="BB3137" s="4" t="s">
        <v>3974</v>
      </c>
      <c r="BC3137" s="4" t="s">
        <v>14383</v>
      </c>
      <c r="BD3137" s="4" t="s">
        <v>3964</v>
      </c>
    </row>
    <row r="3138" spans="51:56" x14ac:dyDescent="0.25">
      <c r="AY3138" t="s">
        <v>3976</v>
      </c>
      <c r="AZ3138" t="s">
        <v>3977</v>
      </c>
      <c r="BA3138" s="50" t="s">
        <v>3978</v>
      </c>
      <c r="BB3138" t="s">
        <v>3977</v>
      </c>
      <c r="BC3138" s="50" t="s">
        <v>3978</v>
      </c>
      <c r="BD3138" s="4" t="s">
        <v>3979</v>
      </c>
    </row>
    <row r="3139" spans="51:56" x14ac:dyDescent="0.25">
      <c r="AY3139" t="s">
        <v>3980</v>
      </c>
      <c r="AZ3139" s="4" t="s">
        <v>3981</v>
      </c>
      <c r="BA3139" s="4" t="s">
        <v>3982</v>
      </c>
      <c r="BB3139" s="4" t="s">
        <v>3981</v>
      </c>
      <c r="BC3139" s="4" t="s">
        <v>3982</v>
      </c>
      <c r="BD3139" s="4" t="s">
        <v>3979</v>
      </c>
    </row>
    <row r="3140" spans="51:56" x14ac:dyDescent="0.25">
      <c r="AY3140" t="s">
        <v>3983</v>
      </c>
      <c r="AZ3140" s="4" t="s">
        <v>3984</v>
      </c>
      <c r="BA3140" s="4" t="s">
        <v>3985</v>
      </c>
      <c r="BB3140" s="4" t="s">
        <v>3984</v>
      </c>
      <c r="BC3140" s="4" t="s">
        <v>3985</v>
      </c>
      <c r="BD3140" s="4" t="s">
        <v>3979</v>
      </c>
    </row>
    <row r="3141" spans="51:56" x14ac:dyDescent="0.25">
      <c r="AY3141" t="s">
        <v>3986</v>
      </c>
      <c r="AZ3141" s="4" t="s">
        <v>3987</v>
      </c>
      <c r="BA3141" s="4" t="s">
        <v>3988</v>
      </c>
      <c r="BB3141" s="4" t="s">
        <v>3987</v>
      </c>
      <c r="BC3141" s="4" t="s">
        <v>3988</v>
      </c>
      <c r="BD3141" s="4" t="s">
        <v>3979</v>
      </c>
    </row>
    <row r="3142" spans="51:56" x14ac:dyDescent="0.25">
      <c r="AY3142" t="s">
        <v>3989</v>
      </c>
      <c r="AZ3142" s="51" t="s">
        <v>3990</v>
      </c>
      <c r="BA3142" s="51" t="s">
        <v>3991</v>
      </c>
      <c r="BB3142" s="51" t="s">
        <v>3990</v>
      </c>
      <c r="BC3142" s="51" t="s">
        <v>3991</v>
      </c>
      <c r="BD3142" s="4" t="s">
        <v>3979</v>
      </c>
    </row>
    <row r="3143" spans="51:56" x14ac:dyDescent="0.25">
      <c r="AY3143" t="s">
        <v>3992</v>
      </c>
      <c r="AZ3143" s="51" t="s">
        <v>3993</v>
      </c>
      <c r="BA3143" s="51" t="s">
        <v>3994</v>
      </c>
      <c r="BB3143" s="51" t="s">
        <v>3993</v>
      </c>
      <c r="BC3143" s="51" t="s">
        <v>3994</v>
      </c>
      <c r="BD3143" s="4" t="s">
        <v>3979</v>
      </c>
    </row>
    <row r="3144" spans="51:56" x14ac:dyDescent="0.25">
      <c r="AY3144" t="s">
        <v>3995</v>
      </c>
      <c r="AZ3144" s="4" t="s">
        <v>3996</v>
      </c>
      <c r="BA3144" s="4" t="s">
        <v>3997</v>
      </c>
      <c r="BB3144" s="4" t="s">
        <v>3996</v>
      </c>
      <c r="BC3144" s="4" t="s">
        <v>3997</v>
      </c>
      <c r="BD3144" s="4" t="s">
        <v>3979</v>
      </c>
    </row>
    <row r="3145" spans="51:56" x14ac:dyDescent="0.25">
      <c r="AY3145" t="s">
        <v>3998</v>
      </c>
      <c r="AZ3145" s="4" t="s">
        <v>3999</v>
      </c>
      <c r="BA3145" s="4" t="s">
        <v>4000</v>
      </c>
      <c r="BB3145" s="4" t="s">
        <v>3999</v>
      </c>
      <c r="BC3145" s="4" t="s">
        <v>4000</v>
      </c>
      <c r="BD3145" s="4" t="s">
        <v>3979</v>
      </c>
    </row>
    <row r="3146" spans="51:56" x14ac:dyDescent="0.25">
      <c r="AY3146" t="s">
        <v>4001</v>
      </c>
      <c r="AZ3146" s="4" t="s">
        <v>4002</v>
      </c>
      <c r="BA3146" s="4" t="s">
        <v>4003</v>
      </c>
      <c r="BB3146" s="4" t="s">
        <v>4002</v>
      </c>
      <c r="BC3146" s="4" t="s">
        <v>4003</v>
      </c>
      <c r="BD3146" s="4" t="s">
        <v>3979</v>
      </c>
    </row>
    <row r="3147" spans="51:56" x14ac:dyDescent="0.25">
      <c r="AY3147" t="s">
        <v>4004</v>
      </c>
      <c r="AZ3147" s="4" t="s">
        <v>4005</v>
      </c>
      <c r="BA3147" s="4" t="s">
        <v>4006</v>
      </c>
      <c r="BB3147" s="4" t="s">
        <v>4005</v>
      </c>
      <c r="BC3147" s="4" t="s">
        <v>4006</v>
      </c>
      <c r="BD3147" s="4" t="s">
        <v>3979</v>
      </c>
    </row>
    <row r="3148" spans="51:56" x14ac:dyDescent="0.25">
      <c r="AY3148" t="s">
        <v>4007</v>
      </c>
      <c r="AZ3148" s="4" t="s">
        <v>4008</v>
      </c>
      <c r="BA3148" s="4" t="s">
        <v>4009</v>
      </c>
      <c r="BB3148" s="4" t="s">
        <v>4008</v>
      </c>
      <c r="BC3148" s="4" t="s">
        <v>4009</v>
      </c>
      <c r="BD3148" s="4" t="s">
        <v>3979</v>
      </c>
    </row>
    <row r="3149" spans="51:56" x14ac:dyDescent="0.25">
      <c r="AY3149" t="s">
        <v>4010</v>
      </c>
      <c r="AZ3149" s="4" t="s">
        <v>4011</v>
      </c>
      <c r="BA3149" s="4" t="s">
        <v>4012</v>
      </c>
      <c r="BB3149" s="4" t="s">
        <v>4011</v>
      </c>
      <c r="BC3149" s="4" t="s">
        <v>4012</v>
      </c>
      <c r="BD3149" s="4" t="s">
        <v>3979</v>
      </c>
    </row>
    <row r="3150" spans="51:56" x14ac:dyDescent="0.25">
      <c r="AY3150" t="s">
        <v>4013</v>
      </c>
      <c r="AZ3150" s="51" t="s">
        <v>4014</v>
      </c>
      <c r="BA3150" s="51" t="s">
        <v>4015</v>
      </c>
      <c r="BB3150" s="51" t="s">
        <v>4014</v>
      </c>
      <c r="BC3150" s="51" t="s">
        <v>4015</v>
      </c>
      <c r="BD3150" s="4" t="s">
        <v>3979</v>
      </c>
    </row>
    <row r="3151" spans="51:56" x14ac:dyDescent="0.25">
      <c r="AY3151" t="s">
        <v>4016</v>
      </c>
      <c r="AZ3151" s="51" t="s">
        <v>4017</v>
      </c>
      <c r="BA3151" s="51" t="s">
        <v>4018</v>
      </c>
      <c r="BB3151" s="51" t="s">
        <v>4017</v>
      </c>
      <c r="BC3151" s="51" t="s">
        <v>4018</v>
      </c>
      <c r="BD3151" s="4" t="s">
        <v>3979</v>
      </c>
    </row>
    <row r="3152" spans="51:56" x14ac:dyDescent="0.25">
      <c r="AY3152" t="s">
        <v>4019</v>
      </c>
      <c r="AZ3152" s="4" t="s">
        <v>4020</v>
      </c>
      <c r="BA3152" s="4" t="s">
        <v>4021</v>
      </c>
      <c r="BB3152" s="4" t="s">
        <v>4020</v>
      </c>
      <c r="BC3152" s="4" t="s">
        <v>4021</v>
      </c>
      <c r="BD3152" s="4" t="s">
        <v>3979</v>
      </c>
    </row>
    <row r="3153" spans="51:56" x14ac:dyDescent="0.25">
      <c r="AY3153" t="s">
        <v>4022</v>
      </c>
      <c r="AZ3153" s="4" t="s">
        <v>4023</v>
      </c>
      <c r="BA3153" s="4" t="s">
        <v>4024</v>
      </c>
      <c r="BB3153" s="4" t="s">
        <v>4023</v>
      </c>
      <c r="BC3153" s="4" t="s">
        <v>4024</v>
      </c>
      <c r="BD3153" s="4" t="s">
        <v>3979</v>
      </c>
    </row>
    <row r="3154" spans="51:56" x14ac:dyDescent="0.25">
      <c r="AY3154" t="s">
        <v>4025</v>
      </c>
      <c r="AZ3154" s="4" t="s">
        <v>4026</v>
      </c>
      <c r="BA3154" s="4" t="s">
        <v>4027</v>
      </c>
      <c r="BB3154" s="4" t="s">
        <v>4026</v>
      </c>
      <c r="BC3154" s="4" t="s">
        <v>4027</v>
      </c>
      <c r="BD3154" s="4" t="s">
        <v>3979</v>
      </c>
    </row>
    <row r="3155" spans="51:56" x14ac:dyDescent="0.25">
      <c r="AY3155" t="s">
        <v>4028</v>
      </c>
      <c r="AZ3155" s="4" t="s">
        <v>4029</v>
      </c>
      <c r="BA3155" s="4" t="s">
        <v>6862</v>
      </c>
      <c r="BB3155" s="4" t="s">
        <v>4029</v>
      </c>
      <c r="BC3155" s="4" t="s">
        <v>6862</v>
      </c>
      <c r="BD3155" s="4" t="s">
        <v>3979</v>
      </c>
    </row>
    <row r="3156" spans="51:56" x14ac:dyDescent="0.25">
      <c r="AY3156" t="s">
        <v>4030</v>
      </c>
      <c r="AZ3156" s="4" t="s">
        <v>4031</v>
      </c>
      <c r="BA3156" s="4" t="s">
        <v>4032</v>
      </c>
      <c r="BB3156" s="4" t="s">
        <v>4031</v>
      </c>
      <c r="BC3156" s="4" t="s">
        <v>4032</v>
      </c>
      <c r="BD3156" s="4" t="s">
        <v>3979</v>
      </c>
    </row>
    <row r="3157" spans="51:56" x14ac:dyDescent="0.25">
      <c r="AY3157" t="s">
        <v>4033</v>
      </c>
      <c r="AZ3157" s="51" t="s">
        <v>4034</v>
      </c>
      <c r="BA3157" s="51" t="s">
        <v>4035</v>
      </c>
      <c r="BB3157" s="51" t="s">
        <v>4034</v>
      </c>
      <c r="BC3157" s="51" t="s">
        <v>4035</v>
      </c>
      <c r="BD3157" s="4" t="s">
        <v>3979</v>
      </c>
    </row>
    <row r="3158" spans="51:56" x14ac:dyDescent="0.25">
      <c r="AY3158" t="s">
        <v>4036</v>
      </c>
      <c r="AZ3158" s="4" t="s">
        <v>4037</v>
      </c>
      <c r="BA3158" s="4" t="s">
        <v>4038</v>
      </c>
      <c r="BB3158" s="4" t="s">
        <v>4037</v>
      </c>
      <c r="BC3158" s="4" t="s">
        <v>4038</v>
      </c>
      <c r="BD3158" s="4" t="s">
        <v>3979</v>
      </c>
    </row>
    <row r="3159" spans="51:56" x14ac:dyDescent="0.25">
      <c r="AY3159" t="s">
        <v>4039</v>
      </c>
      <c r="AZ3159" s="4" t="s">
        <v>4040</v>
      </c>
      <c r="BA3159" s="4" t="s">
        <v>4041</v>
      </c>
      <c r="BB3159" s="4" t="s">
        <v>4040</v>
      </c>
      <c r="BC3159" s="4" t="s">
        <v>4041</v>
      </c>
      <c r="BD3159" s="4" t="s">
        <v>3979</v>
      </c>
    </row>
    <row r="3160" spans="51:56" x14ac:dyDescent="0.25">
      <c r="AY3160" t="s">
        <v>4042</v>
      </c>
      <c r="AZ3160" s="4" t="s">
        <v>4043</v>
      </c>
      <c r="BA3160" s="4" t="s">
        <v>4044</v>
      </c>
      <c r="BB3160" s="4" t="s">
        <v>4043</v>
      </c>
      <c r="BC3160" s="4" t="s">
        <v>4044</v>
      </c>
      <c r="BD3160" s="4" t="s">
        <v>3979</v>
      </c>
    </row>
    <row r="3161" spans="51:56" x14ac:dyDescent="0.25">
      <c r="AY3161" t="s">
        <v>4045</v>
      </c>
      <c r="AZ3161" s="4" t="s">
        <v>4046</v>
      </c>
      <c r="BA3161" s="4" t="s">
        <v>4047</v>
      </c>
      <c r="BB3161" s="4" t="s">
        <v>4046</v>
      </c>
      <c r="BC3161" s="4" t="s">
        <v>4047</v>
      </c>
      <c r="BD3161" s="4" t="s">
        <v>3979</v>
      </c>
    </row>
    <row r="3162" spans="51:56" x14ac:dyDescent="0.25">
      <c r="AY3162" t="s">
        <v>4048</v>
      </c>
      <c r="AZ3162" s="4" t="s">
        <v>4049</v>
      </c>
      <c r="BA3162" s="4" t="s">
        <v>4050</v>
      </c>
      <c r="BB3162" s="4" t="s">
        <v>4049</v>
      </c>
      <c r="BC3162" s="4" t="s">
        <v>4050</v>
      </c>
      <c r="BD3162" s="4" t="s">
        <v>3979</v>
      </c>
    </row>
    <row r="3163" spans="51:56" x14ac:dyDescent="0.25">
      <c r="AY3163" t="s">
        <v>4051</v>
      </c>
      <c r="AZ3163" s="4" t="s">
        <v>4052</v>
      </c>
      <c r="BA3163" s="4" t="s">
        <v>6744</v>
      </c>
      <c r="BB3163" s="4" t="s">
        <v>4052</v>
      </c>
      <c r="BC3163" s="4" t="s">
        <v>6744</v>
      </c>
      <c r="BD3163" s="4" t="s">
        <v>3979</v>
      </c>
    </row>
    <row r="3164" spans="51:56" x14ac:dyDescent="0.25">
      <c r="AY3164" t="s">
        <v>4053</v>
      </c>
      <c r="AZ3164" s="4" t="s">
        <v>4054</v>
      </c>
      <c r="BA3164" s="4" t="s">
        <v>4055</v>
      </c>
      <c r="BB3164" s="4" t="s">
        <v>4054</v>
      </c>
      <c r="BC3164" s="4" t="s">
        <v>4055</v>
      </c>
      <c r="BD3164" s="4" t="s">
        <v>3979</v>
      </c>
    </row>
    <row r="3165" spans="51:56" x14ac:dyDescent="0.25">
      <c r="AY3165" t="s">
        <v>4056</v>
      </c>
      <c r="AZ3165" s="4" t="s">
        <v>4057</v>
      </c>
      <c r="BA3165" s="4" t="s">
        <v>4058</v>
      </c>
      <c r="BB3165" s="4" t="s">
        <v>4057</v>
      </c>
      <c r="BC3165" s="4" t="s">
        <v>4058</v>
      </c>
      <c r="BD3165" s="4" t="s">
        <v>3979</v>
      </c>
    </row>
    <row r="3166" spans="51:56" x14ac:dyDescent="0.25">
      <c r="AY3166" t="s">
        <v>4059</v>
      </c>
      <c r="AZ3166" s="4" t="s">
        <v>4060</v>
      </c>
      <c r="BA3166" s="4" t="s">
        <v>4061</v>
      </c>
      <c r="BB3166" s="4" t="s">
        <v>4060</v>
      </c>
      <c r="BC3166" s="4" t="s">
        <v>4061</v>
      </c>
      <c r="BD3166" s="4" t="s">
        <v>3979</v>
      </c>
    </row>
    <row r="3167" spans="51:56" x14ac:dyDescent="0.25">
      <c r="AY3167" t="s">
        <v>4062</v>
      </c>
      <c r="AZ3167" s="51" t="s">
        <v>4063</v>
      </c>
      <c r="BA3167" s="51" t="s">
        <v>4064</v>
      </c>
      <c r="BB3167" s="51" t="s">
        <v>4063</v>
      </c>
      <c r="BC3167" s="51" t="s">
        <v>4064</v>
      </c>
      <c r="BD3167" s="4" t="s">
        <v>3979</v>
      </c>
    </row>
    <row r="3168" spans="51:56" x14ac:dyDescent="0.25">
      <c r="AY3168" t="s">
        <v>4065</v>
      </c>
      <c r="AZ3168" s="51" t="s">
        <v>4066</v>
      </c>
      <c r="BA3168" s="51" t="s">
        <v>4067</v>
      </c>
      <c r="BB3168" s="51" t="s">
        <v>4066</v>
      </c>
      <c r="BC3168" s="51" t="s">
        <v>4067</v>
      </c>
      <c r="BD3168" s="4" t="s">
        <v>3979</v>
      </c>
    </row>
    <row r="3169" spans="51:56" x14ac:dyDescent="0.25">
      <c r="AY3169" t="s">
        <v>4068</v>
      </c>
      <c r="AZ3169" s="4" t="s">
        <v>4069</v>
      </c>
      <c r="BA3169" s="4" t="s">
        <v>4070</v>
      </c>
      <c r="BB3169" s="4" t="s">
        <v>4069</v>
      </c>
      <c r="BC3169" s="4" t="s">
        <v>4070</v>
      </c>
      <c r="BD3169" s="4" t="s">
        <v>3979</v>
      </c>
    </row>
    <row r="3170" spans="51:56" x14ac:dyDescent="0.25">
      <c r="AY3170" t="s">
        <v>4071</v>
      </c>
      <c r="AZ3170" s="4" t="s">
        <v>4072</v>
      </c>
      <c r="BA3170" s="4" t="s">
        <v>4073</v>
      </c>
      <c r="BB3170" s="4" t="s">
        <v>4072</v>
      </c>
      <c r="BC3170" s="4" t="s">
        <v>4073</v>
      </c>
      <c r="BD3170" s="4" t="s">
        <v>3979</v>
      </c>
    </row>
    <row r="3171" spans="51:56" x14ac:dyDescent="0.25">
      <c r="AY3171" t="s">
        <v>4074</v>
      </c>
      <c r="AZ3171" s="4" t="s">
        <v>4075</v>
      </c>
      <c r="BA3171" s="4" t="s">
        <v>4076</v>
      </c>
      <c r="BB3171" s="4" t="s">
        <v>4075</v>
      </c>
      <c r="BC3171" s="4" t="s">
        <v>4076</v>
      </c>
      <c r="BD3171" s="4" t="s">
        <v>3979</v>
      </c>
    </row>
    <row r="3172" spans="51:56" x14ac:dyDescent="0.25">
      <c r="AY3172" t="s">
        <v>4077</v>
      </c>
      <c r="AZ3172" s="51" t="s">
        <v>4078</v>
      </c>
      <c r="BA3172" s="51" t="s">
        <v>4079</v>
      </c>
      <c r="BB3172" s="51" t="s">
        <v>4078</v>
      </c>
      <c r="BC3172" s="51" t="s">
        <v>4079</v>
      </c>
      <c r="BD3172" s="4" t="s">
        <v>3979</v>
      </c>
    </row>
    <row r="3173" spans="51:56" x14ac:dyDescent="0.25">
      <c r="AY3173" t="s">
        <v>4080</v>
      </c>
      <c r="AZ3173" s="4" t="s">
        <v>4081</v>
      </c>
      <c r="BA3173" s="4" t="s">
        <v>4082</v>
      </c>
      <c r="BB3173" s="4" t="s">
        <v>4081</v>
      </c>
      <c r="BC3173" s="4" t="s">
        <v>4082</v>
      </c>
      <c r="BD3173" s="4" t="s">
        <v>3979</v>
      </c>
    </row>
    <row r="3174" spans="51:56" x14ac:dyDescent="0.25">
      <c r="AY3174" t="s">
        <v>4083</v>
      </c>
      <c r="AZ3174" s="4" t="s">
        <v>4084</v>
      </c>
      <c r="BA3174" s="4" t="s">
        <v>4085</v>
      </c>
      <c r="BB3174" s="4" t="s">
        <v>4084</v>
      </c>
      <c r="BC3174" s="4" t="s">
        <v>4085</v>
      </c>
      <c r="BD3174" s="4" t="s">
        <v>3979</v>
      </c>
    </row>
    <row r="3175" spans="51:56" x14ac:dyDescent="0.25">
      <c r="AY3175" t="s">
        <v>4086</v>
      </c>
      <c r="AZ3175" s="4" t="s">
        <v>4087</v>
      </c>
      <c r="BA3175" s="4" t="s">
        <v>4088</v>
      </c>
      <c r="BB3175" s="4" t="s">
        <v>4087</v>
      </c>
      <c r="BC3175" s="4" t="s">
        <v>4088</v>
      </c>
      <c r="BD3175" s="4" t="s">
        <v>3979</v>
      </c>
    </row>
    <row r="3176" spans="51:56" x14ac:dyDescent="0.25">
      <c r="AY3176" t="s">
        <v>4089</v>
      </c>
      <c r="AZ3176" s="4" t="s">
        <v>4090</v>
      </c>
      <c r="BA3176" s="4" t="s">
        <v>4091</v>
      </c>
      <c r="BB3176" s="4" t="s">
        <v>4090</v>
      </c>
      <c r="BC3176" s="4" t="s">
        <v>4091</v>
      </c>
      <c r="BD3176" s="4" t="s">
        <v>3979</v>
      </c>
    </row>
    <row r="3177" spans="51:56" x14ac:dyDescent="0.25">
      <c r="AY3177" t="s">
        <v>4092</v>
      </c>
      <c r="AZ3177" s="4" t="s">
        <v>4093</v>
      </c>
      <c r="BA3177" s="4" t="s">
        <v>4094</v>
      </c>
      <c r="BB3177" s="4" t="s">
        <v>4093</v>
      </c>
      <c r="BC3177" s="4" t="s">
        <v>4094</v>
      </c>
      <c r="BD3177" s="4" t="s">
        <v>3979</v>
      </c>
    </row>
    <row r="3178" spans="51:56" x14ac:dyDescent="0.25">
      <c r="AY3178" t="s">
        <v>4095</v>
      </c>
      <c r="AZ3178" s="4" t="s">
        <v>4096</v>
      </c>
      <c r="BA3178" s="4" t="s">
        <v>4097</v>
      </c>
      <c r="BB3178" s="4" t="s">
        <v>4096</v>
      </c>
      <c r="BC3178" s="4" t="s">
        <v>4097</v>
      </c>
      <c r="BD3178" s="4" t="s">
        <v>3979</v>
      </c>
    </row>
    <row r="3179" spans="51:56" x14ac:dyDescent="0.25">
      <c r="AY3179" t="s">
        <v>4095</v>
      </c>
      <c r="AZ3179" s="4" t="s">
        <v>4098</v>
      </c>
      <c r="BA3179" s="4" t="s">
        <v>4097</v>
      </c>
      <c r="BB3179" s="4" t="s">
        <v>4098</v>
      </c>
      <c r="BC3179" s="4" t="s">
        <v>4097</v>
      </c>
      <c r="BD3179" s="4" t="s">
        <v>3979</v>
      </c>
    </row>
    <row r="3180" spans="51:56" x14ac:dyDescent="0.25">
      <c r="AY3180" t="s">
        <v>4099</v>
      </c>
      <c r="AZ3180" s="51" t="s">
        <v>4100</v>
      </c>
      <c r="BA3180" s="51" t="s">
        <v>4101</v>
      </c>
      <c r="BB3180" s="51" t="s">
        <v>4100</v>
      </c>
      <c r="BC3180" s="51" t="s">
        <v>4101</v>
      </c>
      <c r="BD3180" s="4" t="s">
        <v>3979</v>
      </c>
    </row>
    <row r="3181" spans="51:56" x14ac:dyDescent="0.25">
      <c r="AY3181" t="s">
        <v>4102</v>
      </c>
      <c r="AZ3181" s="4" t="s">
        <v>4103</v>
      </c>
      <c r="BA3181" s="4" t="s">
        <v>4104</v>
      </c>
      <c r="BB3181" s="4" t="s">
        <v>4103</v>
      </c>
      <c r="BC3181" s="4" t="s">
        <v>4104</v>
      </c>
      <c r="BD3181" s="4" t="s">
        <v>3979</v>
      </c>
    </row>
    <row r="3182" spans="51:56" x14ac:dyDescent="0.25">
      <c r="AY3182" t="s">
        <v>4105</v>
      </c>
      <c r="AZ3182" s="4" t="s">
        <v>4106</v>
      </c>
      <c r="BA3182" s="4" t="s">
        <v>4107</v>
      </c>
      <c r="BB3182" s="4" t="s">
        <v>4106</v>
      </c>
      <c r="BC3182" s="4" t="s">
        <v>4107</v>
      </c>
      <c r="BD3182" s="4" t="s">
        <v>3979</v>
      </c>
    </row>
    <row r="3183" spans="51:56" x14ac:dyDescent="0.25">
      <c r="AY3183" t="s">
        <v>4108</v>
      </c>
      <c r="AZ3183" s="4" t="s">
        <v>4109</v>
      </c>
      <c r="BA3183" s="4" t="s">
        <v>4110</v>
      </c>
      <c r="BB3183" s="4" t="s">
        <v>4109</v>
      </c>
      <c r="BC3183" s="4" t="s">
        <v>4110</v>
      </c>
      <c r="BD3183" s="4" t="s">
        <v>3979</v>
      </c>
    </row>
    <row r="3184" spans="51:56" x14ac:dyDescent="0.25">
      <c r="AY3184" t="s">
        <v>4111</v>
      </c>
      <c r="AZ3184" s="4" t="s">
        <v>4112</v>
      </c>
      <c r="BA3184" s="4" t="s">
        <v>4113</v>
      </c>
      <c r="BB3184" s="4" t="s">
        <v>4112</v>
      </c>
      <c r="BC3184" s="4" t="s">
        <v>4113</v>
      </c>
      <c r="BD3184" s="4" t="s">
        <v>3979</v>
      </c>
    </row>
    <row r="3185" spans="51:56" x14ac:dyDescent="0.25">
      <c r="AY3185" t="s">
        <v>4114</v>
      </c>
      <c r="AZ3185" s="4" t="s">
        <v>4115</v>
      </c>
      <c r="BA3185" s="4" t="s">
        <v>4116</v>
      </c>
      <c r="BB3185" s="4" t="s">
        <v>4115</v>
      </c>
      <c r="BC3185" s="4" t="s">
        <v>4116</v>
      </c>
      <c r="BD3185" s="4" t="s">
        <v>3979</v>
      </c>
    </row>
    <row r="3186" spans="51:56" x14ac:dyDescent="0.25">
      <c r="AY3186" t="s">
        <v>4117</v>
      </c>
      <c r="AZ3186" s="51" t="s">
        <v>4118</v>
      </c>
      <c r="BA3186" s="51" t="s">
        <v>4119</v>
      </c>
      <c r="BB3186" s="51" t="s">
        <v>4118</v>
      </c>
      <c r="BC3186" s="51" t="s">
        <v>4119</v>
      </c>
      <c r="BD3186" s="4" t="s">
        <v>3979</v>
      </c>
    </row>
    <row r="3187" spans="51:56" x14ac:dyDescent="0.25">
      <c r="AY3187" t="s">
        <v>4120</v>
      </c>
      <c r="AZ3187" s="4" t="s">
        <v>4121</v>
      </c>
      <c r="BA3187" s="4" t="s">
        <v>4122</v>
      </c>
      <c r="BB3187" s="4" t="s">
        <v>4121</v>
      </c>
      <c r="BC3187" s="4" t="s">
        <v>4122</v>
      </c>
      <c r="BD3187" s="4" t="s">
        <v>3979</v>
      </c>
    </row>
    <row r="3188" spans="51:56" x14ac:dyDescent="0.25">
      <c r="AY3188" t="s">
        <v>4123</v>
      </c>
      <c r="AZ3188" s="4" t="s">
        <v>4124</v>
      </c>
      <c r="BA3188" s="4" t="s">
        <v>4125</v>
      </c>
      <c r="BB3188" s="4" t="s">
        <v>4124</v>
      </c>
      <c r="BC3188" s="4" t="s">
        <v>4125</v>
      </c>
      <c r="BD3188" s="4" t="s">
        <v>3979</v>
      </c>
    </row>
    <row r="3189" spans="51:56" x14ac:dyDescent="0.25">
      <c r="AY3189" t="s">
        <v>4126</v>
      </c>
      <c r="AZ3189" s="4" t="s">
        <v>4127</v>
      </c>
      <c r="BA3189" s="4" t="s">
        <v>3941</v>
      </c>
      <c r="BB3189" s="4" t="s">
        <v>4127</v>
      </c>
      <c r="BC3189" s="4" t="s">
        <v>3941</v>
      </c>
      <c r="BD3189" s="4" t="s">
        <v>3979</v>
      </c>
    </row>
    <row r="3190" spans="51:56" x14ac:dyDescent="0.25">
      <c r="AY3190" t="s">
        <v>4128</v>
      </c>
      <c r="AZ3190" s="4" t="s">
        <v>4129</v>
      </c>
      <c r="BA3190" s="4" t="s">
        <v>4130</v>
      </c>
      <c r="BB3190" s="4" t="s">
        <v>4129</v>
      </c>
      <c r="BC3190" s="4" t="s">
        <v>4130</v>
      </c>
      <c r="BD3190" s="4" t="s">
        <v>3979</v>
      </c>
    </row>
    <row r="3191" spans="51:56" x14ac:dyDescent="0.25">
      <c r="AY3191" t="s">
        <v>4131</v>
      </c>
      <c r="AZ3191" s="4" t="s">
        <v>4132</v>
      </c>
      <c r="BA3191" s="4" t="s">
        <v>4133</v>
      </c>
      <c r="BB3191" s="4" t="s">
        <v>4132</v>
      </c>
      <c r="BC3191" s="4" t="s">
        <v>4133</v>
      </c>
      <c r="BD3191" s="4" t="s">
        <v>3979</v>
      </c>
    </row>
    <row r="3192" spans="51:56" x14ac:dyDescent="0.25">
      <c r="AY3192" t="s">
        <v>4134</v>
      </c>
      <c r="AZ3192" s="4" t="s">
        <v>4135</v>
      </c>
      <c r="BA3192" s="4" t="s">
        <v>4136</v>
      </c>
      <c r="BB3192" s="4" t="s">
        <v>4135</v>
      </c>
      <c r="BC3192" s="4" t="s">
        <v>4136</v>
      </c>
      <c r="BD3192" s="4" t="s">
        <v>3979</v>
      </c>
    </row>
    <row r="3193" spans="51:56" x14ac:dyDescent="0.25">
      <c r="AY3193" t="s">
        <v>4137</v>
      </c>
      <c r="AZ3193" s="4" t="s">
        <v>4138</v>
      </c>
      <c r="BA3193" s="4" t="s">
        <v>4139</v>
      </c>
      <c r="BB3193" s="4" t="s">
        <v>4138</v>
      </c>
      <c r="BC3193" s="4" t="s">
        <v>4139</v>
      </c>
      <c r="BD3193" s="4" t="s">
        <v>3979</v>
      </c>
    </row>
    <row r="3194" spans="51:56" x14ac:dyDescent="0.25">
      <c r="AY3194" t="s">
        <v>4140</v>
      </c>
      <c r="AZ3194" s="4" t="s">
        <v>4141</v>
      </c>
      <c r="BA3194" s="4" t="s">
        <v>4142</v>
      </c>
      <c r="BB3194" s="4" t="s">
        <v>4141</v>
      </c>
      <c r="BC3194" s="4" t="s">
        <v>4142</v>
      </c>
      <c r="BD3194" s="4" t="s">
        <v>3979</v>
      </c>
    </row>
    <row r="3195" spans="51:56" x14ac:dyDescent="0.25">
      <c r="AY3195" t="s">
        <v>4143</v>
      </c>
      <c r="AZ3195" s="4" t="s">
        <v>4144</v>
      </c>
      <c r="BA3195" s="4" t="s">
        <v>4145</v>
      </c>
      <c r="BB3195" s="4" t="s">
        <v>4144</v>
      </c>
      <c r="BC3195" s="4" t="s">
        <v>4145</v>
      </c>
      <c r="BD3195" s="4" t="s">
        <v>3979</v>
      </c>
    </row>
    <row r="3196" spans="51:56" x14ac:dyDescent="0.25">
      <c r="AY3196" t="s">
        <v>4146</v>
      </c>
      <c r="AZ3196" s="4" t="s">
        <v>4147</v>
      </c>
      <c r="BA3196" s="4" t="s">
        <v>4148</v>
      </c>
      <c r="BB3196" s="4" t="s">
        <v>4147</v>
      </c>
      <c r="BC3196" s="4" t="s">
        <v>4148</v>
      </c>
      <c r="BD3196" s="4" t="s">
        <v>3979</v>
      </c>
    </row>
    <row r="3197" spans="51:56" x14ac:dyDescent="0.25">
      <c r="AY3197" t="s">
        <v>4149</v>
      </c>
      <c r="AZ3197" s="4" t="s">
        <v>4150</v>
      </c>
      <c r="BA3197" s="4" t="s">
        <v>4151</v>
      </c>
      <c r="BB3197" s="4" t="s">
        <v>4150</v>
      </c>
      <c r="BC3197" s="4" t="s">
        <v>4151</v>
      </c>
      <c r="BD3197" s="4" t="s">
        <v>3979</v>
      </c>
    </row>
    <row r="3198" spans="51:56" x14ac:dyDescent="0.25">
      <c r="AY3198" t="s">
        <v>4152</v>
      </c>
      <c r="AZ3198" s="4" t="s">
        <v>4153</v>
      </c>
      <c r="BA3198" s="4" t="s">
        <v>4154</v>
      </c>
      <c r="BB3198" s="4" t="s">
        <v>4153</v>
      </c>
      <c r="BC3198" s="4" t="s">
        <v>4154</v>
      </c>
      <c r="BD3198" s="4" t="s">
        <v>3979</v>
      </c>
    </row>
    <row r="3199" spans="51:56" x14ac:dyDescent="0.25">
      <c r="AY3199" t="s">
        <v>4155</v>
      </c>
      <c r="AZ3199" s="4" t="s">
        <v>4156</v>
      </c>
      <c r="BA3199" s="4" t="s">
        <v>4157</v>
      </c>
      <c r="BB3199" s="4" t="s">
        <v>4156</v>
      </c>
      <c r="BC3199" s="4" t="s">
        <v>4157</v>
      </c>
      <c r="BD3199" s="4" t="s">
        <v>4158</v>
      </c>
    </row>
    <row r="3200" spans="51:56" x14ac:dyDescent="0.25">
      <c r="AY3200" t="s">
        <v>4159</v>
      </c>
      <c r="AZ3200" s="4" t="s">
        <v>4160</v>
      </c>
      <c r="BA3200" s="4" t="s">
        <v>4161</v>
      </c>
      <c r="BB3200" s="4" t="s">
        <v>4160</v>
      </c>
      <c r="BC3200" s="4" t="s">
        <v>4161</v>
      </c>
      <c r="BD3200" s="4" t="s">
        <v>4158</v>
      </c>
    </row>
    <row r="3201" spans="51:56" x14ac:dyDescent="0.25">
      <c r="AY3201" t="s">
        <v>4162</v>
      </c>
      <c r="AZ3201" s="4" t="s">
        <v>4163</v>
      </c>
      <c r="BA3201" s="4" t="s">
        <v>4164</v>
      </c>
      <c r="BB3201" s="4" t="s">
        <v>4163</v>
      </c>
      <c r="BC3201" s="4" t="s">
        <v>4164</v>
      </c>
      <c r="BD3201" s="4" t="s">
        <v>4158</v>
      </c>
    </row>
    <row r="3202" spans="51:56" x14ac:dyDescent="0.25">
      <c r="AY3202" t="s">
        <v>4165</v>
      </c>
      <c r="AZ3202" s="4" t="s">
        <v>4166</v>
      </c>
      <c r="BA3202" s="4" t="s">
        <v>4167</v>
      </c>
      <c r="BB3202" s="4" t="s">
        <v>4166</v>
      </c>
      <c r="BC3202" s="4" t="s">
        <v>4167</v>
      </c>
      <c r="BD3202" s="4" t="s">
        <v>4158</v>
      </c>
    </row>
    <row r="3203" spans="51:56" x14ac:dyDescent="0.25">
      <c r="AY3203" t="s">
        <v>4168</v>
      </c>
      <c r="AZ3203" s="4" t="s">
        <v>4169</v>
      </c>
      <c r="BA3203" s="4" t="s">
        <v>4170</v>
      </c>
      <c r="BB3203" s="4" t="s">
        <v>4169</v>
      </c>
      <c r="BC3203" s="4" t="s">
        <v>4170</v>
      </c>
      <c r="BD3203" s="4" t="s">
        <v>4158</v>
      </c>
    </row>
    <row r="3204" spans="51:56" x14ac:dyDescent="0.25">
      <c r="AY3204" t="s">
        <v>4171</v>
      </c>
      <c r="AZ3204" s="4" t="s">
        <v>4172</v>
      </c>
      <c r="BA3204" s="4" t="s">
        <v>4173</v>
      </c>
      <c r="BB3204" s="4" t="s">
        <v>4172</v>
      </c>
      <c r="BC3204" s="4" t="s">
        <v>4173</v>
      </c>
      <c r="BD3204" s="4" t="s">
        <v>4158</v>
      </c>
    </row>
    <row r="3205" spans="51:56" x14ac:dyDescent="0.25">
      <c r="AY3205" t="s">
        <v>4174</v>
      </c>
      <c r="AZ3205" s="4" t="s">
        <v>4175</v>
      </c>
      <c r="BA3205" s="4" t="s">
        <v>4176</v>
      </c>
      <c r="BB3205" s="4" t="s">
        <v>4175</v>
      </c>
      <c r="BC3205" s="4" t="s">
        <v>4176</v>
      </c>
      <c r="BD3205" s="4" t="s">
        <v>4158</v>
      </c>
    </row>
    <row r="3206" spans="51:56" x14ac:dyDescent="0.25">
      <c r="AY3206" t="s">
        <v>4177</v>
      </c>
      <c r="AZ3206" s="4" t="s">
        <v>4178</v>
      </c>
      <c r="BA3206" s="4" t="s">
        <v>4179</v>
      </c>
      <c r="BB3206" s="4" t="s">
        <v>4178</v>
      </c>
      <c r="BC3206" s="4" t="s">
        <v>4179</v>
      </c>
      <c r="BD3206" s="4" t="s">
        <v>4158</v>
      </c>
    </row>
    <row r="3207" spans="51:56" x14ac:dyDescent="0.25">
      <c r="AY3207" t="s">
        <v>4180</v>
      </c>
      <c r="AZ3207" s="4" t="s">
        <v>4181</v>
      </c>
      <c r="BA3207" s="4" t="s">
        <v>4182</v>
      </c>
      <c r="BB3207" s="4" t="s">
        <v>4181</v>
      </c>
      <c r="BC3207" s="4" t="s">
        <v>4182</v>
      </c>
      <c r="BD3207" s="4" t="s">
        <v>4158</v>
      </c>
    </row>
    <row r="3208" spans="51:56" x14ac:dyDescent="0.25">
      <c r="AY3208" t="s">
        <v>4183</v>
      </c>
      <c r="AZ3208" s="4" t="s">
        <v>4184</v>
      </c>
      <c r="BA3208" s="4" t="s">
        <v>4185</v>
      </c>
      <c r="BB3208" s="4" t="s">
        <v>4184</v>
      </c>
      <c r="BC3208" s="4" t="s">
        <v>4185</v>
      </c>
      <c r="BD3208" s="4" t="s">
        <v>4158</v>
      </c>
    </row>
    <row r="3209" spans="51:56" x14ac:dyDescent="0.25">
      <c r="AY3209" t="s">
        <v>4186</v>
      </c>
      <c r="AZ3209" s="4" t="s">
        <v>4187</v>
      </c>
      <c r="BA3209" s="4" t="s">
        <v>4188</v>
      </c>
      <c r="BB3209" s="4" t="s">
        <v>4187</v>
      </c>
      <c r="BC3209" s="4" t="s">
        <v>4188</v>
      </c>
      <c r="BD3209" s="4" t="s">
        <v>4158</v>
      </c>
    </row>
    <row r="3210" spans="51:56" x14ac:dyDescent="0.25">
      <c r="AY3210" t="s">
        <v>4189</v>
      </c>
      <c r="AZ3210" s="4" t="s">
        <v>4190</v>
      </c>
      <c r="BA3210" s="4" t="s">
        <v>4191</v>
      </c>
      <c r="BB3210" s="4" t="s">
        <v>4190</v>
      </c>
      <c r="BC3210" s="4" t="s">
        <v>4191</v>
      </c>
      <c r="BD3210" s="4" t="s">
        <v>4158</v>
      </c>
    </row>
    <row r="3211" spans="51:56" x14ac:dyDescent="0.25">
      <c r="AY3211" t="s">
        <v>4192</v>
      </c>
      <c r="AZ3211" s="4" t="s">
        <v>4193</v>
      </c>
      <c r="BA3211" s="4" t="s">
        <v>4194</v>
      </c>
      <c r="BB3211" s="4" t="s">
        <v>4193</v>
      </c>
      <c r="BC3211" s="4" t="s">
        <v>4194</v>
      </c>
      <c r="BD3211" s="4" t="s">
        <v>4158</v>
      </c>
    </row>
    <row r="3212" spans="51:56" x14ac:dyDescent="0.25">
      <c r="AY3212" t="s">
        <v>4195</v>
      </c>
      <c r="AZ3212" s="4" t="s">
        <v>4196</v>
      </c>
      <c r="BA3212" s="4" t="s">
        <v>4197</v>
      </c>
      <c r="BB3212" s="4" t="s">
        <v>4196</v>
      </c>
      <c r="BC3212" s="4" t="s">
        <v>4197</v>
      </c>
      <c r="BD3212" s="4" t="s">
        <v>4158</v>
      </c>
    </row>
    <row r="3213" spans="51:56" x14ac:dyDescent="0.25">
      <c r="AY3213" t="s">
        <v>4198</v>
      </c>
      <c r="AZ3213" s="4" t="s">
        <v>4199</v>
      </c>
      <c r="BA3213" s="4" t="s">
        <v>4200</v>
      </c>
      <c r="BB3213" s="4" t="s">
        <v>4199</v>
      </c>
      <c r="BC3213" s="4" t="s">
        <v>4200</v>
      </c>
      <c r="BD3213" s="4" t="s">
        <v>4158</v>
      </c>
    </row>
    <row r="3214" spans="51:56" x14ac:dyDescent="0.25">
      <c r="AY3214" t="s">
        <v>4201</v>
      </c>
      <c r="AZ3214" s="4" t="s">
        <v>4202</v>
      </c>
      <c r="BA3214" s="4" t="s">
        <v>4203</v>
      </c>
      <c r="BB3214" s="4" t="s">
        <v>4202</v>
      </c>
      <c r="BC3214" s="4" t="s">
        <v>4203</v>
      </c>
      <c r="BD3214" s="4" t="s">
        <v>4158</v>
      </c>
    </row>
    <row r="3215" spans="51:56" x14ac:dyDescent="0.25">
      <c r="AY3215" t="s">
        <v>4204</v>
      </c>
      <c r="AZ3215" s="4" t="s">
        <v>4205</v>
      </c>
      <c r="BA3215" s="4" t="s">
        <v>4206</v>
      </c>
      <c r="BB3215" s="4" t="s">
        <v>4205</v>
      </c>
      <c r="BC3215" s="4" t="s">
        <v>4206</v>
      </c>
      <c r="BD3215" s="4" t="s">
        <v>4158</v>
      </c>
    </row>
    <row r="3216" spans="51:56" x14ac:dyDescent="0.25">
      <c r="AY3216" t="s">
        <v>4207</v>
      </c>
      <c r="AZ3216" s="4" t="s">
        <v>4208</v>
      </c>
      <c r="BA3216" s="4" t="s">
        <v>4209</v>
      </c>
      <c r="BB3216" s="4" t="s">
        <v>4208</v>
      </c>
      <c r="BC3216" s="4" t="s">
        <v>4209</v>
      </c>
      <c r="BD3216" s="4" t="s">
        <v>4158</v>
      </c>
    </row>
    <row r="3217" spans="51:56" x14ac:dyDescent="0.25">
      <c r="AY3217" t="s">
        <v>4210</v>
      </c>
      <c r="AZ3217" s="4" t="s">
        <v>4211</v>
      </c>
      <c r="BA3217" s="4" t="s">
        <v>4212</v>
      </c>
      <c r="BB3217" s="4" t="s">
        <v>4211</v>
      </c>
      <c r="BC3217" s="4" t="s">
        <v>4212</v>
      </c>
      <c r="BD3217" s="4" t="s">
        <v>4158</v>
      </c>
    </row>
    <row r="3218" spans="51:56" x14ac:dyDescent="0.25">
      <c r="AY3218" t="s">
        <v>4213</v>
      </c>
      <c r="AZ3218" s="4" t="s">
        <v>4214</v>
      </c>
      <c r="BA3218" s="4" t="s">
        <v>4215</v>
      </c>
      <c r="BB3218" s="4" t="s">
        <v>4214</v>
      </c>
      <c r="BC3218" s="4" t="s">
        <v>4215</v>
      </c>
      <c r="BD3218" s="4" t="s">
        <v>4158</v>
      </c>
    </row>
    <row r="3219" spans="51:56" x14ac:dyDescent="0.25">
      <c r="AY3219" t="s">
        <v>4216</v>
      </c>
      <c r="AZ3219" s="4" t="s">
        <v>4217</v>
      </c>
      <c r="BA3219" s="4" t="s">
        <v>4218</v>
      </c>
      <c r="BB3219" s="4" t="s">
        <v>4217</v>
      </c>
      <c r="BC3219" s="4" t="s">
        <v>4218</v>
      </c>
      <c r="BD3219" s="4" t="s">
        <v>4158</v>
      </c>
    </row>
    <row r="3220" spans="51:56" x14ac:dyDescent="0.25">
      <c r="AY3220" t="s">
        <v>4219</v>
      </c>
      <c r="AZ3220" s="4" t="s">
        <v>4220</v>
      </c>
      <c r="BA3220" s="4" t="s">
        <v>4221</v>
      </c>
      <c r="BB3220" s="4" t="s">
        <v>4220</v>
      </c>
      <c r="BC3220" s="4" t="s">
        <v>4221</v>
      </c>
      <c r="BD3220" s="4" t="s">
        <v>4158</v>
      </c>
    </row>
    <row r="3221" spans="51:56" x14ac:dyDescent="0.25">
      <c r="AY3221" t="s">
        <v>4222</v>
      </c>
      <c r="AZ3221" s="4" t="s">
        <v>4223</v>
      </c>
      <c r="BA3221" s="4" t="s">
        <v>4224</v>
      </c>
      <c r="BB3221" s="4" t="s">
        <v>4223</v>
      </c>
      <c r="BC3221" s="4" t="s">
        <v>4224</v>
      </c>
      <c r="BD3221" s="4" t="s">
        <v>4158</v>
      </c>
    </row>
    <row r="3222" spans="51:56" x14ac:dyDescent="0.25">
      <c r="AY3222" t="s">
        <v>4225</v>
      </c>
      <c r="AZ3222" s="4" t="s">
        <v>4226</v>
      </c>
      <c r="BA3222" s="4" t="s">
        <v>4227</v>
      </c>
      <c r="BB3222" s="4" t="s">
        <v>4226</v>
      </c>
      <c r="BC3222" s="4" t="s">
        <v>4227</v>
      </c>
      <c r="BD3222" s="4" t="s">
        <v>4158</v>
      </c>
    </row>
    <row r="3223" spans="51:56" x14ac:dyDescent="0.25">
      <c r="AY3223" t="s">
        <v>4228</v>
      </c>
      <c r="AZ3223" s="4" t="s">
        <v>4229</v>
      </c>
      <c r="BA3223" s="4" t="s">
        <v>4230</v>
      </c>
      <c r="BB3223" s="4" t="s">
        <v>4229</v>
      </c>
      <c r="BC3223" s="4" t="s">
        <v>4230</v>
      </c>
      <c r="BD3223" s="4" t="s">
        <v>4158</v>
      </c>
    </row>
    <row r="3224" spans="51:56" x14ac:dyDescent="0.25">
      <c r="AY3224" t="s">
        <v>4231</v>
      </c>
      <c r="AZ3224" s="4" t="s">
        <v>4232</v>
      </c>
      <c r="BA3224" s="4" t="s">
        <v>4233</v>
      </c>
      <c r="BB3224" s="4" t="s">
        <v>4232</v>
      </c>
      <c r="BC3224" s="4" t="s">
        <v>4233</v>
      </c>
      <c r="BD3224" s="4" t="s">
        <v>4158</v>
      </c>
    </row>
    <row r="3225" spans="51:56" x14ac:dyDescent="0.25">
      <c r="AY3225" t="s">
        <v>4234</v>
      </c>
      <c r="AZ3225" s="4" t="s">
        <v>4235</v>
      </c>
      <c r="BA3225" s="4" t="s">
        <v>4236</v>
      </c>
      <c r="BB3225" s="4" t="s">
        <v>4235</v>
      </c>
      <c r="BC3225" s="4" t="s">
        <v>4236</v>
      </c>
      <c r="BD3225" s="4" t="s">
        <v>4158</v>
      </c>
    </row>
    <row r="3226" spans="51:56" x14ac:dyDescent="0.25">
      <c r="AY3226" t="s">
        <v>4237</v>
      </c>
      <c r="AZ3226" s="4" t="s">
        <v>4238</v>
      </c>
      <c r="BA3226" s="4" t="s">
        <v>4239</v>
      </c>
      <c r="BB3226" s="4" t="s">
        <v>4238</v>
      </c>
      <c r="BC3226" s="4" t="s">
        <v>4239</v>
      </c>
      <c r="BD3226" s="4" t="s">
        <v>4158</v>
      </c>
    </row>
    <row r="3227" spans="51:56" x14ac:dyDescent="0.25">
      <c r="AY3227" t="s">
        <v>4240</v>
      </c>
      <c r="AZ3227" s="4" t="s">
        <v>4241</v>
      </c>
      <c r="BA3227" s="4" t="s">
        <v>4242</v>
      </c>
      <c r="BB3227" s="4" t="s">
        <v>4241</v>
      </c>
      <c r="BC3227" s="4" t="s">
        <v>4242</v>
      </c>
      <c r="BD3227" s="4" t="s">
        <v>4158</v>
      </c>
    </row>
    <row r="3228" spans="51:56" x14ac:dyDescent="0.25">
      <c r="AY3228" t="s">
        <v>4243</v>
      </c>
      <c r="AZ3228" s="4" t="s">
        <v>4244</v>
      </c>
      <c r="BA3228" s="4" t="s">
        <v>4245</v>
      </c>
      <c r="BB3228" s="4" t="s">
        <v>4244</v>
      </c>
      <c r="BC3228" s="4" t="s">
        <v>4245</v>
      </c>
      <c r="BD3228" s="4" t="s">
        <v>4158</v>
      </c>
    </row>
    <row r="3229" spans="51:56" x14ac:dyDescent="0.25">
      <c r="AY3229" t="s">
        <v>4246</v>
      </c>
      <c r="AZ3229" s="4" t="s">
        <v>4247</v>
      </c>
      <c r="BA3229" s="4" t="s">
        <v>4248</v>
      </c>
      <c r="BB3229" s="4" t="s">
        <v>4247</v>
      </c>
      <c r="BC3229" s="4" t="s">
        <v>4248</v>
      </c>
      <c r="BD3229" s="4" t="s">
        <v>4158</v>
      </c>
    </row>
    <row r="3230" spans="51:56" x14ac:dyDescent="0.25">
      <c r="AY3230" t="s">
        <v>4249</v>
      </c>
      <c r="AZ3230" s="4" t="s">
        <v>4250</v>
      </c>
      <c r="BA3230" s="4" t="s">
        <v>4251</v>
      </c>
      <c r="BB3230" s="4" t="s">
        <v>4250</v>
      </c>
      <c r="BC3230" s="4" t="s">
        <v>4251</v>
      </c>
      <c r="BD3230" s="4" t="s">
        <v>4158</v>
      </c>
    </row>
    <row r="3231" spans="51:56" x14ac:dyDescent="0.25">
      <c r="AY3231" t="s">
        <v>4252</v>
      </c>
      <c r="AZ3231" s="4" t="s">
        <v>4253</v>
      </c>
      <c r="BA3231" s="4" t="s">
        <v>4254</v>
      </c>
      <c r="BB3231" s="4" t="s">
        <v>4253</v>
      </c>
      <c r="BC3231" s="4" t="s">
        <v>4254</v>
      </c>
      <c r="BD3231" s="4" t="s">
        <v>4158</v>
      </c>
    </row>
    <row r="3232" spans="51:56" x14ac:dyDescent="0.25">
      <c r="AY3232" t="s">
        <v>4255</v>
      </c>
      <c r="AZ3232" s="4" t="s">
        <v>4256</v>
      </c>
      <c r="BA3232" s="4" t="s">
        <v>4257</v>
      </c>
      <c r="BB3232" s="4" t="s">
        <v>4256</v>
      </c>
      <c r="BC3232" s="4" t="s">
        <v>4257</v>
      </c>
      <c r="BD3232" s="4" t="s">
        <v>4158</v>
      </c>
    </row>
    <row r="3233" spans="51:56" x14ac:dyDescent="0.25">
      <c r="AY3233" t="s">
        <v>4258</v>
      </c>
      <c r="AZ3233" s="4" t="s">
        <v>4259</v>
      </c>
      <c r="BA3233" s="4" t="s">
        <v>14883</v>
      </c>
      <c r="BB3233" s="4" t="s">
        <v>4259</v>
      </c>
      <c r="BC3233" s="4" t="s">
        <v>14883</v>
      </c>
      <c r="BD3233" s="4" t="s">
        <v>4158</v>
      </c>
    </row>
    <row r="3234" spans="51:56" x14ac:dyDescent="0.25">
      <c r="AY3234" t="s">
        <v>4260</v>
      </c>
      <c r="AZ3234" s="4" t="s">
        <v>4261</v>
      </c>
      <c r="BA3234" s="4" t="s">
        <v>4262</v>
      </c>
      <c r="BB3234" s="4" t="s">
        <v>4261</v>
      </c>
      <c r="BC3234" s="4" t="s">
        <v>4262</v>
      </c>
      <c r="BD3234" s="4" t="s">
        <v>4158</v>
      </c>
    </row>
    <row r="3235" spans="51:56" x14ac:dyDescent="0.25">
      <c r="AY3235" t="s">
        <v>4263</v>
      </c>
      <c r="AZ3235" s="4" t="s">
        <v>4264</v>
      </c>
      <c r="BA3235" s="4" t="s">
        <v>12896</v>
      </c>
      <c r="BB3235" s="4" t="s">
        <v>4264</v>
      </c>
      <c r="BC3235" s="4" t="s">
        <v>12896</v>
      </c>
      <c r="BD3235" s="4" t="s">
        <v>4158</v>
      </c>
    </row>
    <row r="3236" spans="51:56" x14ac:dyDescent="0.25">
      <c r="AY3236" t="s">
        <v>4265</v>
      </c>
      <c r="AZ3236" s="4" t="s">
        <v>4266</v>
      </c>
      <c r="BA3236" s="4" t="s">
        <v>4267</v>
      </c>
      <c r="BB3236" s="4" t="s">
        <v>4266</v>
      </c>
      <c r="BC3236" s="4" t="s">
        <v>4267</v>
      </c>
      <c r="BD3236" s="4" t="s">
        <v>4158</v>
      </c>
    </row>
    <row r="3237" spans="51:56" x14ac:dyDescent="0.25">
      <c r="AY3237" t="s">
        <v>4268</v>
      </c>
      <c r="AZ3237" s="4" t="s">
        <v>4269</v>
      </c>
      <c r="BA3237" s="4" t="s">
        <v>4270</v>
      </c>
      <c r="BB3237" s="4" t="s">
        <v>4269</v>
      </c>
      <c r="BC3237" s="4" t="s">
        <v>4270</v>
      </c>
      <c r="BD3237" s="4" t="s">
        <v>4158</v>
      </c>
    </row>
    <row r="3238" spans="51:56" x14ac:dyDescent="0.25">
      <c r="AY3238" t="s">
        <v>4271</v>
      </c>
      <c r="AZ3238" s="4" t="s">
        <v>4272</v>
      </c>
      <c r="BA3238" s="4" t="s">
        <v>4273</v>
      </c>
      <c r="BB3238" s="4" t="s">
        <v>4272</v>
      </c>
      <c r="BC3238" s="4" t="s">
        <v>4273</v>
      </c>
      <c r="BD3238" s="4" t="s">
        <v>4158</v>
      </c>
    </row>
    <row r="3239" spans="51:56" x14ac:dyDescent="0.25">
      <c r="AY3239" t="s">
        <v>4274</v>
      </c>
      <c r="AZ3239" s="4" t="s">
        <v>4275</v>
      </c>
      <c r="BA3239" s="4" t="s">
        <v>4276</v>
      </c>
      <c r="BB3239" s="4" t="s">
        <v>4275</v>
      </c>
      <c r="BC3239" s="4" t="s">
        <v>4276</v>
      </c>
      <c r="BD3239" s="4" t="s">
        <v>4158</v>
      </c>
    </row>
    <row r="3240" spans="51:56" x14ac:dyDescent="0.25">
      <c r="AY3240" t="s">
        <v>4277</v>
      </c>
      <c r="AZ3240" s="4" t="s">
        <v>4278</v>
      </c>
      <c r="BA3240" s="4" t="s">
        <v>4279</v>
      </c>
      <c r="BB3240" s="4" t="s">
        <v>4278</v>
      </c>
      <c r="BC3240" s="4" t="s">
        <v>4279</v>
      </c>
      <c r="BD3240" s="4" t="s">
        <v>4158</v>
      </c>
    </row>
    <row r="3241" spans="51:56" x14ac:dyDescent="0.25">
      <c r="AY3241" t="s">
        <v>4280</v>
      </c>
      <c r="AZ3241" s="4" t="s">
        <v>4281</v>
      </c>
      <c r="BA3241" s="4" t="s">
        <v>4282</v>
      </c>
      <c r="BB3241" s="4" t="s">
        <v>4281</v>
      </c>
      <c r="BC3241" s="4" t="s">
        <v>4282</v>
      </c>
      <c r="BD3241" s="4" t="s">
        <v>4158</v>
      </c>
    </row>
    <row r="3242" spans="51:56" x14ac:dyDescent="0.25">
      <c r="AY3242" t="s">
        <v>4280</v>
      </c>
      <c r="AZ3242" s="4" t="s">
        <v>4283</v>
      </c>
      <c r="BA3242" s="4" t="s">
        <v>4282</v>
      </c>
      <c r="BB3242" s="4" t="s">
        <v>4283</v>
      </c>
      <c r="BC3242" s="4" t="s">
        <v>4282</v>
      </c>
      <c r="BD3242" s="4" t="s">
        <v>4158</v>
      </c>
    </row>
    <row r="3243" spans="51:56" x14ac:dyDescent="0.25">
      <c r="AY3243" t="s">
        <v>4284</v>
      </c>
      <c r="AZ3243" s="4" t="s">
        <v>4285</v>
      </c>
      <c r="BA3243" s="4" t="s">
        <v>4286</v>
      </c>
      <c r="BB3243" s="4" t="s">
        <v>4285</v>
      </c>
      <c r="BC3243" s="4" t="s">
        <v>4286</v>
      </c>
      <c r="BD3243" s="4" t="s">
        <v>4158</v>
      </c>
    </row>
    <row r="3244" spans="51:56" x14ac:dyDescent="0.25">
      <c r="AY3244" t="s">
        <v>4287</v>
      </c>
      <c r="AZ3244" s="4" t="s">
        <v>4288</v>
      </c>
      <c r="BA3244" s="4" t="s">
        <v>4289</v>
      </c>
      <c r="BB3244" s="4" t="s">
        <v>4288</v>
      </c>
      <c r="BC3244" s="4" t="s">
        <v>4289</v>
      </c>
      <c r="BD3244" s="4" t="s">
        <v>4158</v>
      </c>
    </row>
    <row r="3245" spans="51:56" x14ac:dyDescent="0.25">
      <c r="AY3245" t="s">
        <v>4290</v>
      </c>
      <c r="AZ3245" s="4" t="s">
        <v>4291</v>
      </c>
      <c r="BA3245" s="4" t="s">
        <v>4292</v>
      </c>
      <c r="BB3245" s="4" t="s">
        <v>4291</v>
      </c>
      <c r="BC3245" s="4" t="s">
        <v>4292</v>
      </c>
      <c r="BD3245" s="4" t="s">
        <v>4158</v>
      </c>
    </row>
    <row r="3246" spans="51:56" x14ac:dyDescent="0.25">
      <c r="AY3246" t="s">
        <v>4293</v>
      </c>
      <c r="AZ3246" s="4" t="s">
        <v>4294</v>
      </c>
      <c r="BA3246" s="4" t="s">
        <v>4295</v>
      </c>
      <c r="BB3246" s="4" t="s">
        <v>4294</v>
      </c>
      <c r="BC3246" s="4" t="s">
        <v>4295</v>
      </c>
      <c r="BD3246" s="4" t="s">
        <v>4158</v>
      </c>
    </row>
    <row r="3247" spans="51:56" x14ac:dyDescent="0.25">
      <c r="AY3247" t="s">
        <v>4296</v>
      </c>
      <c r="AZ3247" s="4" t="s">
        <v>4297</v>
      </c>
      <c r="BA3247" s="4" t="s">
        <v>4298</v>
      </c>
      <c r="BB3247" s="4" t="s">
        <v>4297</v>
      </c>
      <c r="BC3247" s="4" t="s">
        <v>4298</v>
      </c>
      <c r="BD3247" s="4" t="s">
        <v>4158</v>
      </c>
    </row>
    <row r="3248" spans="51:56" x14ac:dyDescent="0.25">
      <c r="AY3248" t="s">
        <v>4299</v>
      </c>
      <c r="AZ3248" s="4" t="s">
        <v>4300</v>
      </c>
      <c r="BA3248" s="4" t="s">
        <v>4301</v>
      </c>
      <c r="BB3248" s="4" t="s">
        <v>4300</v>
      </c>
      <c r="BC3248" s="4" t="s">
        <v>4301</v>
      </c>
      <c r="BD3248" s="4" t="s">
        <v>4158</v>
      </c>
    </row>
    <row r="3249" spans="51:56" x14ac:dyDescent="0.25">
      <c r="AY3249" t="s">
        <v>4302</v>
      </c>
      <c r="AZ3249" s="4" t="s">
        <v>4303</v>
      </c>
      <c r="BA3249" s="4" t="s">
        <v>4304</v>
      </c>
      <c r="BB3249" s="4" t="s">
        <v>4303</v>
      </c>
      <c r="BC3249" s="4" t="s">
        <v>4304</v>
      </c>
      <c r="BD3249" s="4" t="s">
        <v>4158</v>
      </c>
    </row>
    <row r="3250" spans="51:56" x14ac:dyDescent="0.25">
      <c r="AY3250" t="s">
        <v>4305</v>
      </c>
      <c r="AZ3250" s="4" t="s">
        <v>4306</v>
      </c>
      <c r="BA3250" s="4" t="s">
        <v>4307</v>
      </c>
      <c r="BB3250" s="4" t="s">
        <v>4306</v>
      </c>
      <c r="BC3250" s="4" t="s">
        <v>4307</v>
      </c>
      <c r="BD3250" s="4" t="s">
        <v>4158</v>
      </c>
    </row>
    <row r="3251" spans="51:56" x14ac:dyDescent="0.25">
      <c r="AY3251" t="s">
        <v>4308</v>
      </c>
      <c r="AZ3251" s="4" t="s">
        <v>4309</v>
      </c>
      <c r="BA3251" s="4" t="s">
        <v>4310</v>
      </c>
      <c r="BB3251" s="4" t="s">
        <v>4309</v>
      </c>
      <c r="BC3251" s="4" t="s">
        <v>4310</v>
      </c>
      <c r="BD3251" s="4" t="s">
        <v>4158</v>
      </c>
    </row>
    <row r="3252" spans="51:56" x14ac:dyDescent="0.25">
      <c r="AY3252" t="s">
        <v>4311</v>
      </c>
      <c r="AZ3252" s="4" t="s">
        <v>4312</v>
      </c>
      <c r="BA3252" s="4" t="s">
        <v>4313</v>
      </c>
      <c r="BB3252" s="4" t="s">
        <v>4312</v>
      </c>
      <c r="BC3252" s="4" t="s">
        <v>4313</v>
      </c>
      <c r="BD3252" s="4" t="s">
        <v>4158</v>
      </c>
    </row>
    <row r="3253" spans="51:56" x14ac:dyDescent="0.25">
      <c r="AY3253" t="s">
        <v>4314</v>
      </c>
      <c r="AZ3253" s="4" t="s">
        <v>4315</v>
      </c>
      <c r="BA3253" s="4" t="s">
        <v>4316</v>
      </c>
      <c r="BB3253" s="4" t="s">
        <v>4315</v>
      </c>
      <c r="BC3253" s="4" t="s">
        <v>4316</v>
      </c>
      <c r="BD3253" s="4" t="s">
        <v>4158</v>
      </c>
    </row>
    <row r="3254" spans="51:56" x14ac:dyDescent="0.25">
      <c r="AY3254" t="s">
        <v>4317</v>
      </c>
      <c r="AZ3254" s="4" t="s">
        <v>4318</v>
      </c>
      <c r="BA3254" s="4" t="s">
        <v>4319</v>
      </c>
      <c r="BB3254" s="4" t="s">
        <v>4318</v>
      </c>
      <c r="BC3254" s="4" t="s">
        <v>4319</v>
      </c>
      <c r="BD3254" s="4" t="s">
        <v>4158</v>
      </c>
    </row>
    <row r="3255" spans="51:56" x14ac:dyDescent="0.25">
      <c r="AY3255" t="s">
        <v>4320</v>
      </c>
      <c r="AZ3255" s="4" t="s">
        <v>4321</v>
      </c>
      <c r="BA3255" s="4" t="s">
        <v>4322</v>
      </c>
      <c r="BB3255" s="4" t="s">
        <v>4321</v>
      </c>
      <c r="BC3255" s="4" t="s">
        <v>4322</v>
      </c>
      <c r="BD3255" s="4" t="s">
        <v>4158</v>
      </c>
    </row>
    <row r="3256" spans="51:56" x14ac:dyDescent="0.25">
      <c r="AY3256" t="s">
        <v>4323</v>
      </c>
      <c r="AZ3256" s="4" t="s">
        <v>4324</v>
      </c>
      <c r="BA3256" s="4" t="s">
        <v>4325</v>
      </c>
      <c r="BB3256" s="4" t="s">
        <v>4324</v>
      </c>
      <c r="BC3256" s="4" t="s">
        <v>4325</v>
      </c>
      <c r="BD3256" s="4" t="s">
        <v>4158</v>
      </c>
    </row>
    <row r="3257" spans="51:56" x14ac:dyDescent="0.25">
      <c r="AY3257" t="s">
        <v>4326</v>
      </c>
      <c r="AZ3257" s="4" t="s">
        <v>4327</v>
      </c>
      <c r="BA3257" s="4" t="s">
        <v>4328</v>
      </c>
      <c r="BB3257" s="4" t="s">
        <v>4327</v>
      </c>
      <c r="BC3257" s="4" t="s">
        <v>4328</v>
      </c>
      <c r="BD3257" s="4" t="s">
        <v>4158</v>
      </c>
    </row>
    <row r="3258" spans="51:56" x14ac:dyDescent="0.25">
      <c r="AY3258" t="s">
        <v>4329</v>
      </c>
      <c r="AZ3258" s="4" t="s">
        <v>4330</v>
      </c>
      <c r="BA3258" s="4" t="s">
        <v>4331</v>
      </c>
      <c r="BB3258" s="4" t="s">
        <v>4330</v>
      </c>
      <c r="BC3258" s="4" t="s">
        <v>4331</v>
      </c>
      <c r="BD3258" s="4" t="s">
        <v>4158</v>
      </c>
    </row>
    <row r="3259" spans="51:56" x14ac:dyDescent="0.25">
      <c r="AY3259" t="s">
        <v>4332</v>
      </c>
      <c r="AZ3259" s="4" t="s">
        <v>4333</v>
      </c>
      <c r="BA3259" s="4" t="s">
        <v>4334</v>
      </c>
      <c r="BB3259" s="4" t="s">
        <v>4333</v>
      </c>
      <c r="BC3259" s="4" t="s">
        <v>4334</v>
      </c>
      <c r="BD3259" s="4" t="s">
        <v>4158</v>
      </c>
    </row>
    <row r="3260" spans="51:56" x14ac:dyDescent="0.25">
      <c r="AY3260" t="s">
        <v>4335</v>
      </c>
      <c r="AZ3260" s="4" t="s">
        <v>4336</v>
      </c>
      <c r="BA3260" s="4" t="s">
        <v>4337</v>
      </c>
      <c r="BB3260" s="4" t="s">
        <v>4336</v>
      </c>
      <c r="BC3260" s="4" t="s">
        <v>4337</v>
      </c>
      <c r="BD3260" s="4" t="s">
        <v>4158</v>
      </c>
    </row>
    <row r="3261" spans="51:56" x14ac:dyDescent="0.25">
      <c r="AY3261" t="s">
        <v>4338</v>
      </c>
      <c r="AZ3261" s="4" t="s">
        <v>4339</v>
      </c>
      <c r="BA3261" s="4" t="s">
        <v>4340</v>
      </c>
      <c r="BB3261" s="4" t="s">
        <v>4339</v>
      </c>
      <c r="BC3261" s="4" t="s">
        <v>4340</v>
      </c>
      <c r="BD3261" s="4" t="s">
        <v>4158</v>
      </c>
    </row>
    <row r="3262" spans="51:56" x14ac:dyDescent="0.25">
      <c r="AY3262" t="s">
        <v>4341</v>
      </c>
      <c r="AZ3262" s="4" t="s">
        <v>4342</v>
      </c>
      <c r="BA3262" s="4" t="s">
        <v>4343</v>
      </c>
      <c r="BB3262" s="4" t="s">
        <v>4342</v>
      </c>
      <c r="BC3262" s="4" t="s">
        <v>4343</v>
      </c>
      <c r="BD3262" s="4" t="s">
        <v>4158</v>
      </c>
    </row>
    <row r="3263" spans="51:56" x14ac:dyDescent="0.25">
      <c r="AY3263" t="s">
        <v>4344</v>
      </c>
      <c r="AZ3263" s="4" t="s">
        <v>4345</v>
      </c>
      <c r="BA3263" s="4" t="s">
        <v>9026</v>
      </c>
      <c r="BB3263" s="4" t="s">
        <v>4345</v>
      </c>
      <c r="BC3263" s="4" t="s">
        <v>9026</v>
      </c>
      <c r="BD3263" s="4" t="s">
        <v>4158</v>
      </c>
    </row>
    <row r="3264" spans="51:56" x14ac:dyDescent="0.25">
      <c r="AY3264" t="s">
        <v>4346</v>
      </c>
      <c r="AZ3264" s="4" t="s">
        <v>4347</v>
      </c>
      <c r="BA3264" s="4" t="s">
        <v>4348</v>
      </c>
      <c r="BB3264" s="4" t="s">
        <v>4347</v>
      </c>
      <c r="BC3264" s="4" t="s">
        <v>4348</v>
      </c>
      <c r="BD3264" s="4" t="s">
        <v>4158</v>
      </c>
    </row>
    <row r="3265" spans="51:56" x14ac:dyDescent="0.25">
      <c r="AY3265" t="s">
        <v>4349</v>
      </c>
      <c r="AZ3265" s="4" t="s">
        <v>4350</v>
      </c>
      <c r="BA3265" s="4" t="s">
        <v>4351</v>
      </c>
      <c r="BB3265" s="4" t="s">
        <v>4350</v>
      </c>
      <c r="BC3265" s="4" t="s">
        <v>4351</v>
      </c>
      <c r="BD3265" s="4" t="s">
        <v>4158</v>
      </c>
    </row>
    <row r="3266" spans="51:56" x14ac:dyDescent="0.25">
      <c r="AY3266" t="s">
        <v>4352</v>
      </c>
      <c r="AZ3266" s="4" t="s">
        <v>4353</v>
      </c>
      <c r="BA3266" s="4" t="s">
        <v>4354</v>
      </c>
      <c r="BB3266" s="4" t="s">
        <v>4353</v>
      </c>
      <c r="BC3266" s="4" t="s">
        <v>4354</v>
      </c>
      <c r="BD3266" s="4" t="s">
        <v>4158</v>
      </c>
    </row>
    <row r="3267" spans="51:56" x14ac:dyDescent="0.25">
      <c r="AY3267" t="s">
        <v>4355</v>
      </c>
      <c r="AZ3267" s="4" t="s">
        <v>4356</v>
      </c>
      <c r="BA3267" s="4" t="s">
        <v>4357</v>
      </c>
      <c r="BB3267" s="4" t="s">
        <v>4356</v>
      </c>
      <c r="BC3267" s="4" t="s">
        <v>4357</v>
      </c>
      <c r="BD3267" s="4" t="s">
        <v>4158</v>
      </c>
    </row>
    <row r="3268" spans="51:56" x14ac:dyDescent="0.25">
      <c r="AY3268" t="s">
        <v>4358</v>
      </c>
      <c r="AZ3268" s="4" t="s">
        <v>4359</v>
      </c>
      <c r="BA3268" s="4" t="s">
        <v>15100</v>
      </c>
      <c r="BB3268" s="4" t="s">
        <v>4359</v>
      </c>
      <c r="BC3268" s="4" t="s">
        <v>15100</v>
      </c>
      <c r="BD3268" s="4" t="s">
        <v>4158</v>
      </c>
    </row>
    <row r="3269" spans="51:56" x14ac:dyDescent="0.25">
      <c r="AY3269" t="s">
        <v>4360</v>
      </c>
      <c r="AZ3269" s="4" t="s">
        <v>4361</v>
      </c>
      <c r="BA3269" s="4" t="s">
        <v>4362</v>
      </c>
      <c r="BB3269" s="4" t="s">
        <v>4361</v>
      </c>
      <c r="BC3269" s="4" t="s">
        <v>4362</v>
      </c>
      <c r="BD3269" s="4" t="s">
        <v>4158</v>
      </c>
    </row>
    <row r="3270" spans="51:56" x14ac:dyDescent="0.25">
      <c r="AY3270" t="s">
        <v>4363</v>
      </c>
      <c r="AZ3270" s="4" t="s">
        <v>4364</v>
      </c>
      <c r="BA3270" s="4" t="s">
        <v>4365</v>
      </c>
      <c r="BB3270" s="4" t="s">
        <v>4364</v>
      </c>
      <c r="BC3270" s="4" t="s">
        <v>4365</v>
      </c>
      <c r="BD3270" s="4" t="s">
        <v>4158</v>
      </c>
    </row>
    <row r="3271" spans="51:56" x14ac:dyDescent="0.25">
      <c r="AY3271" t="s">
        <v>4366</v>
      </c>
      <c r="AZ3271" s="4" t="s">
        <v>4367</v>
      </c>
      <c r="BA3271" s="4" t="s">
        <v>4368</v>
      </c>
      <c r="BB3271" s="4" t="s">
        <v>4367</v>
      </c>
      <c r="BC3271" s="4" t="s">
        <v>4368</v>
      </c>
      <c r="BD3271" s="4" t="s">
        <v>4158</v>
      </c>
    </row>
    <row r="3272" spans="51:56" x14ac:dyDescent="0.25">
      <c r="AY3272" t="s">
        <v>4369</v>
      </c>
      <c r="AZ3272" s="4" t="s">
        <v>4370</v>
      </c>
      <c r="BA3272" s="4" t="s">
        <v>4371</v>
      </c>
      <c r="BB3272" s="4" t="s">
        <v>4370</v>
      </c>
      <c r="BC3272" s="4" t="s">
        <v>4372</v>
      </c>
      <c r="BD3272" s="4" t="s">
        <v>4373</v>
      </c>
    </row>
    <row r="3273" spans="51:56" x14ac:dyDescent="0.25">
      <c r="AY3273" t="s">
        <v>4374</v>
      </c>
      <c r="AZ3273" s="4" t="s">
        <v>4375</v>
      </c>
      <c r="BA3273" s="4" t="s">
        <v>4376</v>
      </c>
      <c r="BB3273" s="4" t="s">
        <v>4375</v>
      </c>
      <c r="BC3273" s="4" t="s">
        <v>4377</v>
      </c>
      <c r="BD3273" s="4" t="s">
        <v>4373</v>
      </c>
    </row>
    <row r="3274" spans="51:56" x14ac:dyDescent="0.25">
      <c r="AY3274" t="s">
        <v>4378</v>
      </c>
      <c r="AZ3274" s="4" t="s">
        <v>4379</v>
      </c>
      <c r="BA3274" s="4" t="s">
        <v>4380</v>
      </c>
      <c r="BB3274" s="4" t="s">
        <v>4379</v>
      </c>
      <c r="BC3274" s="4" t="s">
        <v>4381</v>
      </c>
      <c r="BD3274" s="4" t="s">
        <v>4373</v>
      </c>
    </row>
    <row r="3275" spans="51:56" x14ac:dyDescent="0.25">
      <c r="AY3275" t="s">
        <v>4382</v>
      </c>
      <c r="AZ3275" s="4" t="s">
        <v>4383</v>
      </c>
      <c r="BA3275" s="4" t="s">
        <v>4384</v>
      </c>
      <c r="BB3275" s="4" t="s">
        <v>4383</v>
      </c>
      <c r="BC3275" s="4" t="s">
        <v>4385</v>
      </c>
      <c r="BD3275" s="4" t="s">
        <v>4373</v>
      </c>
    </row>
    <row r="3276" spans="51:56" x14ac:dyDescent="0.25">
      <c r="AY3276" t="s">
        <v>4386</v>
      </c>
      <c r="AZ3276" s="4" t="s">
        <v>4387</v>
      </c>
      <c r="BA3276" s="4" t="s">
        <v>4388</v>
      </c>
      <c r="BB3276" s="4" t="s">
        <v>4387</v>
      </c>
      <c r="BC3276" s="4" t="s">
        <v>4388</v>
      </c>
      <c r="BD3276" s="4" t="s">
        <v>4389</v>
      </c>
    </row>
    <row r="3277" spans="51:56" x14ac:dyDescent="0.25">
      <c r="AY3277" t="s">
        <v>4390</v>
      </c>
      <c r="AZ3277" s="4" t="s">
        <v>4391</v>
      </c>
      <c r="BA3277" s="4" t="s">
        <v>4392</v>
      </c>
      <c r="BB3277" s="4" t="s">
        <v>4391</v>
      </c>
      <c r="BC3277" s="4" t="s">
        <v>4392</v>
      </c>
      <c r="BD3277" s="4" t="s">
        <v>4389</v>
      </c>
    </row>
    <row r="3278" spans="51:56" x14ac:dyDescent="0.25">
      <c r="AY3278" t="s">
        <v>4393</v>
      </c>
      <c r="AZ3278" s="4" t="s">
        <v>4394</v>
      </c>
      <c r="BA3278" s="4" t="s">
        <v>4395</v>
      </c>
      <c r="BB3278" s="4" t="s">
        <v>4394</v>
      </c>
      <c r="BC3278" s="4" t="s">
        <v>4395</v>
      </c>
      <c r="BD3278" s="4" t="s">
        <v>4389</v>
      </c>
    </row>
    <row r="3279" spans="51:56" x14ac:dyDescent="0.25">
      <c r="AY3279" t="s">
        <v>4396</v>
      </c>
      <c r="AZ3279" s="4" t="s">
        <v>4397</v>
      </c>
      <c r="BA3279" s="4" t="s">
        <v>4398</v>
      </c>
      <c r="BB3279" s="4" t="s">
        <v>4397</v>
      </c>
      <c r="BC3279" s="4" t="s">
        <v>4398</v>
      </c>
      <c r="BD3279" s="4" t="s">
        <v>4389</v>
      </c>
    </row>
    <row r="3280" spans="51:56" x14ac:dyDescent="0.25">
      <c r="AY3280" t="s">
        <v>4399</v>
      </c>
      <c r="AZ3280" s="4" t="s">
        <v>4400</v>
      </c>
      <c r="BA3280" s="4" t="s">
        <v>4401</v>
      </c>
      <c r="BB3280" s="4" t="s">
        <v>4400</v>
      </c>
      <c r="BC3280" s="4" t="s">
        <v>4401</v>
      </c>
      <c r="BD3280" s="4" t="s">
        <v>4389</v>
      </c>
    </row>
    <row r="3281" spans="51:56" x14ac:dyDescent="0.25">
      <c r="AY3281" t="s">
        <v>4402</v>
      </c>
      <c r="AZ3281" s="4" t="s">
        <v>4403</v>
      </c>
      <c r="BA3281" s="4" t="s">
        <v>4404</v>
      </c>
      <c r="BB3281" s="4" t="s">
        <v>4403</v>
      </c>
      <c r="BC3281" s="4" t="s">
        <v>4404</v>
      </c>
      <c r="BD3281" s="4" t="s">
        <v>4389</v>
      </c>
    </row>
    <row r="3282" spans="51:56" x14ac:dyDescent="0.25">
      <c r="AY3282" t="s">
        <v>4405</v>
      </c>
      <c r="AZ3282" s="4" t="s">
        <v>4406</v>
      </c>
      <c r="BA3282" s="4" t="s">
        <v>10542</v>
      </c>
      <c r="BB3282" s="4" t="s">
        <v>4406</v>
      </c>
      <c r="BC3282" s="4" t="s">
        <v>10542</v>
      </c>
      <c r="BD3282" s="4" t="s">
        <v>4389</v>
      </c>
    </row>
    <row r="3283" spans="51:56" x14ac:dyDescent="0.25">
      <c r="AY3283" t="s">
        <v>4407</v>
      </c>
      <c r="AZ3283" s="4" t="s">
        <v>4408</v>
      </c>
      <c r="BA3283" s="4" t="s">
        <v>4409</v>
      </c>
      <c r="BB3283" s="4" t="s">
        <v>4408</v>
      </c>
      <c r="BC3283" s="4" t="s">
        <v>4409</v>
      </c>
      <c r="BD3283" s="4" t="s">
        <v>4389</v>
      </c>
    </row>
    <row r="3284" spans="51:56" x14ac:dyDescent="0.25">
      <c r="AY3284" t="s">
        <v>4410</v>
      </c>
      <c r="AZ3284" s="4" t="s">
        <v>4411</v>
      </c>
      <c r="BA3284" s="4" t="s">
        <v>4412</v>
      </c>
      <c r="BB3284" s="4" t="s">
        <v>4411</v>
      </c>
      <c r="BC3284" s="4" t="s">
        <v>4412</v>
      </c>
      <c r="BD3284" s="4" t="s">
        <v>4389</v>
      </c>
    </row>
    <row r="3285" spans="51:56" x14ac:dyDescent="0.25">
      <c r="AY3285" t="s">
        <v>4413</v>
      </c>
      <c r="AZ3285" s="4" t="s">
        <v>4414</v>
      </c>
      <c r="BA3285" s="4" t="s">
        <v>4415</v>
      </c>
      <c r="BB3285" s="4" t="s">
        <v>4414</v>
      </c>
      <c r="BC3285" s="4" t="s">
        <v>4415</v>
      </c>
      <c r="BD3285" s="4" t="s">
        <v>4389</v>
      </c>
    </row>
    <row r="3286" spans="51:56" x14ac:dyDescent="0.25">
      <c r="AY3286" t="s">
        <v>4416</v>
      </c>
      <c r="AZ3286" s="4" t="s">
        <v>4417</v>
      </c>
      <c r="BA3286" s="4" t="s">
        <v>4418</v>
      </c>
      <c r="BB3286" s="4" t="s">
        <v>4417</v>
      </c>
      <c r="BC3286" s="4" t="s">
        <v>4418</v>
      </c>
      <c r="BD3286" s="4" t="s">
        <v>4389</v>
      </c>
    </row>
    <row r="3287" spans="51:56" x14ac:dyDescent="0.25">
      <c r="AY3287" t="s">
        <v>4419</v>
      </c>
      <c r="AZ3287" s="4" t="s">
        <v>4420</v>
      </c>
      <c r="BA3287" s="4" t="s">
        <v>11967</v>
      </c>
      <c r="BB3287" s="4" t="s">
        <v>4420</v>
      </c>
      <c r="BC3287" s="4" t="s">
        <v>11967</v>
      </c>
      <c r="BD3287" s="4" t="s">
        <v>4389</v>
      </c>
    </row>
    <row r="3288" spans="51:56" x14ac:dyDescent="0.25">
      <c r="AY3288" t="s">
        <v>4421</v>
      </c>
      <c r="AZ3288" s="4" t="s">
        <v>4422</v>
      </c>
      <c r="BA3288" s="4" t="s">
        <v>4423</v>
      </c>
      <c r="BB3288" s="4" t="s">
        <v>4422</v>
      </c>
      <c r="BC3288" s="4" t="s">
        <v>4423</v>
      </c>
      <c r="BD3288" s="4" t="s">
        <v>4389</v>
      </c>
    </row>
    <row r="3289" spans="51:56" x14ac:dyDescent="0.25">
      <c r="AY3289" t="s">
        <v>4424</v>
      </c>
      <c r="AZ3289" s="4" t="s">
        <v>4425</v>
      </c>
      <c r="BA3289" s="4" t="s">
        <v>4426</v>
      </c>
      <c r="BB3289" s="4" t="s">
        <v>4425</v>
      </c>
      <c r="BC3289" s="4" t="s">
        <v>4426</v>
      </c>
      <c r="BD3289" s="4" t="s">
        <v>4389</v>
      </c>
    </row>
    <row r="3290" spans="51:56" x14ac:dyDescent="0.25">
      <c r="AY3290" t="s">
        <v>4427</v>
      </c>
      <c r="AZ3290" s="4" t="s">
        <v>4428</v>
      </c>
      <c r="BA3290" s="4" t="s">
        <v>4429</v>
      </c>
      <c r="BB3290" s="4" t="s">
        <v>4428</v>
      </c>
      <c r="BC3290" s="4" t="s">
        <v>4429</v>
      </c>
      <c r="BD3290" s="4" t="s">
        <v>4389</v>
      </c>
    </row>
    <row r="3291" spans="51:56" x14ac:dyDescent="0.25">
      <c r="AY3291" t="s">
        <v>4430</v>
      </c>
      <c r="AZ3291" s="4" t="s">
        <v>4431</v>
      </c>
      <c r="BA3291" s="4" t="s">
        <v>15034</v>
      </c>
      <c r="BB3291" s="4" t="s">
        <v>4431</v>
      </c>
      <c r="BC3291" s="4" t="s">
        <v>15034</v>
      </c>
      <c r="BD3291" s="4" t="s">
        <v>4389</v>
      </c>
    </row>
    <row r="3292" spans="51:56" x14ac:dyDescent="0.25">
      <c r="AY3292" t="s">
        <v>4432</v>
      </c>
      <c r="AZ3292" s="4" t="s">
        <v>4433</v>
      </c>
      <c r="BA3292" s="4" t="s">
        <v>13160</v>
      </c>
      <c r="BB3292" s="4" t="s">
        <v>4433</v>
      </c>
      <c r="BC3292" s="4" t="s">
        <v>13160</v>
      </c>
      <c r="BD3292" s="4" t="s">
        <v>4389</v>
      </c>
    </row>
    <row r="3293" spans="51:56" x14ac:dyDescent="0.25">
      <c r="AY3293" t="s">
        <v>4434</v>
      </c>
      <c r="AZ3293" s="4" t="s">
        <v>4435</v>
      </c>
      <c r="BA3293" s="4" t="s">
        <v>12169</v>
      </c>
      <c r="BB3293" s="4" t="s">
        <v>4435</v>
      </c>
      <c r="BC3293" s="4" t="s">
        <v>12169</v>
      </c>
      <c r="BD3293" s="4" t="s">
        <v>4389</v>
      </c>
    </row>
    <row r="3294" spans="51:56" x14ac:dyDescent="0.25">
      <c r="AY3294" t="s">
        <v>4436</v>
      </c>
      <c r="AZ3294" s="4" t="s">
        <v>4437</v>
      </c>
      <c r="BA3294" s="4" t="s">
        <v>4438</v>
      </c>
      <c r="BB3294" s="4" t="s">
        <v>4437</v>
      </c>
      <c r="BC3294" s="4" t="s">
        <v>4438</v>
      </c>
      <c r="BD3294" s="4" t="s">
        <v>4389</v>
      </c>
    </row>
    <row r="3295" spans="51:56" x14ac:dyDescent="0.25">
      <c r="AY3295" t="s">
        <v>4439</v>
      </c>
      <c r="AZ3295" s="4" t="s">
        <v>4440</v>
      </c>
      <c r="BA3295" s="4" t="s">
        <v>4441</v>
      </c>
      <c r="BB3295" s="4" t="s">
        <v>4440</v>
      </c>
      <c r="BC3295" s="4" t="s">
        <v>4441</v>
      </c>
      <c r="BD3295" s="4" t="s">
        <v>4389</v>
      </c>
    </row>
    <row r="3296" spans="51:56" x14ac:dyDescent="0.25">
      <c r="AY3296" t="s">
        <v>4442</v>
      </c>
      <c r="AZ3296" s="4" t="s">
        <v>4443</v>
      </c>
      <c r="BA3296" s="4" t="s">
        <v>4444</v>
      </c>
      <c r="BB3296" s="4" t="s">
        <v>4443</v>
      </c>
      <c r="BC3296" s="4" t="s">
        <v>4444</v>
      </c>
      <c r="BD3296" s="4" t="s">
        <v>4389</v>
      </c>
    </row>
    <row r="3297" spans="51:56" x14ac:dyDescent="0.25">
      <c r="AY3297" t="s">
        <v>4445</v>
      </c>
      <c r="AZ3297" s="4" t="s">
        <v>4446</v>
      </c>
      <c r="BA3297" s="4" t="s">
        <v>4447</v>
      </c>
      <c r="BB3297" s="4" t="s">
        <v>4446</v>
      </c>
      <c r="BC3297" s="4" t="s">
        <v>4447</v>
      </c>
      <c r="BD3297" s="4" t="s">
        <v>4389</v>
      </c>
    </row>
    <row r="3298" spans="51:56" x14ac:dyDescent="0.25">
      <c r="AY3298" t="s">
        <v>4448</v>
      </c>
      <c r="AZ3298" s="4" t="s">
        <v>4449</v>
      </c>
      <c r="BA3298" s="4" t="s">
        <v>4450</v>
      </c>
      <c r="BB3298" s="4" t="s">
        <v>4449</v>
      </c>
      <c r="BC3298" s="4" t="s">
        <v>4450</v>
      </c>
      <c r="BD3298" s="4" t="s">
        <v>4389</v>
      </c>
    </row>
    <row r="3299" spans="51:56" x14ac:dyDescent="0.25">
      <c r="AY3299" t="s">
        <v>4451</v>
      </c>
      <c r="AZ3299" s="4" t="s">
        <v>4452</v>
      </c>
      <c r="BA3299" s="4" t="s">
        <v>4453</v>
      </c>
      <c r="BB3299" s="4" t="s">
        <v>4452</v>
      </c>
      <c r="BC3299" s="4" t="s">
        <v>4453</v>
      </c>
      <c r="BD3299" s="4" t="s">
        <v>4389</v>
      </c>
    </row>
    <row r="3300" spans="51:56" x14ac:dyDescent="0.25">
      <c r="AY3300" t="s">
        <v>4454</v>
      </c>
      <c r="AZ3300" s="4" t="s">
        <v>4455</v>
      </c>
      <c r="BA3300" s="4" t="s">
        <v>4456</v>
      </c>
      <c r="BB3300" s="4" t="s">
        <v>4455</v>
      </c>
      <c r="BC3300" s="4" t="s">
        <v>4456</v>
      </c>
      <c r="BD3300" s="4" t="s">
        <v>4389</v>
      </c>
    </row>
    <row r="3301" spans="51:56" x14ac:dyDescent="0.25">
      <c r="AY3301" t="s">
        <v>4457</v>
      </c>
      <c r="AZ3301" s="4" t="s">
        <v>4458</v>
      </c>
      <c r="BA3301" s="4" t="s">
        <v>4459</v>
      </c>
      <c r="BB3301" s="4" t="s">
        <v>4458</v>
      </c>
      <c r="BC3301" s="4" t="s">
        <v>4459</v>
      </c>
      <c r="BD3301" s="4" t="s">
        <v>4389</v>
      </c>
    </row>
    <row r="3302" spans="51:56" x14ac:dyDescent="0.25">
      <c r="AY3302" t="s">
        <v>4460</v>
      </c>
      <c r="AZ3302" s="4" t="s">
        <v>4461</v>
      </c>
      <c r="BA3302" s="4" t="s">
        <v>4462</v>
      </c>
      <c r="BB3302" s="4" t="s">
        <v>4461</v>
      </c>
      <c r="BC3302" s="4" t="s">
        <v>4462</v>
      </c>
      <c r="BD3302" s="4" t="s">
        <v>4389</v>
      </c>
    </row>
    <row r="3303" spans="51:56" x14ac:dyDescent="0.25">
      <c r="AY3303" t="s">
        <v>4463</v>
      </c>
      <c r="AZ3303" s="4" t="s">
        <v>4464</v>
      </c>
      <c r="BA3303" s="4" t="s">
        <v>4465</v>
      </c>
      <c r="BB3303" s="4" t="s">
        <v>4464</v>
      </c>
      <c r="BC3303" s="4" t="s">
        <v>4465</v>
      </c>
      <c r="BD3303" s="4" t="s">
        <v>4389</v>
      </c>
    </row>
    <row r="3304" spans="51:56" x14ac:dyDescent="0.25">
      <c r="AY3304" t="s">
        <v>4466</v>
      </c>
      <c r="AZ3304" s="4" t="s">
        <v>4467</v>
      </c>
      <c r="BA3304" s="4" t="s">
        <v>11997</v>
      </c>
      <c r="BB3304" s="4" t="s">
        <v>4467</v>
      </c>
      <c r="BC3304" s="4" t="s">
        <v>11997</v>
      </c>
      <c r="BD3304" s="4" t="s">
        <v>4389</v>
      </c>
    </row>
    <row r="3305" spans="51:56" x14ac:dyDescent="0.25">
      <c r="AY3305" t="s">
        <v>4468</v>
      </c>
      <c r="AZ3305" s="4" t="s">
        <v>4469</v>
      </c>
      <c r="BA3305" s="4" t="s">
        <v>4470</v>
      </c>
      <c r="BB3305" s="4" t="s">
        <v>4469</v>
      </c>
      <c r="BC3305" s="4" t="s">
        <v>4470</v>
      </c>
      <c r="BD3305" s="4" t="s">
        <v>4389</v>
      </c>
    </row>
    <row r="3306" spans="51:56" x14ac:dyDescent="0.25">
      <c r="AY3306" t="s">
        <v>4471</v>
      </c>
      <c r="AZ3306" s="4" t="s">
        <v>4472</v>
      </c>
      <c r="BA3306" s="4" t="s">
        <v>4473</v>
      </c>
      <c r="BB3306" s="4" t="s">
        <v>4472</v>
      </c>
      <c r="BC3306" s="4" t="s">
        <v>4473</v>
      </c>
      <c r="BD3306" s="4" t="s">
        <v>4389</v>
      </c>
    </row>
    <row r="3307" spans="51:56" x14ac:dyDescent="0.25">
      <c r="AY3307" t="s">
        <v>4474</v>
      </c>
      <c r="AZ3307" s="4" t="s">
        <v>4475</v>
      </c>
      <c r="BA3307" s="4" t="s">
        <v>4476</v>
      </c>
      <c r="BB3307" s="4" t="s">
        <v>4475</v>
      </c>
      <c r="BC3307" s="4" t="s">
        <v>4476</v>
      </c>
      <c r="BD3307" s="4" t="s">
        <v>4389</v>
      </c>
    </row>
    <row r="3308" spans="51:56" x14ac:dyDescent="0.25">
      <c r="AY3308" t="s">
        <v>4477</v>
      </c>
      <c r="AZ3308" s="4" t="s">
        <v>4478</v>
      </c>
      <c r="BA3308" s="4" t="s">
        <v>12001</v>
      </c>
      <c r="BB3308" s="4" t="s">
        <v>4478</v>
      </c>
      <c r="BC3308" s="4" t="s">
        <v>12001</v>
      </c>
      <c r="BD3308" s="4" t="s">
        <v>4389</v>
      </c>
    </row>
    <row r="3309" spans="51:56" x14ac:dyDescent="0.25">
      <c r="AY3309" t="s">
        <v>4479</v>
      </c>
      <c r="AZ3309" s="4" t="s">
        <v>4480</v>
      </c>
      <c r="BA3309" s="4" t="s">
        <v>4481</v>
      </c>
      <c r="BB3309" s="4" t="s">
        <v>4480</v>
      </c>
      <c r="BC3309" s="4" t="s">
        <v>4481</v>
      </c>
      <c r="BD3309" s="4" t="s">
        <v>4389</v>
      </c>
    </row>
    <row r="3310" spans="51:56" x14ac:dyDescent="0.25">
      <c r="AY3310" t="s">
        <v>4482</v>
      </c>
      <c r="AZ3310" s="4" t="s">
        <v>4483</v>
      </c>
      <c r="BA3310" s="4" t="s">
        <v>4484</v>
      </c>
      <c r="BB3310" s="4" t="s">
        <v>4483</v>
      </c>
      <c r="BC3310" s="4" t="s">
        <v>4484</v>
      </c>
      <c r="BD3310" s="4" t="s">
        <v>4389</v>
      </c>
    </row>
    <row r="3311" spans="51:56" x14ac:dyDescent="0.25">
      <c r="AY3311" t="s">
        <v>4485</v>
      </c>
      <c r="AZ3311" s="4" t="s">
        <v>4486</v>
      </c>
      <c r="BA3311" s="4" t="s">
        <v>4487</v>
      </c>
      <c r="BB3311" s="4" t="s">
        <v>4486</v>
      </c>
      <c r="BC3311" s="4" t="s">
        <v>4487</v>
      </c>
      <c r="BD3311" s="4" t="s">
        <v>4389</v>
      </c>
    </row>
    <row r="3312" spans="51:56" x14ac:dyDescent="0.25">
      <c r="AY3312" t="s">
        <v>4488</v>
      </c>
      <c r="AZ3312" s="4" t="s">
        <v>4489</v>
      </c>
      <c r="BA3312" s="4" t="s">
        <v>4490</v>
      </c>
      <c r="BB3312" s="4" t="s">
        <v>4489</v>
      </c>
      <c r="BC3312" s="4" t="s">
        <v>4490</v>
      </c>
      <c r="BD3312" s="4" t="s">
        <v>4389</v>
      </c>
    </row>
    <row r="3313" spans="51:56" x14ac:dyDescent="0.25">
      <c r="AY3313" t="s">
        <v>4491</v>
      </c>
      <c r="AZ3313" s="4" t="s">
        <v>4492</v>
      </c>
      <c r="BA3313" s="4" t="s">
        <v>4493</v>
      </c>
      <c r="BB3313" s="4" t="s">
        <v>4492</v>
      </c>
      <c r="BC3313" s="4" t="s">
        <v>4493</v>
      </c>
      <c r="BD3313" s="4" t="s">
        <v>4389</v>
      </c>
    </row>
    <row r="3314" spans="51:56" x14ac:dyDescent="0.25">
      <c r="AY3314" t="s">
        <v>4494</v>
      </c>
      <c r="AZ3314" s="4" t="s">
        <v>4495</v>
      </c>
      <c r="BA3314" s="4" t="s">
        <v>12009</v>
      </c>
      <c r="BB3314" s="4" t="s">
        <v>4495</v>
      </c>
      <c r="BC3314" s="4" t="s">
        <v>12009</v>
      </c>
      <c r="BD3314" s="4" t="s">
        <v>4389</v>
      </c>
    </row>
    <row r="3315" spans="51:56" x14ac:dyDescent="0.25">
      <c r="AY3315" t="s">
        <v>4496</v>
      </c>
      <c r="AZ3315" s="4" t="s">
        <v>4497</v>
      </c>
      <c r="BA3315" s="4" t="s">
        <v>4498</v>
      </c>
      <c r="BB3315" s="4" t="s">
        <v>4497</v>
      </c>
      <c r="BC3315" s="4" t="s">
        <v>4498</v>
      </c>
      <c r="BD3315" s="4" t="s">
        <v>4389</v>
      </c>
    </row>
    <row r="3316" spans="51:56" x14ac:dyDescent="0.25">
      <c r="AY3316" t="s">
        <v>4499</v>
      </c>
      <c r="AZ3316" s="4" t="s">
        <v>4500</v>
      </c>
      <c r="BA3316" s="4" t="s">
        <v>4501</v>
      </c>
      <c r="BB3316" s="4" t="s">
        <v>4500</v>
      </c>
      <c r="BC3316" s="4" t="s">
        <v>4501</v>
      </c>
      <c r="BD3316" s="4" t="s">
        <v>4389</v>
      </c>
    </row>
    <row r="3317" spans="51:56" x14ac:dyDescent="0.25">
      <c r="AY3317" t="s">
        <v>4502</v>
      </c>
      <c r="AZ3317" s="4" t="s">
        <v>4503</v>
      </c>
      <c r="BA3317" s="4" t="s">
        <v>4504</v>
      </c>
      <c r="BB3317" s="4" t="s">
        <v>4503</v>
      </c>
      <c r="BC3317" s="4" t="s">
        <v>4504</v>
      </c>
      <c r="BD3317" s="4" t="s">
        <v>4389</v>
      </c>
    </row>
    <row r="3318" spans="51:56" x14ac:dyDescent="0.25">
      <c r="AY3318" t="s">
        <v>4505</v>
      </c>
      <c r="AZ3318" s="4" t="s">
        <v>4506</v>
      </c>
      <c r="BA3318" s="4" t="s">
        <v>4507</v>
      </c>
      <c r="BB3318" s="4" t="s">
        <v>4506</v>
      </c>
      <c r="BC3318" s="4" t="s">
        <v>4507</v>
      </c>
      <c r="BD3318" s="4" t="s">
        <v>4389</v>
      </c>
    </row>
    <row r="3319" spans="51:56" x14ac:dyDescent="0.25">
      <c r="AY3319" t="s">
        <v>4508</v>
      </c>
      <c r="AZ3319" s="4" t="s">
        <v>4509</v>
      </c>
      <c r="BA3319" s="4" t="s">
        <v>4510</v>
      </c>
      <c r="BB3319" s="4" t="s">
        <v>4509</v>
      </c>
      <c r="BC3319" s="4" t="s">
        <v>4510</v>
      </c>
      <c r="BD3319" s="4" t="s">
        <v>4389</v>
      </c>
    </row>
    <row r="3320" spans="51:56" x14ac:dyDescent="0.25">
      <c r="AY3320" t="s">
        <v>4511</v>
      </c>
      <c r="AZ3320" s="4" t="s">
        <v>4512</v>
      </c>
      <c r="BA3320" s="4" t="s">
        <v>4513</v>
      </c>
      <c r="BB3320" s="4" t="s">
        <v>4512</v>
      </c>
      <c r="BC3320" s="4" t="s">
        <v>4513</v>
      </c>
      <c r="BD3320" s="4" t="s">
        <v>4389</v>
      </c>
    </row>
    <row r="3321" spans="51:56" x14ac:dyDescent="0.25">
      <c r="AY3321" t="s">
        <v>4514</v>
      </c>
      <c r="AZ3321" s="4" t="s">
        <v>4515</v>
      </c>
      <c r="BA3321" s="4" t="s">
        <v>4516</v>
      </c>
      <c r="BB3321" s="4" t="s">
        <v>4515</v>
      </c>
      <c r="BC3321" s="4" t="s">
        <v>4516</v>
      </c>
      <c r="BD3321" s="4" t="s">
        <v>4389</v>
      </c>
    </row>
    <row r="3322" spans="51:56" x14ac:dyDescent="0.25">
      <c r="AY3322" t="s">
        <v>4517</v>
      </c>
      <c r="AZ3322" s="4" t="s">
        <v>4518</v>
      </c>
      <c r="BA3322" s="4" t="s">
        <v>4519</v>
      </c>
      <c r="BB3322" s="4" t="s">
        <v>4518</v>
      </c>
      <c r="BC3322" s="4" t="s">
        <v>4519</v>
      </c>
      <c r="BD3322" s="4" t="s">
        <v>4389</v>
      </c>
    </row>
    <row r="3323" spans="51:56" x14ac:dyDescent="0.25">
      <c r="AY3323" t="s">
        <v>4520</v>
      </c>
      <c r="AZ3323" s="4" t="s">
        <v>4521</v>
      </c>
      <c r="BA3323" s="4" t="s">
        <v>4522</v>
      </c>
      <c r="BB3323" s="4" t="s">
        <v>4521</v>
      </c>
      <c r="BC3323" s="4" t="s">
        <v>4522</v>
      </c>
      <c r="BD3323" s="4" t="s">
        <v>4389</v>
      </c>
    </row>
    <row r="3324" spans="51:56" x14ac:dyDescent="0.25">
      <c r="AY3324" t="s">
        <v>4523</v>
      </c>
      <c r="AZ3324" s="4" t="s">
        <v>4524</v>
      </c>
      <c r="BA3324" s="4" t="s">
        <v>4525</v>
      </c>
      <c r="BB3324" s="4" t="s">
        <v>4524</v>
      </c>
      <c r="BC3324" s="4" t="s">
        <v>4525</v>
      </c>
      <c r="BD3324" s="4" t="s">
        <v>4389</v>
      </c>
    </row>
    <row r="3325" spans="51:56" x14ac:dyDescent="0.25">
      <c r="AY3325" t="s">
        <v>4526</v>
      </c>
      <c r="AZ3325" s="4" t="s">
        <v>4527</v>
      </c>
      <c r="BA3325" s="4" t="s">
        <v>12025</v>
      </c>
      <c r="BB3325" s="4" t="s">
        <v>4527</v>
      </c>
      <c r="BC3325" s="4" t="s">
        <v>12025</v>
      </c>
      <c r="BD3325" s="4" t="s">
        <v>4389</v>
      </c>
    </row>
    <row r="3326" spans="51:56" x14ac:dyDescent="0.25">
      <c r="AY3326" t="s">
        <v>4528</v>
      </c>
      <c r="AZ3326" s="4" t="s">
        <v>4529</v>
      </c>
      <c r="BA3326" s="4" t="s">
        <v>4530</v>
      </c>
      <c r="BB3326" s="4" t="s">
        <v>4529</v>
      </c>
      <c r="BC3326" s="4" t="s">
        <v>4530</v>
      </c>
      <c r="BD3326" s="4" t="s">
        <v>4389</v>
      </c>
    </row>
    <row r="3327" spans="51:56" x14ac:dyDescent="0.25">
      <c r="AY3327" t="s">
        <v>4531</v>
      </c>
      <c r="AZ3327" s="4" t="s">
        <v>4532</v>
      </c>
      <c r="BA3327" s="4" t="s">
        <v>4533</v>
      </c>
      <c r="BB3327" s="4" t="s">
        <v>4532</v>
      </c>
      <c r="BC3327" s="4" t="s">
        <v>4533</v>
      </c>
      <c r="BD3327" s="4" t="s">
        <v>4389</v>
      </c>
    </row>
    <row r="3328" spans="51:56" x14ac:dyDescent="0.25">
      <c r="AY3328" t="s">
        <v>4534</v>
      </c>
      <c r="AZ3328" s="4" t="s">
        <v>4535</v>
      </c>
      <c r="BA3328" s="4" t="s">
        <v>4536</v>
      </c>
      <c r="BB3328" s="4" t="s">
        <v>4535</v>
      </c>
      <c r="BC3328" s="4" t="s">
        <v>4536</v>
      </c>
      <c r="BD3328" s="4" t="s">
        <v>4389</v>
      </c>
    </row>
    <row r="3329" spans="51:56" x14ac:dyDescent="0.25">
      <c r="AY3329" t="s">
        <v>4537</v>
      </c>
      <c r="AZ3329" s="4" t="s">
        <v>4538</v>
      </c>
      <c r="BA3329" s="4" t="s">
        <v>13188</v>
      </c>
      <c r="BB3329" s="4" t="s">
        <v>4538</v>
      </c>
      <c r="BC3329" s="4" t="s">
        <v>13188</v>
      </c>
      <c r="BD3329" s="4" t="s">
        <v>4389</v>
      </c>
    </row>
    <row r="3330" spans="51:56" x14ac:dyDescent="0.25">
      <c r="AY3330" t="s">
        <v>4539</v>
      </c>
      <c r="AZ3330" s="4" t="s">
        <v>4540</v>
      </c>
      <c r="BA3330" s="4" t="s">
        <v>4541</v>
      </c>
      <c r="BB3330" s="4" t="s">
        <v>4540</v>
      </c>
      <c r="BC3330" s="4" t="s">
        <v>4541</v>
      </c>
      <c r="BD3330" s="4" t="s">
        <v>4389</v>
      </c>
    </row>
    <row r="3331" spans="51:56" x14ac:dyDescent="0.25">
      <c r="AY3331" t="s">
        <v>4542</v>
      </c>
      <c r="AZ3331" s="4" t="s">
        <v>4543</v>
      </c>
      <c r="BA3331" s="4" t="s">
        <v>12037</v>
      </c>
      <c r="BB3331" s="4" t="s">
        <v>4543</v>
      </c>
      <c r="BC3331" s="4" t="s">
        <v>12037</v>
      </c>
      <c r="BD3331" s="4" t="s">
        <v>4389</v>
      </c>
    </row>
    <row r="3332" spans="51:56" x14ac:dyDescent="0.25">
      <c r="AY3332" t="s">
        <v>4544</v>
      </c>
      <c r="AZ3332" s="4" t="s">
        <v>4545</v>
      </c>
      <c r="BA3332" s="4" t="s">
        <v>13192</v>
      </c>
      <c r="BB3332" s="4" t="s">
        <v>4545</v>
      </c>
      <c r="BC3332" s="4" t="s">
        <v>13192</v>
      </c>
      <c r="BD3332" s="4" t="s">
        <v>4389</v>
      </c>
    </row>
    <row r="3333" spans="51:56" x14ac:dyDescent="0.25">
      <c r="AY3333" t="s">
        <v>4546</v>
      </c>
      <c r="AZ3333" s="4" t="s">
        <v>4547</v>
      </c>
      <c r="BA3333" s="4" t="s">
        <v>4548</v>
      </c>
      <c r="BB3333" s="4" t="s">
        <v>4547</v>
      </c>
      <c r="BC3333" s="4" t="s">
        <v>4548</v>
      </c>
      <c r="BD3333" s="4" t="s">
        <v>4389</v>
      </c>
    </row>
    <row r="3334" spans="51:56" x14ac:dyDescent="0.25">
      <c r="AY3334" t="s">
        <v>4549</v>
      </c>
      <c r="AZ3334" s="4" t="s">
        <v>4550</v>
      </c>
      <c r="BA3334" s="4" t="s">
        <v>10482</v>
      </c>
      <c r="BB3334" s="4" t="s">
        <v>4550</v>
      </c>
      <c r="BC3334" s="4" t="s">
        <v>10482</v>
      </c>
      <c r="BD3334" s="4" t="s">
        <v>4389</v>
      </c>
    </row>
    <row r="3335" spans="51:56" x14ac:dyDescent="0.25">
      <c r="AY3335" t="s">
        <v>4551</v>
      </c>
      <c r="AZ3335" s="4" t="s">
        <v>4552</v>
      </c>
      <c r="BA3335" s="4" t="s">
        <v>4553</v>
      </c>
      <c r="BB3335" s="4" t="s">
        <v>4552</v>
      </c>
      <c r="BC3335" s="4" t="s">
        <v>4553</v>
      </c>
      <c r="BD3335" s="4" t="s">
        <v>4389</v>
      </c>
    </row>
    <row r="3336" spans="51:56" x14ac:dyDescent="0.25">
      <c r="AY3336" t="s">
        <v>4554</v>
      </c>
      <c r="AZ3336" s="4" t="s">
        <v>4555</v>
      </c>
      <c r="BA3336" s="4" t="s">
        <v>4556</v>
      </c>
      <c r="BB3336" s="4" t="s">
        <v>4555</v>
      </c>
      <c r="BC3336" s="4" t="s">
        <v>4557</v>
      </c>
      <c r="BD3336" s="4" t="s">
        <v>4558</v>
      </c>
    </row>
    <row r="3337" spans="51:56" x14ac:dyDescent="0.25">
      <c r="AY3337" t="s">
        <v>4559</v>
      </c>
      <c r="AZ3337" s="4" t="s">
        <v>4560</v>
      </c>
      <c r="BA3337" s="4" t="s">
        <v>4561</v>
      </c>
      <c r="BB3337" s="4" t="s">
        <v>4560</v>
      </c>
      <c r="BC3337" s="4" t="s">
        <v>4562</v>
      </c>
      <c r="BD3337" s="4" t="s">
        <v>4558</v>
      </c>
    </row>
    <row r="3338" spans="51:56" x14ac:dyDescent="0.25">
      <c r="AY3338" t="s">
        <v>4563</v>
      </c>
      <c r="AZ3338" s="4" t="s">
        <v>4564</v>
      </c>
      <c r="BA3338" s="4" t="s">
        <v>4565</v>
      </c>
      <c r="BB3338" s="4" t="s">
        <v>4564</v>
      </c>
      <c r="BC3338" s="4" t="s">
        <v>4566</v>
      </c>
      <c r="BD3338" s="4" t="s">
        <v>4567</v>
      </c>
    </row>
    <row r="3339" spans="51:56" x14ac:dyDescent="0.25">
      <c r="AY3339" t="s">
        <v>4568</v>
      </c>
      <c r="AZ3339" s="4" t="s">
        <v>4569</v>
      </c>
      <c r="BA3339" s="4" t="s">
        <v>4570</v>
      </c>
      <c r="BB3339" s="4" t="s">
        <v>4569</v>
      </c>
      <c r="BC3339" s="4" t="s">
        <v>4571</v>
      </c>
      <c r="BD3339" s="4" t="s">
        <v>4567</v>
      </c>
    </row>
    <row r="3340" spans="51:56" x14ac:dyDescent="0.25">
      <c r="AY3340" t="s">
        <v>4572</v>
      </c>
      <c r="AZ3340" s="4" t="s">
        <v>4573</v>
      </c>
      <c r="BA3340" s="4" t="s">
        <v>4574</v>
      </c>
      <c r="BB3340" s="4" t="s">
        <v>4573</v>
      </c>
      <c r="BC3340" s="4" t="s">
        <v>4575</v>
      </c>
      <c r="BD3340" s="4" t="s">
        <v>4567</v>
      </c>
    </row>
    <row r="3341" spans="51:56" x14ac:dyDescent="0.25">
      <c r="AY3341" t="s">
        <v>4576</v>
      </c>
      <c r="AZ3341" s="4" t="s">
        <v>4577</v>
      </c>
      <c r="BA3341" s="4" t="s">
        <v>4578</v>
      </c>
      <c r="BB3341" s="4" t="s">
        <v>4577</v>
      </c>
      <c r="BC3341" s="4" t="s">
        <v>4578</v>
      </c>
      <c r="BD3341" s="4" t="s">
        <v>4579</v>
      </c>
    </row>
    <row r="3342" spans="51:56" x14ac:dyDescent="0.25">
      <c r="AY3342" t="s">
        <v>4580</v>
      </c>
      <c r="AZ3342" s="4" t="s">
        <v>4581</v>
      </c>
      <c r="BA3342" s="4" t="s">
        <v>4582</v>
      </c>
      <c r="BB3342" s="4" t="s">
        <v>4581</v>
      </c>
      <c r="BC3342" s="4" t="s">
        <v>4582</v>
      </c>
      <c r="BD3342" s="4" t="s">
        <v>4579</v>
      </c>
    </row>
    <row r="3343" spans="51:56" x14ac:dyDescent="0.25">
      <c r="AY3343" t="s">
        <v>4583</v>
      </c>
      <c r="AZ3343" s="4" t="s">
        <v>4584</v>
      </c>
      <c r="BA3343" s="4" t="s">
        <v>4585</v>
      </c>
      <c r="BB3343" s="4" t="s">
        <v>4584</v>
      </c>
      <c r="BC3343" s="4" t="s">
        <v>4585</v>
      </c>
      <c r="BD3343" s="4" t="s">
        <v>4579</v>
      </c>
    </row>
    <row r="3344" spans="51:56" x14ac:dyDescent="0.25">
      <c r="AY3344" t="s">
        <v>4586</v>
      </c>
      <c r="AZ3344" s="4" t="s">
        <v>4587</v>
      </c>
      <c r="BA3344" s="4" t="s">
        <v>4588</v>
      </c>
      <c r="BB3344" s="4" t="s">
        <v>4587</v>
      </c>
      <c r="BC3344" s="4" t="s">
        <v>4588</v>
      </c>
      <c r="BD3344" s="4" t="s">
        <v>4579</v>
      </c>
    </row>
    <row r="3345" spans="51:56" x14ac:dyDescent="0.25">
      <c r="AY3345" t="s">
        <v>4589</v>
      </c>
      <c r="AZ3345" s="4" t="s">
        <v>4590</v>
      </c>
      <c r="BA3345" s="4" t="s">
        <v>4591</v>
      </c>
      <c r="BB3345" s="4" t="s">
        <v>4590</v>
      </c>
      <c r="BC3345" s="4" t="s">
        <v>4591</v>
      </c>
      <c r="BD3345" s="4" t="s">
        <v>4579</v>
      </c>
    </row>
    <row r="3346" spans="51:56" x14ac:dyDescent="0.25">
      <c r="AY3346" t="s">
        <v>4592</v>
      </c>
      <c r="AZ3346" s="4" t="s">
        <v>4593</v>
      </c>
      <c r="BA3346" s="4" t="s">
        <v>4594</v>
      </c>
      <c r="BB3346" s="4" t="s">
        <v>4593</v>
      </c>
      <c r="BC3346" s="4" t="s">
        <v>4594</v>
      </c>
      <c r="BD3346" s="4" t="s">
        <v>4579</v>
      </c>
    </row>
    <row r="3347" spans="51:56" x14ac:dyDescent="0.25">
      <c r="AY3347" t="s">
        <v>4595</v>
      </c>
      <c r="AZ3347" s="4" t="s">
        <v>4596</v>
      </c>
      <c r="BA3347" s="4" t="s">
        <v>4597</v>
      </c>
      <c r="BB3347" s="4" t="s">
        <v>4596</v>
      </c>
      <c r="BC3347" s="4" t="s">
        <v>4597</v>
      </c>
      <c r="BD3347" s="4" t="s">
        <v>4579</v>
      </c>
    </row>
    <row r="3348" spans="51:56" x14ac:dyDescent="0.25">
      <c r="AY3348" t="s">
        <v>4598</v>
      </c>
      <c r="AZ3348" s="4" t="s">
        <v>4599</v>
      </c>
      <c r="BA3348" s="4" t="s">
        <v>4600</v>
      </c>
      <c r="BB3348" s="4" t="s">
        <v>4599</v>
      </c>
      <c r="BC3348" s="4" t="s">
        <v>4600</v>
      </c>
      <c r="BD3348" s="4" t="s">
        <v>4579</v>
      </c>
    </row>
    <row r="3349" spans="51:56" x14ac:dyDescent="0.25">
      <c r="AY3349" t="s">
        <v>4601</v>
      </c>
      <c r="AZ3349" s="4" t="s">
        <v>4602</v>
      </c>
      <c r="BA3349" s="4" t="s">
        <v>4603</v>
      </c>
      <c r="BB3349" s="4" t="s">
        <v>4602</v>
      </c>
      <c r="BC3349" s="4" t="s">
        <v>4603</v>
      </c>
      <c r="BD3349" s="4" t="s">
        <v>4579</v>
      </c>
    </row>
    <row r="3350" spans="51:56" x14ac:dyDescent="0.25">
      <c r="AY3350" t="s">
        <v>4604</v>
      </c>
      <c r="AZ3350" s="4" t="s">
        <v>4605</v>
      </c>
      <c r="BA3350" s="4" t="s">
        <v>4606</v>
      </c>
      <c r="BB3350" s="4" t="s">
        <v>4605</v>
      </c>
      <c r="BC3350" s="4" t="s">
        <v>4606</v>
      </c>
      <c r="BD3350" s="4" t="s">
        <v>4579</v>
      </c>
    </row>
    <row r="3351" spans="51:56" x14ac:dyDescent="0.25">
      <c r="AY3351" t="s">
        <v>4607</v>
      </c>
      <c r="AZ3351" s="4" t="s">
        <v>4608</v>
      </c>
      <c r="BA3351" s="4" t="s">
        <v>4609</v>
      </c>
      <c r="BB3351" s="4" t="s">
        <v>4608</v>
      </c>
      <c r="BC3351" s="4" t="s">
        <v>4609</v>
      </c>
      <c r="BD3351" s="4" t="s">
        <v>4579</v>
      </c>
    </row>
    <row r="3352" spans="51:56" x14ac:dyDescent="0.25">
      <c r="AY3352" t="s">
        <v>4610</v>
      </c>
      <c r="AZ3352" s="4" t="s">
        <v>4611</v>
      </c>
      <c r="BA3352" s="4" t="s">
        <v>4612</v>
      </c>
      <c r="BB3352" s="4" t="s">
        <v>4611</v>
      </c>
      <c r="BC3352" s="4" t="s">
        <v>4612</v>
      </c>
      <c r="BD3352" s="4" t="s">
        <v>4579</v>
      </c>
    </row>
    <row r="3353" spans="51:56" x14ac:dyDescent="0.25">
      <c r="AY3353" t="s">
        <v>4613</v>
      </c>
      <c r="AZ3353" s="4" t="s">
        <v>4614</v>
      </c>
      <c r="BA3353" s="4" t="s">
        <v>4615</v>
      </c>
      <c r="BB3353" s="4" t="s">
        <v>4614</v>
      </c>
      <c r="BC3353" s="4" t="s">
        <v>4615</v>
      </c>
      <c r="BD3353" s="4" t="s">
        <v>4579</v>
      </c>
    </row>
    <row r="3354" spans="51:56" x14ac:dyDescent="0.25">
      <c r="AY3354" t="s">
        <v>4616</v>
      </c>
      <c r="AZ3354" s="4" t="s">
        <v>4617</v>
      </c>
      <c r="BA3354" s="4" t="s">
        <v>4618</v>
      </c>
      <c r="BB3354" s="4" t="s">
        <v>4617</v>
      </c>
      <c r="BC3354" s="4" t="s">
        <v>4618</v>
      </c>
      <c r="BD3354" s="4" t="s">
        <v>4579</v>
      </c>
    </row>
    <row r="3355" spans="51:56" x14ac:dyDescent="0.25">
      <c r="AY3355" t="s">
        <v>4619</v>
      </c>
      <c r="AZ3355" s="4" t="s">
        <v>4620</v>
      </c>
      <c r="BA3355" s="4" t="s">
        <v>4621</v>
      </c>
      <c r="BB3355" s="4" t="s">
        <v>4620</v>
      </c>
      <c r="BC3355" s="4" t="s">
        <v>4621</v>
      </c>
      <c r="BD3355" s="4" t="s">
        <v>4579</v>
      </c>
    </row>
    <row r="3356" spans="51:56" x14ac:dyDescent="0.25">
      <c r="AY3356" t="s">
        <v>4622</v>
      </c>
      <c r="AZ3356" s="4" t="s">
        <v>4623</v>
      </c>
      <c r="BA3356" s="4" t="s">
        <v>4624</v>
      </c>
      <c r="BB3356" s="4" t="s">
        <v>4623</v>
      </c>
      <c r="BC3356" s="4" t="s">
        <v>4624</v>
      </c>
      <c r="BD3356" s="4" t="s">
        <v>4579</v>
      </c>
    </row>
    <row r="3357" spans="51:56" x14ac:dyDescent="0.25">
      <c r="AY3357" t="s">
        <v>4625</v>
      </c>
      <c r="AZ3357" s="4" t="s">
        <v>4626</v>
      </c>
      <c r="BA3357" s="4" t="s">
        <v>4627</v>
      </c>
      <c r="BB3357" s="4" t="s">
        <v>4626</v>
      </c>
      <c r="BC3357" s="4" t="s">
        <v>4627</v>
      </c>
      <c r="BD3357" s="4" t="s">
        <v>4579</v>
      </c>
    </row>
    <row r="3358" spans="51:56" x14ac:dyDescent="0.25">
      <c r="AY3358" t="s">
        <v>4628</v>
      </c>
      <c r="AZ3358" s="4" t="s">
        <v>4629</v>
      </c>
      <c r="BA3358" s="4" t="s">
        <v>4630</v>
      </c>
      <c r="BB3358" s="4" t="s">
        <v>4629</v>
      </c>
      <c r="BC3358" s="4" t="s">
        <v>4630</v>
      </c>
      <c r="BD3358" s="4" t="s">
        <v>4579</v>
      </c>
    </row>
    <row r="3359" spans="51:56" x14ac:dyDescent="0.25">
      <c r="AY3359" t="s">
        <v>4631</v>
      </c>
      <c r="AZ3359" s="4" t="s">
        <v>4632</v>
      </c>
      <c r="BA3359" s="4" t="s">
        <v>4633</v>
      </c>
      <c r="BB3359" s="4" t="s">
        <v>4632</v>
      </c>
      <c r="BC3359" s="4" t="s">
        <v>4633</v>
      </c>
      <c r="BD3359" s="4" t="s">
        <v>4579</v>
      </c>
    </row>
    <row r="3360" spans="51:56" x14ac:dyDescent="0.25">
      <c r="AY3360" t="s">
        <v>4634</v>
      </c>
      <c r="AZ3360" s="4" t="s">
        <v>4635</v>
      </c>
      <c r="BA3360" s="4" t="s">
        <v>4636</v>
      </c>
      <c r="BB3360" s="4" t="s">
        <v>4635</v>
      </c>
      <c r="BC3360" s="4" t="s">
        <v>4636</v>
      </c>
      <c r="BD3360" s="4" t="s">
        <v>4579</v>
      </c>
    </row>
    <row r="3361" spans="51:56" x14ac:dyDescent="0.25">
      <c r="AY3361" t="s">
        <v>4637</v>
      </c>
      <c r="AZ3361" s="4" t="s">
        <v>4638</v>
      </c>
      <c r="BA3361" s="4" t="s">
        <v>4639</v>
      </c>
      <c r="BB3361" s="4" t="s">
        <v>4638</v>
      </c>
      <c r="BC3361" s="4" t="s">
        <v>4639</v>
      </c>
      <c r="BD3361" s="4" t="s">
        <v>4579</v>
      </c>
    </row>
    <row r="3362" spans="51:56" x14ac:dyDescent="0.25">
      <c r="AY3362" t="s">
        <v>4640</v>
      </c>
      <c r="AZ3362" s="4" t="s">
        <v>4641</v>
      </c>
      <c r="BA3362" s="4" t="s">
        <v>4642</v>
      </c>
      <c r="BB3362" s="4" t="s">
        <v>4641</v>
      </c>
      <c r="BC3362" s="4" t="s">
        <v>4642</v>
      </c>
      <c r="BD3362" s="4" t="s">
        <v>4579</v>
      </c>
    </row>
    <row r="3363" spans="51:56" x14ac:dyDescent="0.25">
      <c r="AY3363" t="s">
        <v>4643</v>
      </c>
      <c r="AZ3363" s="4" t="s">
        <v>4644</v>
      </c>
      <c r="BA3363" s="4" t="s">
        <v>4645</v>
      </c>
      <c r="BB3363" s="4" t="s">
        <v>4644</v>
      </c>
      <c r="BC3363" s="4" t="s">
        <v>4645</v>
      </c>
      <c r="BD3363" s="4" t="s">
        <v>4579</v>
      </c>
    </row>
    <row r="3364" spans="51:56" x14ac:dyDescent="0.25">
      <c r="AY3364" t="s">
        <v>4646</v>
      </c>
      <c r="AZ3364" s="4" t="s">
        <v>4647</v>
      </c>
      <c r="BA3364" s="4" t="s">
        <v>4648</v>
      </c>
      <c r="BB3364" s="4" t="s">
        <v>4647</v>
      </c>
      <c r="BC3364" s="4" t="s">
        <v>4648</v>
      </c>
      <c r="BD3364" s="4" t="s">
        <v>4579</v>
      </c>
    </row>
    <row r="3365" spans="51:56" x14ac:dyDescent="0.25">
      <c r="AY3365" t="s">
        <v>4649</v>
      </c>
      <c r="AZ3365" s="4" t="s">
        <v>4650</v>
      </c>
      <c r="BA3365" s="4" t="s">
        <v>4651</v>
      </c>
      <c r="BB3365" s="4" t="s">
        <v>4650</v>
      </c>
      <c r="BC3365" s="4" t="s">
        <v>4651</v>
      </c>
      <c r="BD3365" s="4" t="s">
        <v>4579</v>
      </c>
    </row>
    <row r="3366" spans="51:56" x14ac:dyDescent="0.25">
      <c r="AY3366" t="s">
        <v>4652</v>
      </c>
      <c r="AZ3366" s="4" t="s">
        <v>4653</v>
      </c>
      <c r="BA3366" s="4" t="s">
        <v>13257</v>
      </c>
      <c r="BB3366" s="4" t="s">
        <v>4653</v>
      </c>
      <c r="BC3366" s="4" t="s">
        <v>13257</v>
      </c>
      <c r="BD3366" s="4" t="s">
        <v>4579</v>
      </c>
    </row>
    <row r="3367" spans="51:56" x14ac:dyDescent="0.25">
      <c r="AY3367" t="s">
        <v>4654</v>
      </c>
      <c r="AZ3367" s="4" t="s">
        <v>4655</v>
      </c>
      <c r="BA3367" s="4" t="s">
        <v>4656</v>
      </c>
      <c r="BB3367" s="4" t="s">
        <v>4655</v>
      </c>
      <c r="BC3367" s="4" t="s">
        <v>4656</v>
      </c>
      <c r="BD3367" s="4" t="s">
        <v>4579</v>
      </c>
    </row>
    <row r="3368" spans="51:56" x14ac:dyDescent="0.25">
      <c r="AY3368" t="s">
        <v>4657</v>
      </c>
      <c r="AZ3368" s="4" t="s">
        <v>4658</v>
      </c>
      <c r="BA3368" s="4" t="s">
        <v>4659</v>
      </c>
      <c r="BB3368" s="4" t="s">
        <v>4658</v>
      </c>
      <c r="BC3368" s="4" t="s">
        <v>4659</v>
      </c>
      <c r="BD3368" s="4" t="s">
        <v>4579</v>
      </c>
    </row>
    <row r="3369" spans="51:56" x14ac:dyDescent="0.25">
      <c r="AY3369" t="s">
        <v>4660</v>
      </c>
      <c r="AZ3369" s="4" t="s">
        <v>4661</v>
      </c>
      <c r="BA3369" s="4" t="s">
        <v>4662</v>
      </c>
      <c r="BB3369" s="4" t="s">
        <v>4661</v>
      </c>
      <c r="BC3369" s="4" t="s">
        <v>4662</v>
      </c>
      <c r="BD3369" s="4" t="s">
        <v>4579</v>
      </c>
    </row>
    <row r="3370" spans="51:56" x14ac:dyDescent="0.25">
      <c r="AY3370" t="s">
        <v>4663</v>
      </c>
      <c r="AZ3370" s="4" t="s">
        <v>4664</v>
      </c>
      <c r="BA3370" s="4" t="s">
        <v>4665</v>
      </c>
      <c r="BB3370" s="4" t="s">
        <v>4664</v>
      </c>
      <c r="BC3370" s="4" t="s">
        <v>4665</v>
      </c>
      <c r="BD3370" s="4" t="s">
        <v>4579</v>
      </c>
    </row>
    <row r="3371" spans="51:56" x14ac:dyDescent="0.25">
      <c r="AY3371" t="s">
        <v>4666</v>
      </c>
      <c r="AZ3371" s="4" t="s">
        <v>4667</v>
      </c>
      <c r="BA3371" s="4" t="s">
        <v>5607</v>
      </c>
      <c r="BB3371" s="4" t="s">
        <v>4667</v>
      </c>
      <c r="BC3371" s="4" t="s">
        <v>5607</v>
      </c>
      <c r="BD3371" s="4" t="s">
        <v>4579</v>
      </c>
    </row>
    <row r="3372" spans="51:56" x14ac:dyDescent="0.25">
      <c r="AY3372" t="s">
        <v>4668</v>
      </c>
      <c r="AZ3372" s="4" t="s">
        <v>4669</v>
      </c>
      <c r="BA3372" s="4" t="s">
        <v>4670</v>
      </c>
      <c r="BB3372" s="4" t="s">
        <v>4669</v>
      </c>
      <c r="BC3372" s="4" t="s">
        <v>4670</v>
      </c>
      <c r="BD3372" s="4" t="s">
        <v>4579</v>
      </c>
    </row>
    <row r="3373" spans="51:56" x14ac:dyDescent="0.25">
      <c r="AY3373" t="s">
        <v>4671</v>
      </c>
      <c r="AZ3373" s="4" t="s">
        <v>4672</v>
      </c>
      <c r="BA3373" s="4" t="s">
        <v>4673</v>
      </c>
      <c r="BB3373" s="4" t="s">
        <v>4672</v>
      </c>
      <c r="BC3373" s="4" t="s">
        <v>4673</v>
      </c>
      <c r="BD3373" s="4" t="s">
        <v>4579</v>
      </c>
    </row>
    <row r="3374" spans="51:56" x14ac:dyDescent="0.25">
      <c r="AY3374" t="s">
        <v>4674</v>
      </c>
      <c r="AZ3374" s="4" t="s">
        <v>4675</v>
      </c>
      <c r="BA3374" s="4" t="s">
        <v>4676</v>
      </c>
      <c r="BB3374" s="4" t="s">
        <v>4675</v>
      </c>
      <c r="BC3374" s="4" t="s">
        <v>4676</v>
      </c>
      <c r="BD3374" s="4" t="s">
        <v>4579</v>
      </c>
    </row>
    <row r="3375" spans="51:56" x14ac:dyDescent="0.25">
      <c r="AY3375" t="s">
        <v>4677</v>
      </c>
      <c r="AZ3375" s="4" t="s">
        <v>4678</v>
      </c>
      <c r="BA3375" s="4" t="s">
        <v>4679</v>
      </c>
      <c r="BB3375" s="4" t="s">
        <v>4678</v>
      </c>
      <c r="BC3375" s="4" t="s">
        <v>4679</v>
      </c>
      <c r="BD3375" s="4" t="s">
        <v>4579</v>
      </c>
    </row>
    <row r="3376" spans="51:56" x14ac:dyDescent="0.25">
      <c r="AY3376" t="s">
        <v>4680</v>
      </c>
      <c r="AZ3376" s="4" t="s">
        <v>4681</v>
      </c>
      <c r="BA3376" s="4" t="s">
        <v>4682</v>
      </c>
      <c r="BB3376" s="4" t="s">
        <v>4681</v>
      </c>
      <c r="BC3376" s="4" t="s">
        <v>4682</v>
      </c>
      <c r="BD3376" s="4" t="s">
        <v>4579</v>
      </c>
    </row>
    <row r="3377" spans="51:56" x14ac:dyDescent="0.25">
      <c r="AY3377" t="s">
        <v>4683</v>
      </c>
      <c r="AZ3377" s="4" t="s">
        <v>4684</v>
      </c>
      <c r="BA3377" s="4" t="s">
        <v>4685</v>
      </c>
      <c r="BB3377" s="4" t="s">
        <v>4684</v>
      </c>
      <c r="BC3377" s="4" t="s">
        <v>4685</v>
      </c>
      <c r="BD3377" s="4" t="s">
        <v>4579</v>
      </c>
    </row>
    <row r="3378" spans="51:56" x14ac:dyDescent="0.25">
      <c r="AY3378" t="s">
        <v>4686</v>
      </c>
      <c r="AZ3378" s="4" t="s">
        <v>4687</v>
      </c>
      <c r="BA3378" s="4" t="s">
        <v>4688</v>
      </c>
      <c r="BB3378" s="4" t="s">
        <v>4687</v>
      </c>
      <c r="BC3378" s="4" t="s">
        <v>4688</v>
      </c>
      <c r="BD3378" s="4" t="s">
        <v>4579</v>
      </c>
    </row>
    <row r="3379" spans="51:56" x14ac:dyDescent="0.25">
      <c r="AY3379" t="s">
        <v>4689</v>
      </c>
      <c r="AZ3379" s="4" t="s">
        <v>4690</v>
      </c>
      <c r="BA3379" s="4" t="s">
        <v>14429</v>
      </c>
      <c r="BB3379" s="4" t="s">
        <v>4690</v>
      </c>
      <c r="BC3379" s="4" t="s">
        <v>14429</v>
      </c>
      <c r="BD3379" s="4" t="s">
        <v>4579</v>
      </c>
    </row>
    <row r="3380" spans="51:56" x14ac:dyDescent="0.25">
      <c r="AY3380" t="s">
        <v>4691</v>
      </c>
      <c r="AZ3380" s="4" t="s">
        <v>4692</v>
      </c>
      <c r="BA3380" s="4" t="s">
        <v>4693</v>
      </c>
      <c r="BB3380" s="4" t="s">
        <v>4692</v>
      </c>
      <c r="BC3380" s="4" t="s">
        <v>4693</v>
      </c>
      <c r="BD3380" s="4" t="s">
        <v>4579</v>
      </c>
    </row>
    <row r="3381" spans="51:56" x14ac:dyDescent="0.25">
      <c r="AY3381" t="s">
        <v>4694</v>
      </c>
      <c r="AZ3381" s="4" t="s">
        <v>4695</v>
      </c>
      <c r="BA3381" s="4" t="s">
        <v>4696</v>
      </c>
      <c r="BB3381" s="4" t="s">
        <v>4695</v>
      </c>
      <c r="BC3381" s="4" t="s">
        <v>4696</v>
      </c>
      <c r="BD3381" s="4" t="s">
        <v>4579</v>
      </c>
    </row>
    <row r="3382" spans="51:56" x14ac:dyDescent="0.25">
      <c r="AY3382" t="s">
        <v>4697</v>
      </c>
      <c r="AZ3382" s="4" t="s">
        <v>4698</v>
      </c>
      <c r="BA3382" s="4" t="s">
        <v>4699</v>
      </c>
      <c r="BB3382" s="4" t="s">
        <v>4698</v>
      </c>
      <c r="BC3382" s="4" t="s">
        <v>4699</v>
      </c>
      <c r="BD3382" s="4" t="s">
        <v>4579</v>
      </c>
    </row>
    <row r="3383" spans="51:56" x14ac:dyDescent="0.25">
      <c r="AY3383" t="s">
        <v>4700</v>
      </c>
      <c r="AZ3383" s="4" t="s">
        <v>4701</v>
      </c>
      <c r="BA3383" s="4" t="s">
        <v>4702</v>
      </c>
      <c r="BB3383" s="4" t="s">
        <v>4701</v>
      </c>
      <c r="BC3383" s="4" t="s">
        <v>4702</v>
      </c>
      <c r="BD3383" s="4" t="s">
        <v>4579</v>
      </c>
    </row>
    <row r="3384" spans="51:56" x14ac:dyDescent="0.25">
      <c r="AY3384" t="s">
        <v>4703</v>
      </c>
      <c r="AZ3384" s="4" t="s">
        <v>4704</v>
      </c>
      <c r="BA3384" s="4" t="s">
        <v>4705</v>
      </c>
      <c r="BB3384" s="4" t="s">
        <v>4704</v>
      </c>
      <c r="BC3384" s="4" t="s">
        <v>4705</v>
      </c>
      <c r="BD3384" s="4" t="s">
        <v>4579</v>
      </c>
    </row>
    <row r="3385" spans="51:56" x14ac:dyDescent="0.25">
      <c r="AY3385" t="s">
        <v>4706</v>
      </c>
      <c r="AZ3385" s="4" t="s">
        <v>4707</v>
      </c>
      <c r="BA3385" s="4" t="s">
        <v>4708</v>
      </c>
      <c r="BB3385" s="4" t="s">
        <v>4707</v>
      </c>
      <c r="BC3385" s="4" t="s">
        <v>4708</v>
      </c>
      <c r="BD3385" s="4" t="s">
        <v>4579</v>
      </c>
    </row>
    <row r="3386" spans="51:56" x14ac:dyDescent="0.25">
      <c r="AY3386" t="s">
        <v>4709</v>
      </c>
      <c r="AZ3386" s="4" t="s">
        <v>4710</v>
      </c>
      <c r="BA3386" s="4" t="s">
        <v>4711</v>
      </c>
      <c r="BB3386" s="4" t="s">
        <v>4710</v>
      </c>
      <c r="BC3386" s="4" t="s">
        <v>4711</v>
      </c>
      <c r="BD3386" s="4" t="s">
        <v>4579</v>
      </c>
    </row>
    <row r="3387" spans="51:56" x14ac:dyDescent="0.25">
      <c r="AY3387" t="s">
        <v>4712</v>
      </c>
      <c r="AZ3387" s="4" t="s">
        <v>4713</v>
      </c>
      <c r="BA3387" s="4" t="s">
        <v>4714</v>
      </c>
      <c r="BB3387" s="4" t="s">
        <v>4713</v>
      </c>
      <c r="BC3387" s="4" t="s">
        <v>4714</v>
      </c>
      <c r="BD3387" s="4" t="s">
        <v>4579</v>
      </c>
    </row>
    <row r="3388" spans="51:56" x14ac:dyDescent="0.25">
      <c r="AY3388" t="s">
        <v>4715</v>
      </c>
      <c r="AZ3388" s="4" t="s">
        <v>4716</v>
      </c>
      <c r="BA3388" s="4" t="s">
        <v>4717</v>
      </c>
      <c r="BB3388" s="4" t="s">
        <v>4716</v>
      </c>
      <c r="BC3388" s="4" t="s">
        <v>4717</v>
      </c>
      <c r="BD3388" s="4" t="s">
        <v>4579</v>
      </c>
    </row>
    <row r="3389" spans="51:56" x14ac:dyDescent="0.25">
      <c r="AY3389" t="s">
        <v>4718</v>
      </c>
      <c r="AZ3389" s="4" t="s">
        <v>4719</v>
      </c>
      <c r="BA3389" s="4" t="s">
        <v>4720</v>
      </c>
      <c r="BB3389" s="4" t="s">
        <v>4719</v>
      </c>
      <c r="BC3389" s="4" t="s">
        <v>4720</v>
      </c>
      <c r="BD3389" s="4" t="s">
        <v>4579</v>
      </c>
    </row>
    <row r="3390" spans="51:56" x14ac:dyDescent="0.25">
      <c r="AY3390" t="s">
        <v>4721</v>
      </c>
      <c r="AZ3390" s="4" t="s">
        <v>4722</v>
      </c>
      <c r="BA3390" s="4" t="s">
        <v>13269</v>
      </c>
      <c r="BB3390" s="4" t="s">
        <v>4722</v>
      </c>
      <c r="BC3390" s="4" t="s">
        <v>13269</v>
      </c>
      <c r="BD3390" s="4" t="s">
        <v>4579</v>
      </c>
    </row>
    <row r="3391" spans="51:56" x14ac:dyDescent="0.25">
      <c r="AY3391" t="s">
        <v>4723</v>
      </c>
      <c r="AZ3391" s="4" t="s">
        <v>4724</v>
      </c>
      <c r="BA3391" s="4" t="s">
        <v>4725</v>
      </c>
      <c r="BB3391" s="4" t="s">
        <v>4724</v>
      </c>
      <c r="BC3391" s="4" t="s">
        <v>4725</v>
      </c>
      <c r="BD3391" s="4" t="s">
        <v>4579</v>
      </c>
    </row>
    <row r="3392" spans="51:56" x14ac:dyDescent="0.25">
      <c r="AY3392" t="s">
        <v>4726</v>
      </c>
      <c r="AZ3392" s="4" t="s">
        <v>4727</v>
      </c>
      <c r="BA3392" s="4" t="s">
        <v>4728</v>
      </c>
      <c r="BB3392" s="4" t="s">
        <v>4727</v>
      </c>
      <c r="BC3392" s="4" t="s">
        <v>4728</v>
      </c>
      <c r="BD3392" s="4" t="s">
        <v>4579</v>
      </c>
    </row>
    <row r="3393" spans="51:56" x14ac:dyDescent="0.25">
      <c r="AY3393" t="s">
        <v>4729</v>
      </c>
      <c r="AZ3393" s="4" t="s">
        <v>4730</v>
      </c>
      <c r="BA3393" s="4" t="s">
        <v>4731</v>
      </c>
      <c r="BB3393" s="4" t="s">
        <v>4730</v>
      </c>
      <c r="BC3393" s="4" t="s">
        <v>4731</v>
      </c>
      <c r="BD3393" s="4" t="s">
        <v>4579</v>
      </c>
    </row>
    <row r="3394" spans="51:56" x14ac:dyDescent="0.25">
      <c r="AY3394" t="s">
        <v>4732</v>
      </c>
      <c r="AZ3394" s="4" t="s">
        <v>4733</v>
      </c>
      <c r="BA3394" s="4" t="s">
        <v>4734</v>
      </c>
      <c r="BB3394" s="4" t="s">
        <v>4733</v>
      </c>
      <c r="BC3394" s="4" t="s">
        <v>4734</v>
      </c>
      <c r="BD3394" s="4" t="s">
        <v>4579</v>
      </c>
    </row>
    <row r="3395" spans="51:56" x14ac:dyDescent="0.25">
      <c r="AY3395" t="s">
        <v>4735</v>
      </c>
      <c r="AZ3395" s="4" t="s">
        <v>4736</v>
      </c>
      <c r="BA3395" s="4" t="s">
        <v>4737</v>
      </c>
      <c r="BB3395" s="4" t="s">
        <v>4736</v>
      </c>
      <c r="BC3395" s="4" t="s">
        <v>4737</v>
      </c>
      <c r="BD3395" s="4" t="s">
        <v>4579</v>
      </c>
    </row>
    <row r="3396" spans="51:56" x14ac:dyDescent="0.25">
      <c r="AY3396" t="s">
        <v>4738</v>
      </c>
      <c r="AZ3396" s="4" t="s">
        <v>4739</v>
      </c>
      <c r="BA3396" s="4" t="s">
        <v>4740</v>
      </c>
      <c r="BB3396" s="4" t="s">
        <v>4739</v>
      </c>
      <c r="BC3396" s="4" t="s">
        <v>4740</v>
      </c>
      <c r="BD3396" s="4" t="s">
        <v>4579</v>
      </c>
    </row>
    <row r="3397" spans="51:56" x14ac:dyDescent="0.25">
      <c r="AY3397" t="s">
        <v>4741</v>
      </c>
      <c r="AZ3397" s="4" t="s">
        <v>4742</v>
      </c>
      <c r="BA3397" s="4" t="s">
        <v>4743</v>
      </c>
      <c r="BB3397" s="4" t="s">
        <v>4742</v>
      </c>
      <c r="BC3397" s="4" t="s">
        <v>4743</v>
      </c>
      <c r="BD3397" s="4" t="s">
        <v>4579</v>
      </c>
    </row>
    <row r="3398" spans="51:56" x14ac:dyDescent="0.25">
      <c r="AY3398" t="s">
        <v>4744</v>
      </c>
      <c r="AZ3398" s="4" t="s">
        <v>4745</v>
      </c>
      <c r="BA3398" s="4" t="s">
        <v>4746</v>
      </c>
      <c r="BB3398" s="4" t="s">
        <v>4745</v>
      </c>
      <c r="BC3398" s="4" t="s">
        <v>4746</v>
      </c>
      <c r="BD3398" s="4" t="s">
        <v>4579</v>
      </c>
    </row>
    <row r="3399" spans="51:56" x14ac:dyDescent="0.25">
      <c r="AY3399" t="s">
        <v>4747</v>
      </c>
      <c r="AZ3399" s="4" t="s">
        <v>4748</v>
      </c>
      <c r="BA3399" s="4" t="s">
        <v>4749</v>
      </c>
      <c r="BB3399" s="4" t="s">
        <v>4748</v>
      </c>
      <c r="BC3399" s="4" t="s">
        <v>4749</v>
      </c>
      <c r="BD3399" s="4" t="s">
        <v>4579</v>
      </c>
    </row>
    <row r="3400" spans="51:56" x14ac:dyDescent="0.25">
      <c r="AY3400" t="s">
        <v>4750</v>
      </c>
      <c r="AZ3400" s="4" t="s">
        <v>4751</v>
      </c>
      <c r="BA3400" s="4" t="s">
        <v>10774</v>
      </c>
      <c r="BB3400" s="4" t="s">
        <v>4751</v>
      </c>
      <c r="BC3400" s="4" t="s">
        <v>10774</v>
      </c>
      <c r="BD3400" s="4" t="s">
        <v>4579</v>
      </c>
    </row>
    <row r="3401" spans="51:56" x14ac:dyDescent="0.25">
      <c r="AY3401" t="s">
        <v>4752</v>
      </c>
      <c r="AZ3401" s="4" t="s">
        <v>4753</v>
      </c>
      <c r="BA3401" s="4" t="s">
        <v>4754</v>
      </c>
      <c r="BB3401" s="4" t="s">
        <v>4753</v>
      </c>
      <c r="BC3401" s="4" t="s">
        <v>4754</v>
      </c>
      <c r="BD3401" s="4" t="s">
        <v>4579</v>
      </c>
    </row>
    <row r="3402" spans="51:56" x14ac:dyDescent="0.25">
      <c r="AY3402" t="s">
        <v>4755</v>
      </c>
      <c r="AZ3402" s="4" t="s">
        <v>4756</v>
      </c>
      <c r="BA3402" s="4" t="s">
        <v>4757</v>
      </c>
      <c r="BB3402" s="4" t="s">
        <v>4756</v>
      </c>
      <c r="BC3402" s="4" t="s">
        <v>4757</v>
      </c>
      <c r="BD3402" s="4" t="s">
        <v>4579</v>
      </c>
    </row>
    <row r="3403" spans="51:56" x14ac:dyDescent="0.25">
      <c r="AY3403" t="s">
        <v>4758</v>
      </c>
      <c r="AZ3403" s="4" t="s">
        <v>4759</v>
      </c>
      <c r="BA3403" s="4" t="s">
        <v>12509</v>
      </c>
      <c r="BB3403" s="4" t="s">
        <v>4759</v>
      </c>
      <c r="BC3403" s="4" t="s">
        <v>12509</v>
      </c>
      <c r="BD3403" s="4" t="s">
        <v>4579</v>
      </c>
    </row>
    <row r="3404" spans="51:56" x14ac:dyDescent="0.25">
      <c r="AY3404" t="s">
        <v>4758</v>
      </c>
      <c r="AZ3404" s="4" t="s">
        <v>4760</v>
      </c>
      <c r="BA3404" s="4" t="s">
        <v>12509</v>
      </c>
      <c r="BB3404" s="4" t="s">
        <v>4760</v>
      </c>
      <c r="BC3404" s="4" t="s">
        <v>12509</v>
      </c>
      <c r="BD3404" s="4" t="s">
        <v>4579</v>
      </c>
    </row>
    <row r="3405" spans="51:56" x14ac:dyDescent="0.25">
      <c r="AY3405" t="s">
        <v>4761</v>
      </c>
      <c r="AZ3405" s="4" t="s">
        <v>4762</v>
      </c>
      <c r="BA3405" s="4" t="s">
        <v>4763</v>
      </c>
      <c r="BB3405" s="4" t="s">
        <v>4762</v>
      </c>
      <c r="BC3405" s="4" t="s">
        <v>4763</v>
      </c>
      <c r="BD3405" s="4" t="s">
        <v>4579</v>
      </c>
    </row>
    <row r="3406" spans="51:56" x14ac:dyDescent="0.25">
      <c r="AY3406" t="s">
        <v>4764</v>
      </c>
      <c r="AZ3406" s="4" t="s">
        <v>4765</v>
      </c>
      <c r="BA3406" s="4" t="s">
        <v>4766</v>
      </c>
      <c r="BB3406" s="4" t="s">
        <v>4765</v>
      </c>
      <c r="BC3406" s="4" t="s">
        <v>4766</v>
      </c>
      <c r="BD3406" s="4" t="s">
        <v>4579</v>
      </c>
    </row>
    <row r="3407" spans="51:56" x14ac:dyDescent="0.25">
      <c r="AY3407" t="s">
        <v>4767</v>
      </c>
      <c r="AZ3407" s="4" t="s">
        <v>4768</v>
      </c>
      <c r="BA3407" s="4" t="s">
        <v>13275</v>
      </c>
      <c r="BB3407" s="4" t="s">
        <v>4768</v>
      </c>
      <c r="BC3407" s="4" t="s">
        <v>13275</v>
      </c>
      <c r="BD3407" s="4" t="s">
        <v>4579</v>
      </c>
    </row>
    <row r="3408" spans="51:56" x14ac:dyDescent="0.25">
      <c r="AY3408" t="s">
        <v>4769</v>
      </c>
      <c r="AZ3408" s="4" t="s">
        <v>4770</v>
      </c>
      <c r="BA3408" s="4" t="s">
        <v>4771</v>
      </c>
      <c r="BB3408" s="4" t="s">
        <v>4770</v>
      </c>
      <c r="BC3408" s="4" t="s">
        <v>4771</v>
      </c>
      <c r="BD3408" s="4" t="s">
        <v>4579</v>
      </c>
    </row>
    <row r="3409" spans="51:56" x14ac:dyDescent="0.25">
      <c r="AY3409" t="s">
        <v>4772</v>
      </c>
      <c r="AZ3409" s="4" t="s">
        <v>4773</v>
      </c>
      <c r="BA3409" s="4" t="s">
        <v>4774</v>
      </c>
      <c r="BB3409" s="4" t="s">
        <v>4773</v>
      </c>
      <c r="BC3409" s="4" t="s">
        <v>4774</v>
      </c>
      <c r="BD3409" s="4" t="s">
        <v>4579</v>
      </c>
    </row>
    <row r="3410" spans="51:56" x14ac:dyDescent="0.25">
      <c r="AY3410" t="s">
        <v>4775</v>
      </c>
      <c r="AZ3410" s="4" t="s">
        <v>4776</v>
      </c>
      <c r="BA3410" s="4" t="s">
        <v>4777</v>
      </c>
      <c r="BB3410" s="4" t="s">
        <v>4776</v>
      </c>
      <c r="BC3410" s="4" t="s">
        <v>4777</v>
      </c>
      <c r="BD3410" s="4" t="s">
        <v>4579</v>
      </c>
    </row>
    <row r="3411" spans="51:56" x14ac:dyDescent="0.25">
      <c r="AY3411" t="s">
        <v>4778</v>
      </c>
      <c r="AZ3411" s="4" t="s">
        <v>4779</v>
      </c>
      <c r="BA3411" s="4" t="s">
        <v>4780</v>
      </c>
      <c r="BB3411" s="4" t="s">
        <v>4779</v>
      </c>
      <c r="BC3411" s="4" t="s">
        <v>4780</v>
      </c>
      <c r="BD3411" s="4" t="s">
        <v>4579</v>
      </c>
    </row>
    <row r="3412" spans="51:56" x14ac:dyDescent="0.25">
      <c r="AY3412" t="s">
        <v>4781</v>
      </c>
      <c r="AZ3412" s="4" t="s">
        <v>4782</v>
      </c>
      <c r="BA3412" s="4" t="s">
        <v>4783</v>
      </c>
      <c r="BB3412" s="4" t="s">
        <v>4782</v>
      </c>
      <c r="BC3412" s="4" t="s">
        <v>4783</v>
      </c>
      <c r="BD3412" s="4" t="s">
        <v>4579</v>
      </c>
    </row>
    <row r="3413" spans="51:56" x14ac:dyDescent="0.25">
      <c r="AY3413" t="s">
        <v>4784</v>
      </c>
      <c r="AZ3413" s="4" t="s">
        <v>4785</v>
      </c>
      <c r="BA3413" s="4" t="s">
        <v>4786</v>
      </c>
      <c r="BB3413" s="4" t="s">
        <v>4785</v>
      </c>
      <c r="BC3413" s="4" t="s">
        <v>4786</v>
      </c>
      <c r="BD3413" s="4" t="s">
        <v>4579</v>
      </c>
    </row>
    <row r="3414" spans="51:56" x14ac:dyDescent="0.25">
      <c r="AY3414" t="s">
        <v>4787</v>
      </c>
      <c r="AZ3414" s="4" t="s">
        <v>4788</v>
      </c>
      <c r="BA3414" s="4" t="s">
        <v>4789</v>
      </c>
      <c r="BB3414" s="4" t="s">
        <v>4788</v>
      </c>
      <c r="BC3414" s="4" t="s">
        <v>4789</v>
      </c>
      <c r="BD3414" s="4" t="s">
        <v>4579</v>
      </c>
    </row>
    <row r="3415" spans="51:56" x14ac:dyDescent="0.25">
      <c r="AY3415" t="s">
        <v>4790</v>
      </c>
      <c r="AZ3415" s="4" t="s">
        <v>4791</v>
      </c>
      <c r="BA3415" s="4" t="s">
        <v>4792</v>
      </c>
      <c r="BB3415" s="4" t="s">
        <v>4791</v>
      </c>
      <c r="BC3415" s="4" t="s">
        <v>4792</v>
      </c>
      <c r="BD3415" s="4" t="s">
        <v>4579</v>
      </c>
    </row>
    <row r="3416" spans="51:56" x14ac:dyDescent="0.25">
      <c r="AY3416" t="s">
        <v>4793</v>
      </c>
      <c r="AZ3416" s="4" t="s">
        <v>4794</v>
      </c>
      <c r="BA3416" s="4" t="s">
        <v>14468</v>
      </c>
      <c r="BB3416" s="4" t="s">
        <v>4794</v>
      </c>
      <c r="BC3416" s="4" t="s">
        <v>14468</v>
      </c>
      <c r="BD3416" s="4" t="s">
        <v>4579</v>
      </c>
    </row>
    <row r="3417" spans="51:56" x14ac:dyDescent="0.25">
      <c r="AY3417" t="s">
        <v>4795</v>
      </c>
      <c r="AZ3417" s="4" t="s">
        <v>4796</v>
      </c>
      <c r="BA3417" s="4" t="s">
        <v>4797</v>
      </c>
      <c r="BB3417" s="4" t="s">
        <v>4796</v>
      </c>
      <c r="BC3417" s="4" t="s">
        <v>4797</v>
      </c>
      <c r="BD3417" s="4" t="s">
        <v>4579</v>
      </c>
    </row>
    <row r="3418" spans="51:56" x14ac:dyDescent="0.25">
      <c r="AY3418" t="s">
        <v>4798</v>
      </c>
      <c r="AZ3418" s="4" t="s">
        <v>4799</v>
      </c>
      <c r="BA3418" s="4" t="s">
        <v>4800</v>
      </c>
      <c r="BB3418" s="4" t="s">
        <v>4799</v>
      </c>
      <c r="BC3418" s="4" t="s">
        <v>4800</v>
      </c>
      <c r="BD3418" s="4" t="s">
        <v>4579</v>
      </c>
    </row>
    <row r="3419" spans="51:56" x14ac:dyDescent="0.25">
      <c r="AY3419" t="s">
        <v>4801</v>
      </c>
      <c r="AZ3419" s="4" t="s">
        <v>4802</v>
      </c>
      <c r="BA3419" s="4" t="s">
        <v>4803</v>
      </c>
      <c r="BB3419" s="4" t="s">
        <v>4802</v>
      </c>
      <c r="BC3419" s="4" t="s">
        <v>4803</v>
      </c>
      <c r="BD3419" s="4" t="s">
        <v>4579</v>
      </c>
    </row>
    <row r="3420" spans="51:56" x14ac:dyDescent="0.25">
      <c r="AY3420" t="s">
        <v>4804</v>
      </c>
      <c r="AZ3420" s="4" t="s">
        <v>4805</v>
      </c>
      <c r="BA3420" s="4" t="s">
        <v>4806</v>
      </c>
      <c r="BB3420" s="4" t="s">
        <v>4805</v>
      </c>
      <c r="BC3420" s="4" t="s">
        <v>4806</v>
      </c>
      <c r="BD3420" s="4" t="s">
        <v>4579</v>
      </c>
    </row>
    <row r="3421" spans="51:56" x14ac:dyDescent="0.25">
      <c r="AY3421" t="s">
        <v>4807</v>
      </c>
      <c r="AZ3421" s="4" t="s">
        <v>4808</v>
      </c>
      <c r="BA3421" s="4" t="s">
        <v>4809</v>
      </c>
      <c r="BB3421" s="4" t="s">
        <v>4808</v>
      </c>
      <c r="BC3421" s="4" t="s">
        <v>4809</v>
      </c>
      <c r="BD3421" s="4" t="s">
        <v>4579</v>
      </c>
    </row>
    <row r="3422" spans="51:56" x14ac:dyDescent="0.25">
      <c r="AY3422" t="s">
        <v>4810</v>
      </c>
      <c r="AZ3422" s="4" t="s">
        <v>4811</v>
      </c>
      <c r="BA3422" s="4" t="s">
        <v>4812</v>
      </c>
      <c r="BB3422" s="4" t="s">
        <v>4811</v>
      </c>
      <c r="BC3422" s="4" t="s">
        <v>4812</v>
      </c>
      <c r="BD3422" s="4" t="s">
        <v>4579</v>
      </c>
    </row>
    <row r="3423" spans="51:56" x14ac:dyDescent="0.25">
      <c r="AY3423" t="s">
        <v>4813</v>
      </c>
      <c r="AZ3423" s="4" t="s">
        <v>4814</v>
      </c>
      <c r="BA3423" s="4" t="s">
        <v>4815</v>
      </c>
      <c r="BB3423" s="4" t="s">
        <v>4814</v>
      </c>
      <c r="BC3423" s="4" t="s">
        <v>4815</v>
      </c>
      <c r="BD3423" s="4" t="s">
        <v>4579</v>
      </c>
    </row>
    <row r="3424" spans="51:56" x14ac:dyDescent="0.25">
      <c r="AY3424" t="s">
        <v>4816</v>
      </c>
      <c r="AZ3424" s="4" t="s">
        <v>4817</v>
      </c>
      <c r="BA3424" s="4" t="s">
        <v>4818</v>
      </c>
      <c r="BB3424" s="4" t="s">
        <v>4817</v>
      </c>
      <c r="BC3424" s="4" t="s">
        <v>4818</v>
      </c>
      <c r="BD3424" s="4" t="s">
        <v>4579</v>
      </c>
    </row>
    <row r="3425" spans="51:56" x14ac:dyDescent="0.25">
      <c r="AY3425" t="s">
        <v>4819</v>
      </c>
      <c r="AZ3425" s="4" t="s">
        <v>4820</v>
      </c>
      <c r="BA3425" s="4" t="s">
        <v>4821</v>
      </c>
      <c r="BB3425" s="4" t="s">
        <v>4820</v>
      </c>
      <c r="BC3425" s="4" t="s">
        <v>4821</v>
      </c>
      <c r="BD3425" s="4" t="s">
        <v>4579</v>
      </c>
    </row>
    <row r="3426" spans="51:56" x14ac:dyDescent="0.25">
      <c r="AY3426" t="s">
        <v>4822</v>
      </c>
      <c r="AZ3426" s="4" t="s">
        <v>4823</v>
      </c>
      <c r="BA3426" s="4" t="s">
        <v>4824</v>
      </c>
      <c r="BB3426" s="4" t="s">
        <v>4823</v>
      </c>
      <c r="BC3426" s="4" t="s">
        <v>4824</v>
      </c>
      <c r="BD3426" s="4" t="s">
        <v>4579</v>
      </c>
    </row>
    <row r="3427" spans="51:56" x14ac:dyDescent="0.25">
      <c r="AY3427" t="s">
        <v>4825</v>
      </c>
      <c r="AZ3427" s="4" t="s">
        <v>4826</v>
      </c>
      <c r="BA3427" s="4" t="s">
        <v>4827</v>
      </c>
      <c r="BB3427" s="4" t="s">
        <v>4826</v>
      </c>
      <c r="BC3427" s="4" t="s">
        <v>4827</v>
      </c>
      <c r="BD3427" s="4" t="s">
        <v>4579</v>
      </c>
    </row>
    <row r="3428" spans="51:56" x14ac:dyDescent="0.25">
      <c r="AY3428" t="s">
        <v>4828</v>
      </c>
      <c r="AZ3428" s="4" t="s">
        <v>4829</v>
      </c>
      <c r="BA3428" s="4" t="s">
        <v>4830</v>
      </c>
      <c r="BB3428" s="4" t="s">
        <v>4829</v>
      </c>
      <c r="BC3428" s="4" t="s">
        <v>4830</v>
      </c>
      <c r="BD3428" s="4" t="s">
        <v>4579</v>
      </c>
    </row>
    <row r="3429" spans="51:56" x14ac:dyDescent="0.25">
      <c r="AY3429" t="s">
        <v>4831</v>
      </c>
      <c r="AZ3429" s="4" t="s">
        <v>4832</v>
      </c>
      <c r="BA3429" s="4" t="s">
        <v>4833</v>
      </c>
      <c r="BB3429" s="4" t="s">
        <v>4832</v>
      </c>
      <c r="BC3429" s="4" t="s">
        <v>4833</v>
      </c>
      <c r="BD3429" s="4" t="s">
        <v>4579</v>
      </c>
    </row>
    <row r="3430" spans="51:56" x14ac:dyDescent="0.25">
      <c r="AY3430" t="s">
        <v>4834</v>
      </c>
      <c r="AZ3430" s="4" t="s">
        <v>4835</v>
      </c>
      <c r="BA3430" s="4" t="s">
        <v>4836</v>
      </c>
      <c r="BB3430" s="4" t="s">
        <v>4835</v>
      </c>
      <c r="BC3430" s="4" t="s">
        <v>4836</v>
      </c>
      <c r="BD3430" s="4" t="s">
        <v>4579</v>
      </c>
    </row>
    <row r="3431" spans="51:56" x14ac:dyDescent="0.25">
      <c r="AY3431" t="s">
        <v>4837</v>
      </c>
      <c r="AZ3431" s="4" t="s">
        <v>4838</v>
      </c>
      <c r="BA3431" s="4" t="s">
        <v>4839</v>
      </c>
      <c r="BB3431" s="4" t="s">
        <v>4838</v>
      </c>
      <c r="BC3431" s="4" t="s">
        <v>4839</v>
      </c>
      <c r="BD3431" s="4" t="s">
        <v>4579</v>
      </c>
    </row>
    <row r="3432" spans="51:56" x14ac:dyDescent="0.25">
      <c r="AY3432" t="s">
        <v>4840</v>
      </c>
      <c r="AZ3432" s="4" t="s">
        <v>4841</v>
      </c>
      <c r="BA3432" s="4" t="s">
        <v>4842</v>
      </c>
      <c r="BB3432" s="4" t="s">
        <v>4841</v>
      </c>
      <c r="BC3432" s="4" t="s">
        <v>4842</v>
      </c>
      <c r="BD3432" s="4" t="s">
        <v>4579</v>
      </c>
    </row>
    <row r="3433" spans="51:56" x14ac:dyDescent="0.25">
      <c r="AY3433" t="s">
        <v>4843</v>
      </c>
      <c r="AZ3433" s="4" t="s">
        <v>4844</v>
      </c>
      <c r="BA3433" s="4" t="s">
        <v>4845</v>
      </c>
      <c r="BB3433" s="4" t="s">
        <v>4844</v>
      </c>
      <c r="BC3433" s="4" t="s">
        <v>4845</v>
      </c>
      <c r="BD3433" s="4" t="s">
        <v>4579</v>
      </c>
    </row>
    <row r="3434" spans="51:56" x14ac:dyDescent="0.25">
      <c r="AY3434" t="s">
        <v>4846</v>
      </c>
      <c r="AZ3434" s="4" t="s">
        <v>4847</v>
      </c>
      <c r="BA3434" s="4" t="s">
        <v>4848</v>
      </c>
      <c r="BB3434" s="4" t="s">
        <v>4847</v>
      </c>
      <c r="BC3434" s="4" t="s">
        <v>4848</v>
      </c>
      <c r="BD3434" s="4" t="s">
        <v>4579</v>
      </c>
    </row>
    <row r="3435" spans="51:56" x14ac:dyDescent="0.25">
      <c r="AY3435" t="s">
        <v>4849</v>
      </c>
      <c r="AZ3435" s="4" t="s">
        <v>4850</v>
      </c>
      <c r="BA3435" s="4" t="s">
        <v>4851</v>
      </c>
      <c r="BB3435" s="4" t="s">
        <v>4850</v>
      </c>
      <c r="BC3435" s="4" t="s">
        <v>4851</v>
      </c>
      <c r="BD3435" s="4" t="s">
        <v>4579</v>
      </c>
    </row>
    <row r="3436" spans="51:56" x14ac:dyDescent="0.25">
      <c r="AY3436" t="s">
        <v>4852</v>
      </c>
      <c r="AZ3436" s="4" t="s">
        <v>4853</v>
      </c>
      <c r="BA3436" s="4" t="s">
        <v>4854</v>
      </c>
      <c r="BB3436" s="4" t="s">
        <v>4853</v>
      </c>
      <c r="BC3436" s="4" t="s">
        <v>4854</v>
      </c>
      <c r="BD3436" s="4" t="s">
        <v>4579</v>
      </c>
    </row>
    <row r="3437" spans="51:56" x14ac:dyDescent="0.25">
      <c r="AY3437" t="s">
        <v>4855</v>
      </c>
      <c r="AZ3437" s="4" t="s">
        <v>4856</v>
      </c>
      <c r="BA3437" s="4" t="s">
        <v>4857</v>
      </c>
      <c r="BB3437" s="4" t="s">
        <v>4856</v>
      </c>
      <c r="BC3437" s="4" t="s">
        <v>4857</v>
      </c>
      <c r="BD3437" s="4" t="s">
        <v>4579</v>
      </c>
    </row>
    <row r="3438" spans="51:56" x14ac:dyDescent="0.25">
      <c r="AY3438" t="s">
        <v>4858</v>
      </c>
      <c r="AZ3438" s="4" t="s">
        <v>4859</v>
      </c>
      <c r="BA3438" s="4" t="s">
        <v>4860</v>
      </c>
      <c r="BB3438" s="4" t="s">
        <v>4859</v>
      </c>
      <c r="BC3438" s="4" t="s">
        <v>4860</v>
      </c>
      <c r="BD3438" s="4" t="s">
        <v>4579</v>
      </c>
    </row>
    <row r="3439" spans="51:56" x14ac:dyDescent="0.25">
      <c r="AY3439" t="s">
        <v>4861</v>
      </c>
      <c r="AZ3439" s="4" t="s">
        <v>4862</v>
      </c>
      <c r="BA3439" s="4" t="s">
        <v>4863</v>
      </c>
      <c r="BB3439" s="4" t="s">
        <v>4862</v>
      </c>
      <c r="BC3439" s="4" t="s">
        <v>4863</v>
      </c>
      <c r="BD3439" s="4" t="s">
        <v>4579</v>
      </c>
    </row>
    <row r="3440" spans="51:56" x14ac:dyDescent="0.25">
      <c r="AY3440" t="s">
        <v>4864</v>
      </c>
      <c r="AZ3440" s="4" t="s">
        <v>4865</v>
      </c>
      <c r="BA3440" s="4" t="s">
        <v>13290</v>
      </c>
      <c r="BB3440" s="4" t="s">
        <v>4865</v>
      </c>
      <c r="BC3440" s="4" t="s">
        <v>13290</v>
      </c>
      <c r="BD3440" s="4" t="s">
        <v>4579</v>
      </c>
    </row>
    <row r="3441" spans="51:56" x14ac:dyDescent="0.25">
      <c r="AY3441" t="s">
        <v>4866</v>
      </c>
      <c r="AZ3441" s="4" t="s">
        <v>4867</v>
      </c>
      <c r="BA3441" s="4" t="s">
        <v>4868</v>
      </c>
      <c r="BB3441" s="4" t="s">
        <v>4867</v>
      </c>
      <c r="BC3441" s="4" t="s">
        <v>4868</v>
      </c>
      <c r="BD3441" s="4" t="s">
        <v>4579</v>
      </c>
    </row>
    <row r="3442" spans="51:56" x14ac:dyDescent="0.25">
      <c r="AY3442" t="s">
        <v>4869</v>
      </c>
      <c r="AZ3442" s="4" t="s">
        <v>4870</v>
      </c>
      <c r="BA3442" s="4" t="s">
        <v>4871</v>
      </c>
      <c r="BB3442" s="4" t="s">
        <v>4870</v>
      </c>
      <c r="BC3442" s="4" t="s">
        <v>4871</v>
      </c>
      <c r="BD3442" s="4" t="s">
        <v>4579</v>
      </c>
    </row>
    <row r="3443" spans="51:56" x14ac:dyDescent="0.25">
      <c r="AY3443" t="s">
        <v>4872</v>
      </c>
      <c r="AZ3443" s="4" t="s">
        <v>4873</v>
      </c>
      <c r="BA3443" s="4" t="s">
        <v>4874</v>
      </c>
      <c r="BB3443" s="4" t="s">
        <v>4873</v>
      </c>
      <c r="BC3443" s="4" t="s">
        <v>4874</v>
      </c>
      <c r="BD3443" s="4" t="s">
        <v>4579</v>
      </c>
    </row>
    <row r="3444" spans="51:56" x14ac:dyDescent="0.25">
      <c r="AY3444" t="s">
        <v>4875</v>
      </c>
      <c r="AZ3444" s="4" t="s">
        <v>4876</v>
      </c>
      <c r="BA3444" s="4" t="s">
        <v>4877</v>
      </c>
      <c r="BB3444" s="4" t="s">
        <v>4876</v>
      </c>
      <c r="BC3444" s="4" t="s">
        <v>4877</v>
      </c>
      <c r="BD3444" s="4" t="s">
        <v>4579</v>
      </c>
    </row>
    <row r="3445" spans="51:56" x14ac:dyDescent="0.25">
      <c r="AY3445" t="s">
        <v>4878</v>
      </c>
      <c r="AZ3445" s="4" t="s">
        <v>4879</v>
      </c>
      <c r="BA3445" s="4" t="s">
        <v>4880</v>
      </c>
      <c r="BB3445" s="4" t="s">
        <v>4879</v>
      </c>
      <c r="BC3445" s="4" t="s">
        <v>4880</v>
      </c>
      <c r="BD3445" s="4" t="s">
        <v>4579</v>
      </c>
    </row>
    <row r="3446" spans="51:56" x14ac:dyDescent="0.25">
      <c r="AY3446" t="s">
        <v>4881</v>
      </c>
      <c r="AZ3446" s="4" t="s">
        <v>4882</v>
      </c>
      <c r="BA3446" s="4" t="s">
        <v>4883</v>
      </c>
      <c r="BB3446" s="4" t="s">
        <v>4882</v>
      </c>
      <c r="BC3446" s="4" t="s">
        <v>4883</v>
      </c>
      <c r="BD3446" s="4" t="s">
        <v>4579</v>
      </c>
    </row>
    <row r="3447" spans="51:56" x14ac:dyDescent="0.25">
      <c r="AY3447" t="s">
        <v>4884</v>
      </c>
      <c r="AZ3447" s="4" t="s">
        <v>4885</v>
      </c>
      <c r="BA3447" s="4" t="s">
        <v>4886</v>
      </c>
      <c r="BB3447" s="4" t="s">
        <v>4885</v>
      </c>
      <c r="BC3447" s="4" t="s">
        <v>4886</v>
      </c>
      <c r="BD3447" s="4" t="s">
        <v>4579</v>
      </c>
    </row>
    <row r="3448" spans="51:56" x14ac:dyDescent="0.25">
      <c r="AY3448" t="s">
        <v>4887</v>
      </c>
      <c r="AZ3448" s="4" t="s">
        <v>4888</v>
      </c>
      <c r="BA3448" s="4" t="s">
        <v>4889</v>
      </c>
      <c r="BB3448" s="4" t="s">
        <v>4888</v>
      </c>
      <c r="BC3448" s="4" t="s">
        <v>4889</v>
      </c>
      <c r="BD3448" s="4" t="s">
        <v>4579</v>
      </c>
    </row>
    <row r="3449" spans="51:56" x14ac:dyDescent="0.25">
      <c r="AY3449" t="s">
        <v>4890</v>
      </c>
      <c r="AZ3449" s="4" t="s">
        <v>4891</v>
      </c>
      <c r="BA3449" s="4" t="s">
        <v>13302</v>
      </c>
      <c r="BB3449" s="4" t="s">
        <v>4891</v>
      </c>
      <c r="BC3449" s="4" t="s">
        <v>13302</v>
      </c>
      <c r="BD3449" s="4" t="s">
        <v>4579</v>
      </c>
    </row>
    <row r="3450" spans="51:56" x14ac:dyDescent="0.25">
      <c r="AY3450" t="s">
        <v>4892</v>
      </c>
      <c r="AZ3450" s="4" t="s">
        <v>4893</v>
      </c>
      <c r="BA3450" s="4" t="s">
        <v>4894</v>
      </c>
      <c r="BB3450" s="4" t="s">
        <v>4893</v>
      </c>
      <c r="BC3450" s="4" t="s">
        <v>4894</v>
      </c>
      <c r="BD3450" s="4" t="s">
        <v>4579</v>
      </c>
    </row>
    <row r="3451" spans="51:56" x14ac:dyDescent="0.25">
      <c r="AY3451" t="s">
        <v>4895</v>
      </c>
      <c r="AZ3451" s="4" t="s">
        <v>4896</v>
      </c>
      <c r="BA3451" s="4" t="s">
        <v>5622</v>
      </c>
      <c r="BB3451" s="4" t="s">
        <v>4896</v>
      </c>
      <c r="BC3451" s="4" t="s">
        <v>5622</v>
      </c>
      <c r="BD3451" s="4" t="s">
        <v>4579</v>
      </c>
    </row>
    <row r="3452" spans="51:56" x14ac:dyDescent="0.25">
      <c r="AY3452" t="s">
        <v>4897</v>
      </c>
      <c r="AZ3452" s="4" t="s">
        <v>4898</v>
      </c>
      <c r="BA3452" s="4" t="s">
        <v>4899</v>
      </c>
      <c r="BB3452" s="4" t="s">
        <v>4898</v>
      </c>
      <c r="BC3452" s="4" t="s">
        <v>4899</v>
      </c>
      <c r="BD3452" s="4" t="s">
        <v>4579</v>
      </c>
    </row>
    <row r="3453" spans="51:56" x14ac:dyDescent="0.25">
      <c r="AY3453" t="s">
        <v>4900</v>
      </c>
      <c r="AZ3453" s="4" t="s">
        <v>4901</v>
      </c>
      <c r="BA3453" s="4" t="s">
        <v>4902</v>
      </c>
      <c r="BB3453" s="4" t="s">
        <v>4901</v>
      </c>
      <c r="BC3453" s="4" t="s">
        <v>4902</v>
      </c>
      <c r="BD3453" s="4" t="s">
        <v>4579</v>
      </c>
    </row>
    <row r="3454" spans="51:56" x14ac:dyDescent="0.25">
      <c r="AY3454" t="s">
        <v>4903</v>
      </c>
      <c r="AZ3454" s="4" t="s">
        <v>4904</v>
      </c>
      <c r="BA3454" s="4" t="s">
        <v>4905</v>
      </c>
      <c r="BB3454" s="4" t="s">
        <v>4904</v>
      </c>
      <c r="BC3454" s="4" t="s">
        <v>4905</v>
      </c>
      <c r="BD3454" s="4" t="s">
        <v>4579</v>
      </c>
    </row>
    <row r="3455" spans="51:56" x14ac:dyDescent="0.25">
      <c r="AY3455" t="s">
        <v>4906</v>
      </c>
      <c r="AZ3455" s="4" t="s">
        <v>4907</v>
      </c>
      <c r="BA3455" s="4" t="s">
        <v>4908</v>
      </c>
      <c r="BB3455" s="4" t="s">
        <v>4907</v>
      </c>
      <c r="BC3455" s="4" t="s">
        <v>4908</v>
      </c>
      <c r="BD3455" s="4" t="s">
        <v>4579</v>
      </c>
    </row>
    <row r="3456" spans="51:56" x14ac:dyDescent="0.25">
      <c r="AY3456" t="s">
        <v>4909</v>
      </c>
      <c r="AZ3456" s="4" t="s">
        <v>4910</v>
      </c>
      <c r="BA3456" s="4" t="s">
        <v>4911</v>
      </c>
      <c r="BB3456" s="4" t="s">
        <v>4910</v>
      </c>
      <c r="BC3456" s="4" t="s">
        <v>4911</v>
      </c>
      <c r="BD3456" s="4" t="s">
        <v>4579</v>
      </c>
    </row>
    <row r="3457" spans="51:56" x14ac:dyDescent="0.25">
      <c r="AY3457" t="s">
        <v>4912</v>
      </c>
      <c r="AZ3457" s="4" t="s">
        <v>4913</v>
      </c>
      <c r="BA3457" s="4" t="s">
        <v>4914</v>
      </c>
      <c r="BB3457" s="4" t="s">
        <v>4913</v>
      </c>
      <c r="BC3457" s="4" t="s">
        <v>4914</v>
      </c>
      <c r="BD3457" s="4" t="s">
        <v>4579</v>
      </c>
    </row>
    <row r="3458" spans="51:56" x14ac:dyDescent="0.25">
      <c r="AY3458" t="s">
        <v>4915</v>
      </c>
      <c r="AZ3458" s="4" t="s">
        <v>4916</v>
      </c>
      <c r="BA3458" s="4" t="s">
        <v>4917</v>
      </c>
      <c r="BB3458" s="4" t="s">
        <v>4916</v>
      </c>
      <c r="BC3458" s="4" t="s">
        <v>4917</v>
      </c>
      <c r="BD3458" s="4" t="s">
        <v>4579</v>
      </c>
    </row>
    <row r="3459" spans="51:56" x14ac:dyDescent="0.25">
      <c r="AY3459" t="s">
        <v>4918</v>
      </c>
      <c r="AZ3459" s="4" t="s">
        <v>4919</v>
      </c>
      <c r="BA3459" s="4" t="s">
        <v>4920</v>
      </c>
      <c r="BB3459" s="4" t="s">
        <v>4919</v>
      </c>
      <c r="BC3459" s="4" t="s">
        <v>4920</v>
      </c>
      <c r="BD3459" s="4" t="s">
        <v>4579</v>
      </c>
    </row>
    <row r="3460" spans="51:56" x14ac:dyDescent="0.25">
      <c r="AY3460" t="s">
        <v>4921</v>
      </c>
      <c r="AZ3460" s="4" t="s">
        <v>4922</v>
      </c>
      <c r="BA3460" s="4" t="s">
        <v>4923</v>
      </c>
      <c r="BB3460" s="4" t="s">
        <v>4922</v>
      </c>
      <c r="BC3460" s="4" t="s">
        <v>4923</v>
      </c>
      <c r="BD3460" s="4" t="s">
        <v>4579</v>
      </c>
    </row>
    <row r="3461" spans="51:56" x14ac:dyDescent="0.25">
      <c r="AY3461" t="s">
        <v>4924</v>
      </c>
      <c r="AZ3461" s="4" t="s">
        <v>4925</v>
      </c>
      <c r="BA3461" s="4" t="s">
        <v>4926</v>
      </c>
      <c r="BB3461" s="4" t="s">
        <v>4925</v>
      </c>
      <c r="BC3461" s="4" t="s">
        <v>4926</v>
      </c>
      <c r="BD3461" s="4" t="s">
        <v>4579</v>
      </c>
    </row>
    <row r="3462" spans="51:56" x14ac:dyDescent="0.25">
      <c r="AY3462" t="s">
        <v>4927</v>
      </c>
      <c r="AZ3462" s="4" t="s">
        <v>4928</v>
      </c>
      <c r="BA3462" s="4" t="s">
        <v>4929</v>
      </c>
      <c r="BB3462" s="4" t="s">
        <v>4928</v>
      </c>
      <c r="BC3462" s="4" t="s">
        <v>4929</v>
      </c>
      <c r="BD3462" s="4" t="s">
        <v>4579</v>
      </c>
    </row>
    <row r="3463" spans="51:56" x14ac:dyDescent="0.25">
      <c r="AY3463" t="s">
        <v>4930</v>
      </c>
      <c r="AZ3463" s="4" t="s">
        <v>4931</v>
      </c>
      <c r="BA3463" s="4" t="s">
        <v>4932</v>
      </c>
      <c r="BB3463" s="4" t="s">
        <v>4931</v>
      </c>
      <c r="BC3463" s="4" t="s">
        <v>4932</v>
      </c>
      <c r="BD3463" s="4" t="s">
        <v>4579</v>
      </c>
    </row>
    <row r="3464" spans="51:56" x14ac:dyDescent="0.25">
      <c r="AY3464" t="s">
        <v>4933</v>
      </c>
      <c r="AZ3464" s="4" t="s">
        <v>4934</v>
      </c>
      <c r="BA3464" s="4" t="s">
        <v>4935</v>
      </c>
      <c r="BB3464" s="4" t="s">
        <v>4934</v>
      </c>
      <c r="BC3464" s="4" t="s">
        <v>4935</v>
      </c>
      <c r="BD3464" s="4" t="s">
        <v>4579</v>
      </c>
    </row>
    <row r="3465" spans="51:56" x14ac:dyDescent="0.25">
      <c r="AY3465" t="s">
        <v>4936</v>
      </c>
      <c r="AZ3465" s="4" t="s">
        <v>4937</v>
      </c>
      <c r="BA3465" s="4" t="s">
        <v>4938</v>
      </c>
      <c r="BB3465" s="4" t="s">
        <v>4937</v>
      </c>
      <c r="BC3465" s="4" t="s">
        <v>4938</v>
      </c>
      <c r="BD3465" s="4" t="s">
        <v>4579</v>
      </c>
    </row>
    <row r="3466" spans="51:56" x14ac:dyDescent="0.25">
      <c r="AY3466" t="s">
        <v>4939</v>
      </c>
      <c r="AZ3466" s="4" t="s">
        <v>4940</v>
      </c>
      <c r="BA3466" s="4" t="s">
        <v>4941</v>
      </c>
      <c r="BB3466" s="4" t="s">
        <v>4940</v>
      </c>
      <c r="BC3466" s="4" t="s">
        <v>4941</v>
      </c>
      <c r="BD3466" s="4" t="s">
        <v>4579</v>
      </c>
    </row>
    <row r="3467" spans="51:56" x14ac:dyDescent="0.25">
      <c r="AY3467" t="s">
        <v>4942</v>
      </c>
      <c r="AZ3467" s="4" t="s">
        <v>4943</v>
      </c>
      <c r="BA3467" s="4" t="s">
        <v>13311</v>
      </c>
      <c r="BB3467" s="4" t="s">
        <v>4943</v>
      </c>
      <c r="BC3467" s="4" t="s">
        <v>13311</v>
      </c>
      <c r="BD3467" s="4" t="s">
        <v>4579</v>
      </c>
    </row>
    <row r="3468" spans="51:56" x14ac:dyDescent="0.25">
      <c r="AY3468" t="s">
        <v>4944</v>
      </c>
      <c r="AZ3468" s="4" t="s">
        <v>4945</v>
      </c>
      <c r="BA3468" s="4" t="s">
        <v>13314</v>
      </c>
      <c r="BB3468" s="4" t="s">
        <v>4945</v>
      </c>
      <c r="BC3468" s="4" t="s">
        <v>13314</v>
      </c>
      <c r="BD3468" s="4" t="s">
        <v>4579</v>
      </c>
    </row>
    <row r="3469" spans="51:56" x14ac:dyDescent="0.25">
      <c r="AY3469" t="s">
        <v>4946</v>
      </c>
      <c r="AZ3469" s="4" t="s">
        <v>4947</v>
      </c>
      <c r="BA3469" s="4" t="s">
        <v>4948</v>
      </c>
      <c r="BB3469" s="4" t="s">
        <v>4947</v>
      </c>
      <c r="BC3469" s="4" t="s">
        <v>4948</v>
      </c>
      <c r="BD3469" s="4" t="s">
        <v>4579</v>
      </c>
    </row>
    <row r="3470" spans="51:56" x14ac:dyDescent="0.25">
      <c r="AY3470" t="s">
        <v>4949</v>
      </c>
      <c r="AZ3470" s="4" t="s">
        <v>4950</v>
      </c>
      <c r="BA3470" s="4" t="s">
        <v>4951</v>
      </c>
      <c r="BB3470" s="4" t="s">
        <v>4950</v>
      </c>
      <c r="BC3470" s="4" t="s">
        <v>4951</v>
      </c>
      <c r="BD3470" s="4" t="s">
        <v>4579</v>
      </c>
    </row>
    <row r="3471" spans="51:56" x14ac:dyDescent="0.25">
      <c r="AY3471" t="s">
        <v>4952</v>
      </c>
      <c r="AZ3471" s="4" t="s">
        <v>4953</v>
      </c>
      <c r="BA3471" s="4" t="s">
        <v>4954</v>
      </c>
      <c r="BB3471" s="4" t="s">
        <v>4953</v>
      </c>
      <c r="BC3471" s="4" t="s">
        <v>4954</v>
      </c>
      <c r="BD3471" s="4" t="s">
        <v>4579</v>
      </c>
    </row>
    <row r="3472" spans="51:56" x14ac:dyDescent="0.25">
      <c r="AY3472" t="s">
        <v>4955</v>
      </c>
      <c r="AZ3472" s="4" t="s">
        <v>4956</v>
      </c>
      <c r="BA3472" s="4" t="s">
        <v>4957</v>
      </c>
      <c r="BB3472" s="4" t="s">
        <v>4956</v>
      </c>
      <c r="BC3472" s="4" t="s">
        <v>4957</v>
      </c>
      <c r="BD3472" s="4" t="s">
        <v>4579</v>
      </c>
    </row>
    <row r="3473" spans="51:56" x14ac:dyDescent="0.25">
      <c r="AY3473" t="s">
        <v>4958</v>
      </c>
      <c r="AZ3473" s="4" t="s">
        <v>4959</v>
      </c>
      <c r="BA3473" s="4" t="s">
        <v>4960</v>
      </c>
      <c r="BB3473" s="4" t="s">
        <v>4959</v>
      </c>
      <c r="BC3473" s="4" t="s">
        <v>4960</v>
      </c>
      <c r="BD3473" s="4" t="s">
        <v>4579</v>
      </c>
    </row>
    <row r="3474" spans="51:56" x14ac:dyDescent="0.25">
      <c r="AY3474" t="s">
        <v>4961</v>
      </c>
      <c r="AZ3474" s="4" t="s">
        <v>4962</v>
      </c>
      <c r="BA3474" s="4" t="s">
        <v>13319</v>
      </c>
      <c r="BB3474" s="4" t="s">
        <v>4962</v>
      </c>
      <c r="BC3474" s="4" t="s">
        <v>13319</v>
      </c>
      <c r="BD3474" s="4" t="s">
        <v>4579</v>
      </c>
    </row>
    <row r="3475" spans="51:56" x14ac:dyDescent="0.25">
      <c r="AY3475" t="s">
        <v>4963</v>
      </c>
      <c r="AZ3475" s="4" t="s">
        <v>4964</v>
      </c>
      <c r="BA3475" s="4" t="s">
        <v>4965</v>
      </c>
      <c r="BB3475" s="4" t="s">
        <v>4964</v>
      </c>
      <c r="BC3475" s="4" t="s">
        <v>4965</v>
      </c>
      <c r="BD3475" s="4" t="s">
        <v>4579</v>
      </c>
    </row>
    <row r="3476" spans="51:56" x14ac:dyDescent="0.25">
      <c r="AY3476" t="s">
        <v>4966</v>
      </c>
      <c r="AZ3476" s="4" t="s">
        <v>4967</v>
      </c>
      <c r="BA3476" s="4" t="s">
        <v>4968</v>
      </c>
      <c r="BB3476" s="4" t="s">
        <v>4967</v>
      </c>
      <c r="BC3476" s="4" t="s">
        <v>4968</v>
      </c>
      <c r="BD3476" s="4" t="s">
        <v>4579</v>
      </c>
    </row>
    <row r="3477" spans="51:56" x14ac:dyDescent="0.25">
      <c r="AY3477" t="s">
        <v>4969</v>
      </c>
      <c r="AZ3477" s="4" t="s">
        <v>4970</v>
      </c>
      <c r="BA3477" s="4" t="s">
        <v>4971</v>
      </c>
      <c r="BB3477" s="4" t="s">
        <v>4970</v>
      </c>
      <c r="BC3477" s="4" t="s">
        <v>4971</v>
      </c>
      <c r="BD3477" s="4" t="s">
        <v>4579</v>
      </c>
    </row>
    <row r="3478" spans="51:56" x14ac:dyDescent="0.25">
      <c r="AY3478" t="s">
        <v>4972</v>
      </c>
      <c r="AZ3478" s="4" t="s">
        <v>4973</v>
      </c>
      <c r="BA3478" s="4" t="s">
        <v>4974</v>
      </c>
      <c r="BB3478" s="4" t="s">
        <v>4973</v>
      </c>
      <c r="BC3478" s="4" t="s">
        <v>4974</v>
      </c>
      <c r="BD3478" s="4" t="s">
        <v>4579</v>
      </c>
    </row>
    <row r="3479" spans="51:56" x14ac:dyDescent="0.25">
      <c r="AY3479" t="s">
        <v>4975</v>
      </c>
      <c r="AZ3479" s="4" t="s">
        <v>4976</v>
      </c>
      <c r="BA3479" s="4" t="s">
        <v>4977</v>
      </c>
      <c r="BB3479" s="4" t="s">
        <v>4976</v>
      </c>
      <c r="BC3479" s="4" t="s">
        <v>4977</v>
      </c>
      <c r="BD3479" s="4" t="s">
        <v>4579</v>
      </c>
    </row>
    <row r="3480" spans="51:56" x14ac:dyDescent="0.25">
      <c r="AY3480" t="s">
        <v>4978</v>
      </c>
      <c r="AZ3480" s="4" t="s">
        <v>4979</v>
      </c>
      <c r="BA3480" s="4" t="s">
        <v>4980</v>
      </c>
      <c r="BB3480" s="4" t="s">
        <v>4979</v>
      </c>
      <c r="BC3480" s="4" t="s">
        <v>4980</v>
      </c>
      <c r="BD3480" s="4" t="s">
        <v>4579</v>
      </c>
    </row>
    <row r="3481" spans="51:56" x14ac:dyDescent="0.25">
      <c r="AY3481" t="s">
        <v>4981</v>
      </c>
      <c r="AZ3481" s="4" t="s">
        <v>4982</v>
      </c>
      <c r="BA3481" s="4" t="s">
        <v>4983</v>
      </c>
      <c r="BB3481" s="4" t="s">
        <v>4982</v>
      </c>
      <c r="BC3481" s="4" t="s">
        <v>4983</v>
      </c>
      <c r="BD3481" s="4" t="s">
        <v>4579</v>
      </c>
    </row>
    <row r="3482" spans="51:56" x14ac:dyDescent="0.25">
      <c r="AY3482" t="s">
        <v>4984</v>
      </c>
      <c r="AZ3482" s="4" t="s">
        <v>4985</v>
      </c>
      <c r="BA3482" s="4" t="s">
        <v>4986</v>
      </c>
      <c r="BB3482" s="4" t="s">
        <v>4985</v>
      </c>
      <c r="BC3482" s="4" t="s">
        <v>4986</v>
      </c>
      <c r="BD3482" s="4" t="s">
        <v>4579</v>
      </c>
    </row>
    <row r="3483" spans="51:56" x14ac:dyDescent="0.25">
      <c r="AY3483" t="s">
        <v>4987</v>
      </c>
      <c r="AZ3483" s="4" t="s">
        <v>4988</v>
      </c>
      <c r="BA3483" s="4" t="s">
        <v>4989</v>
      </c>
      <c r="BB3483" s="4" t="s">
        <v>4988</v>
      </c>
      <c r="BC3483" s="4" t="s">
        <v>4989</v>
      </c>
      <c r="BD3483" s="4" t="s">
        <v>4579</v>
      </c>
    </row>
    <row r="3484" spans="51:56" x14ac:dyDescent="0.25">
      <c r="AY3484" t="s">
        <v>4990</v>
      </c>
      <c r="AZ3484" s="4" t="s">
        <v>4991</v>
      </c>
      <c r="BA3484" s="4" t="s">
        <v>4992</v>
      </c>
      <c r="BB3484" s="4" t="s">
        <v>4991</v>
      </c>
      <c r="BC3484" s="4" t="s">
        <v>4992</v>
      </c>
      <c r="BD3484" s="4" t="s">
        <v>4579</v>
      </c>
    </row>
    <row r="3485" spans="51:56" x14ac:dyDescent="0.25">
      <c r="AY3485" t="s">
        <v>4993</v>
      </c>
      <c r="AZ3485" s="4" t="s">
        <v>4994</v>
      </c>
      <c r="BA3485" s="4" t="s">
        <v>4995</v>
      </c>
      <c r="BB3485" s="4" t="s">
        <v>4994</v>
      </c>
      <c r="BC3485" s="4" t="s">
        <v>4995</v>
      </c>
      <c r="BD3485" s="4" t="s">
        <v>4579</v>
      </c>
    </row>
    <row r="3486" spans="51:56" x14ac:dyDescent="0.25">
      <c r="AY3486" t="s">
        <v>4996</v>
      </c>
      <c r="AZ3486" s="4" t="s">
        <v>4997</v>
      </c>
      <c r="BA3486" s="4" t="s">
        <v>4998</v>
      </c>
      <c r="BB3486" s="4" t="s">
        <v>4997</v>
      </c>
      <c r="BC3486" s="4" t="s">
        <v>4998</v>
      </c>
      <c r="BD3486" s="4" t="s">
        <v>4579</v>
      </c>
    </row>
    <row r="3487" spans="51:56" x14ac:dyDescent="0.25">
      <c r="AY3487" t="s">
        <v>4999</v>
      </c>
      <c r="AZ3487" s="4" t="s">
        <v>5000</v>
      </c>
      <c r="BA3487" s="4" t="s">
        <v>5001</v>
      </c>
      <c r="BB3487" s="4" t="s">
        <v>5000</v>
      </c>
      <c r="BC3487" s="4" t="s">
        <v>5001</v>
      </c>
      <c r="BD3487" s="4" t="s">
        <v>4579</v>
      </c>
    </row>
    <row r="3488" spans="51:56" x14ac:dyDescent="0.25">
      <c r="AY3488" t="s">
        <v>5002</v>
      </c>
      <c r="AZ3488" s="4" t="s">
        <v>5003</v>
      </c>
      <c r="BA3488" s="4" t="s">
        <v>6666</v>
      </c>
      <c r="BB3488" s="4" t="s">
        <v>5003</v>
      </c>
      <c r="BC3488" s="4" t="s">
        <v>6666</v>
      </c>
      <c r="BD3488" s="4" t="s">
        <v>4579</v>
      </c>
    </row>
    <row r="3489" spans="51:56" x14ac:dyDescent="0.25">
      <c r="AY3489" t="s">
        <v>5004</v>
      </c>
      <c r="AZ3489" s="4" t="s">
        <v>5005</v>
      </c>
      <c r="BA3489" s="4" t="s">
        <v>5006</v>
      </c>
      <c r="BB3489" s="4" t="s">
        <v>5005</v>
      </c>
      <c r="BC3489" s="4" t="s">
        <v>5006</v>
      </c>
      <c r="BD3489" s="4" t="s">
        <v>4579</v>
      </c>
    </row>
    <row r="3490" spans="51:56" x14ac:dyDescent="0.25">
      <c r="AY3490" t="s">
        <v>5007</v>
      </c>
      <c r="AZ3490" s="4" t="s">
        <v>5008</v>
      </c>
      <c r="BA3490" s="4" t="s">
        <v>5009</v>
      </c>
      <c r="BB3490" s="4" t="s">
        <v>5008</v>
      </c>
      <c r="BC3490" s="4" t="s">
        <v>5009</v>
      </c>
      <c r="BD3490" s="4" t="s">
        <v>4579</v>
      </c>
    </row>
    <row r="3491" spans="51:56" x14ac:dyDescent="0.25">
      <c r="AY3491" t="s">
        <v>5010</v>
      </c>
      <c r="AZ3491" s="4" t="s">
        <v>5011</v>
      </c>
      <c r="BA3491" s="4" t="s">
        <v>14702</v>
      </c>
      <c r="BB3491" s="4" t="s">
        <v>5011</v>
      </c>
      <c r="BC3491" s="4" t="s">
        <v>14702</v>
      </c>
      <c r="BD3491" s="4" t="s">
        <v>4579</v>
      </c>
    </row>
    <row r="3492" spans="51:56" x14ac:dyDescent="0.25">
      <c r="AY3492" t="s">
        <v>5012</v>
      </c>
      <c r="AZ3492" s="4" t="s">
        <v>5013</v>
      </c>
      <c r="BA3492" s="4" t="s">
        <v>5014</v>
      </c>
      <c r="BB3492" s="4" t="s">
        <v>5013</v>
      </c>
      <c r="BC3492" s="4" t="s">
        <v>5014</v>
      </c>
      <c r="BD3492" s="4" t="s">
        <v>4579</v>
      </c>
    </row>
    <row r="3493" spans="51:56" x14ac:dyDescent="0.25">
      <c r="AY3493" t="s">
        <v>5015</v>
      </c>
      <c r="AZ3493" s="4" t="s">
        <v>5016</v>
      </c>
      <c r="BA3493" s="4" t="s">
        <v>5017</v>
      </c>
      <c r="BB3493" s="4" t="s">
        <v>5016</v>
      </c>
      <c r="BC3493" s="4" t="s">
        <v>5017</v>
      </c>
      <c r="BD3493" s="4" t="s">
        <v>4579</v>
      </c>
    </row>
    <row r="3494" spans="51:56" x14ac:dyDescent="0.25">
      <c r="AY3494" t="s">
        <v>5018</v>
      </c>
      <c r="AZ3494" s="4" t="s">
        <v>5019</v>
      </c>
      <c r="BA3494" s="4" t="s">
        <v>13331</v>
      </c>
      <c r="BB3494" s="4" t="s">
        <v>5019</v>
      </c>
      <c r="BC3494" s="4" t="s">
        <v>13331</v>
      </c>
      <c r="BD3494" s="4" t="s">
        <v>4579</v>
      </c>
    </row>
    <row r="3495" spans="51:56" x14ac:dyDescent="0.25">
      <c r="AY3495" t="s">
        <v>5020</v>
      </c>
      <c r="AZ3495" s="4" t="s">
        <v>5021</v>
      </c>
      <c r="BA3495" s="4" t="s">
        <v>5022</v>
      </c>
      <c r="BB3495" s="4" t="s">
        <v>5021</v>
      </c>
      <c r="BC3495" s="4" t="s">
        <v>5022</v>
      </c>
      <c r="BD3495" s="4" t="s">
        <v>4579</v>
      </c>
    </row>
    <row r="3496" spans="51:56" x14ac:dyDescent="0.25">
      <c r="AY3496" t="s">
        <v>5023</v>
      </c>
      <c r="AZ3496" s="4" t="s">
        <v>5024</v>
      </c>
      <c r="BA3496" s="4" t="s">
        <v>5025</v>
      </c>
      <c r="BB3496" s="4" t="s">
        <v>5024</v>
      </c>
      <c r="BC3496" s="4" t="s">
        <v>5025</v>
      </c>
      <c r="BD3496" s="4" t="s">
        <v>4579</v>
      </c>
    </row>
    <row r="3497" spans="51:56" x14ac:dyDescent="0.25">
      <c r="AY3497" t="s">
        <v>5026</v>
      </c>
      <c r="AZ3497" s="4" t="s">
        <v>5027</v>
      </c>
      <c r="BA3497" s="4" t="s">
        <v>5028</v>
      </c>
      <c r="BB3497" s="4" t="s">
        <v>5027</v>
      </c>
      <c r="BC3497" s="4" t="s">
        <v>5028</v>
      </c>
      <c r="BD3497" s="4" t="s">
        <v>4579</v>
      </c>
    </row>
    <row r="3498" spans="51:56" x14ac:dyDescent="0.25">
      <c r="AY3498" t="s">
        <v>5029</v>
      </c>
      <c r="AZ3498" s="4" t="s">
        <v>5030</v>
      </c>
      <c r="BA3498" s="4" t="s">
        <v>5031</v>
      </c>
      <c r="BB3498" s="4" t="s">
        <v>5030</v>
      </c>
      <c r="BC3498" s="4" t="s">
        <v>5031</v>
      </c>
      <c r="BD3498" s="4" t="s">
        <v>4579</v>
      </c>
    </row>
    <row r="3499" spans="51:56" x14ac:dyDescent="0.25">
      <c r="AY3499" t="s">
        <v>5032</v>
      </c>
      <c r="AZ3499" s="4" t="s">
        <v>5033</v>
      </c>
      <c r="BA3499" s="4" t="s">
        <v>5034</v>
      </c>
      <c r="BB3499" s="4" t="s">
        <v>5033</v>
      </c>
      <c r="BC3499" s="4" t="s">
        <v>5034</v>
      </c>
      <c r="BD3499" s="4" t="s">
        <v>4579</v>
      </c>
    </row>
    <row r="3500" spans="51:56" x14ac:dyDescent="0.25">
      <c r="AY3500" t="s">
        <v>5035</v>
      </c>
      <c r="AZ3500" s="4" t="s">
        <v>5036</v>
      </c>
      <c r="BA3500" s="4" t="s">
        <v>5037</v>
      </c>
      <c r="BB3500" s="4" t="s">
        <v>5036</v>
      </c>
      <c r="BC3500" s="4" t="s">
        <v>5037</v>
      </c>
      <c r="BD3500" s="4" t="s">
        <v>4579</v>
      </c>
    </row>
    <row r="3501" spans="51:56" x14ac:dyDescent="0.25">
      <c r="AY3501" t="s">
        <v>5038</v>
      </c>
      <c r="AZ3501" s="4" t="s">
        <v>5039</v>
      </c>
      <c r="BA3501" s="4" t="s">
        <v>5040</v>
      </c>
      <c r="BB3501" s="4" t="s">
        <v>5039</v>
      </c>
      <c r="BC3501" s="4" t="s">
        <v>5040</v>
      </c>
      <c r="BD3501" s="4" t="s">
        <v>4579</v>
      </c>
    </row>
    <row r="3502" spans="51:56" x14ac:dyDescent="0.25">
      <c r="AY3502" t="s">
        <v>5041</v>
      </c>
      <c r="AZ3502" s="4" t="s">
        <v>5042</v>
      </c>
      <c r="BA3502" s="4" t="s">
        <v>5043</v>
      </c>
      <c r="BB3502" s="4" t="s">
        <v>5042</v>
      </c>
      <c r="BC3502" s="4" t="s">
        <v>5043</v>
      </c>
      <c r="BD3502" s="4" t="s">
        <v>4579</v>
      </c>
    </row>
    <row r="3503" spans="51:56" x14ac:dyDescent="0.25">
      <c r="AY3503" t="s">
        <v>5041</v>
      </c>
      <c r="AZ3503" s="4" t="s">
        <v>5044</v>
      </c>
      <c r="BA3503" s="4" t="s">
        <v>5043</v>
      </c>
      <c r="BB3503" s="4" t="s">
        <v>5044</v>
      </c>
      <c r="BC3503" s="4" t="s">
        <v>5043</v>
      </c>
      <c r="BD3503" s="4" t="s">
        <v>4579</v>
      </c>
    </row>
    <row r="3504" spans="51:56" x14ac:dyDescent="0.25">
      <c r="AY3504" t="s">
        <v>5045</v>
      </c>
      <c r="AZ3504" s="4" t="s">
        <v>5046</v>
      </c>
      <c r="BA3504" s="4" t="s">
        <v>5047</v>
      </c>
      <c r="BB3504" s="4" t="s">
        <v>5046</v>
      </c>
      <c r="BC3504" s="4" t="s">
        <v>5047</v>
      </c>
      <c r="BD3504" s="4" t="s">
        <v>4579</v>
      </c>
    </row>
    <row r="3505" spans="51:56" x14ac:dyDescent="0.25">
      <c r="AY3505" t="s">
        <v>5048</v>
      </c>
      <c r="AZ3505" s="4" t="s">
        <v>5049</v>
      </c>
      <c r="BA3505" s="4" t="s">
        <v>5050</v>
      </c>
      <c r="BB3505" s="4" t="s">
        <v>5049</v>
      </c>
      <c r="BC3505" s="4" t="s">
        <v>5050</v>
      </c>
      <c r="BD3505" s="4" t="s">
        <v>4579</v>
      </c>
    </row>
    <row r="3506" spans="51:56" x14ac:dyDescent="0.25">
      <c r="AY3506" t="s">
        <v>5051</v>
      </c>
      <c r="AZ3506" s="4" t="s">
        <v>5052</v>
      </c>
      <c r="BA3506" s="4" t="s">
        <v>5053</v>
      </c>
      <c r="BB3506" s="4" t="s">
        <v>5052</v>
      </c>
      <c r="BC3506" s="4" t="s">
        <v>5053</v>
      </c>
      <c r="BD3506" s="4" t="s">
        <v>4579</v>
      </c>
    </row>
    <row r="3507" spans="51:56" x14ac:dyDescent="0.25">
      <c r="AY3507" t="s">
        <v>5054</v>
      </c>
      <c r="AZ3507" s="4" t="s">
        <v>5055</v>
      </c>
      <c r="BA3507" s="4" t="s">
        <v>5056</v>
      </c>
      <c r="BB3507" s="4" t="s">
        <v>5055</v>
      </c>
      <c r="BC3507" s="4" t="s">
        <v>5056</v>
      </c>
      <c r="BD3507" s="4" t="s">
        <v>4579</v>
      </c>
    </row>
    <row r="3508" spans="51:56" x14ac:dyDescent="0.25">
      <c r="AY3508" t="s">
        <v>5057</v>
      </c>
      <c r="AZ3508" s="4" t="s">
        <v>5058</v>
      </c>
      <c r="BA3508" s="4" t="s">
        <v>5059</v>
      </c>
      <c r="BB3508" s="4" t="s">
        <v>5058</v>
      </c>
      <c r="BC3508" s="4" t="s">
        <v>5059</v>
      </c>
      <c r="BD3508" s="4" t="s">
        <v>4579</v>
      </c>
    </row>
    <row r="3509" spans="51:56" x14ac:dyDescent="0.25">
      <c r="AY3509" t="s">
        <v>5060</v>
      </c>
      <c r="AZ3509" s="4" t="s">
        <v>5061</v>
      </c>
      <c r="BA3509" s="4" t="s">
        <v>5062</v>
      </c>
      <c r="BB3509" s="4" t="s">
        <v>5061</v>
      </c>
      <c r="BC3509" s="4" t="s">
        <v>5062</v>
      </c>
      <c r="BD3509" s="4" t="s">
        <v>4579</v>
      </c>
    </row>
    <row r="3510" spans="51:56" x14ac:dyDescent="0.25">
      <c r="AY3510" t="s">
        <v>5063</v>
      </c>
      <c r="AZ3510" s="4" t="s">
        <v>5064</v>
      </c>
      <c r="BA3510" s="4" t="s">
        <v>5065</v>
      </c>
      <c r="BB3510" s="4" t="s">
        <v>5064</v>
      </c>
      <c r="BC3510" s="4" t="s">
        <v>5065</v>
      </c>
      <c r="BD3510" s="4" t="s">
        <v>4579</v>
      </c>
    </row>
    <row r="3511" spans="51:56" x14ac:dyDescent="0.25">
      <c r="AY3511" t="s">
        <v>5066</v>
      </c>
      <c r="AZ3511" s="4" t="s">
        <v>5067</v>
      </c>
      <c r="BA3511" s="4" t="s">
        <v>5068</v>
      </c>
      <c r="BB3511" s="4" t="s">
        <v>5067</v>
      </c>
      <c r="BC3511" s="4" t="s">
        <v>5068</v>
      </c>
      <c r="BD3511" s="4" t="s">
        <v>4579</v>
      </c>
    </row>
    <row r="3512" spans="51:56" x14ac:dyDescent="0.25">
      <c r="AY3512" t="s">
        <v>5069</v>
      </c>
      <c r="AZ3512" s="4" t="s">
        <v>5070</v>
      </c>
      <c r="BA3512" s="4" t="s">
        <v>5071</v>
      </c>
      <c r="BB3512" s="4" t="s">
        <v>5070</v>
      </c>
      <c r="BC3512" s="4" t="s">
        <v>5071</v>
      </c>
      <c r="BD3512" s="4" t="s">
        <v>4579</v>
      </c>
    </row>
    <row r="3513" spans="51:56" x14ac:dyDescent="0.25">
      <c r="AY3513" t="s">
        <v>5072</v>
      </c>
      <c r="AZ3513" s="4" t="s">
        <v>5073</v>
      </c>
      <c r="BA3513" s="4" t="s">
        <v>5074</v>
      </c>
      <c r="BB3513" s="4" t="s">
        <v>5073</v>
      </c>
      <c r="BC3513" s="4" t="s">
        <v>5074</v>
      </c>
      <c r="BD3513" s="4" t="s">
        <v>4579</v>
      </c>
    </row>
    <row r="3514" spans="51:56" x14ac:dyDescent="0.25">
      <c r="AY3514" t="s">
        <v>5075</v>
      </c>
      <c r="AZ3514" s="4" t="s">
        <v>5076</v>
      </c>
      <c r="BA3514" s="4" t="s">
        <v>5077</v>
      </c>
      <c r="BB3514" s="4" t="s">
        <v>5076</v>
      </c>
      <c r="BC3514" s="4" t="s">
        <v>5077</v>
      </c>
      <c r="BD3514" s="4" t="s">
        <v>4579</v>
      </c>
    </row>
    <row r="3515" spans="51:56" x14ac:dyDescent="0.25">
      <c r="AY3515" t="s">
        <v>5078</v>
      </c>
      <c r="AZ3515" s="4" t="s">
        <v>5079</v>
      </c>
      <c r="BA3515" s="4" t="s">
        <v>5080</v>
      </c>
      <c r="BB3515" s="4" t="s">
        <v>5079</v>
      </c>
      <c r="BC3515" s="4" t="s">
        <v>5080</v>
      </c>
      <c r="BD3515" s="4" t="s">
        <v>4579</v>
      </c>
    </row>
    <row r="3516" spans="51:56" x14ac:dyDescent="0.25">
      <c r="AY3516" t="s">
        <v>5081</v>
      </c>
      <c r="AZ3516" s="4" t="s">
        <v>5082</v>
      </c>
      <c r="BA3516" s="4" t="s">
        <v>5083</v>
      </c>
      <c r="BB3516" s="4" t="s">
        <v>5082</v>
      </c>
      <c r="BC3516" s="4" t="s">
        <v>5083</v>
      </c>
      <c r="BD3516" s="4" t="s">
        <v>4579</v>
      </c>
    </row>
    <row r="3517" spans="51:56" x14ac:dyDescent="0.25">
      <c r="AY3517" t="s">
        <v>5084</v>
      </c>
      <c r="AZ3517" s="4" t="s">
        <v>5085</v>
      </c>
      <c r="BA3517" s="4" t="s">
        <v>5086</v>
      </c>
      <c r="BB3517" s="4" t="s">
        <v>5085</v>
      </c>
      <c r="BC3517" s="4" t="s">
        <v>5086</v>
      </c>
      <c r="BD3517" s="4" t="s">
        <v>4579</v>
      </c>
    </row>
    <row r="3518" spans="51:56" x14ac:dyDescent="0.25">
      <c r="AY3518" t="s">
        <v>5087</v>
      </c>
      <c r="AZ3518" s="4" t="s">
        <v>5088</v>
      </c>
      <c r="BA3518" s="4" t="s">
        <v>13346</v>
      </c>
      <c r="BB3518" s="4" t="s">
        <v>5088</v>
      </c>
      <c r="BC3518" s="4" t="s">
        <v>13346</v>
      </c>
      <c r="BD3518" s="4" t="s">
        <v>4579</v>
      </c>
    </row>
    <row r="3519" spans="51:56" x14ac:dyDescent="0.25">
      <c r="AY3519" t="s">
        <v>5089</v>
      </c>
      <c r="AZ3519" s="4" t="s">
        <v>5090</v>
      </c>
      <c r="BA3519" s="4" t="s">
        <v>5091</v>
      </c>
      <c r="BB3519" s="4" t="s">
        <v>5090</v>
      </c>
      <c r="BC3519" s="4" t="s">
        <v>5091</v>
      </c>
      <c r="BD3519" s="4" t="s">
        <v>4579</v>
      </c>
    </row>
    <row r="3520" spans="51:56" x14ac:dyDescent="0.25">
      <c r="AY3520" t="s">
        <v>5092</v>
      </c>
      <c r="AZ3520" s="4" t="s">
        <v>5093</v>
      </c>
      <c r="BA3520" s="4" t="s">
        <v>5094</v>
      </c>
      <c r="BB3520" s="4" t="s">
        <v>5093</v>
      </c>
      <c r="BC3520" s="4" t="s">
        <v>5094</v>
      </c>
      <c r="BD3520" s="4" t="s">
        <v>4579</v>
      </c>
    </row>
    <row r="3521" spans="51:56" x14ac:dyDescent="0.25">
      <c r="AY3521" t="s">
        <v>5095</v>
      </c>
      <c r="AZ3521" s="4" t="s">
        <v>5096</v>
      </c>
      <c r="BA3521" s="4" t="s">
        <v>13352</v>
      </c>
      <c r="BB3521" s="4" t="s">
        <v>5096</v>
      </c>
      <c r="BC3521" s="4" t="s">
        <v>13352</v>
      </c>
      <c r="BD3521" s="4" t="s">
        <v>4579</v>
      </c>
    </row>
    <row r="3522" spans="51:56" x14ac:dyDescent="0.25">
      <c r="AY3522" t="s">
        <v>5097</v>
      </c>
      <c r="AZ3522" s="4" t="s">
        <v>5098</v>
      </c>
      <c r="BA3522" s="4" t="s">
        <v>5099</v>
      </c>
      <c r="BB3522" s="4" t="s">
        <v>5098</v>
      </c>
      <c r="BC3522" s="4" t="s">
        <v>5099</v>
      </c>
      <c r="BD3522" s="4" t="s">
        <v>4579</v>
      </c>
    </row>
    <row r="3523" spans="51:56" x14ac:dyDescent="0.25">
      <c r="AY3523" t="s">
        <v>5100</v>
      </c>
      <c r="AZ3523" s="4" t="s">
        <v>5101</v>
      </c>
      <c r="BA3523" s="4" t="s">
        <v>5102</v>
      </c>
      <c r="BB3523" s="4" t="s">
        <v>5101</v>
      </c>
      <c r="BC3523" s="4" t="s">
        <v>5102</v>
      </c>
      <c r="BD3523" s="4" t="s">
        <v>4579</v>
      </c>
    </row>
    <row r="3524" spans="51:56" x14ac:dyDescent="0.25">
      <c r="AY3524" t="s">
        <v>5103</v>
      </c>
      <c r="AZ3524" s="4" t="s">
        <v>5104</v>
      </c>
      <c r="BA3524" s="4" t="s">
        <v>5105</v>
      </c>
      <c r="BB3524" s="4" t="s">
        <v>5104</v>
      </c>
      <c r="BC3524" s="4" t="s">
        <v>5105</v>
      </c>
      <c r="BD3524" s="4" t="s">
        <v>4579</v>
      </c>
    </row>
    <row r="3525" spans="51:56" x14ac:dyDescent="0.25">
      <c r="AY3525" t="s">
        <v>5106</v>
      </c>
      <c r="AZ3525" s="4" t="s">
        <v>5107</v>
      </c>
      <c r="BA3525" s="4" t="s">
        <v>5108</v>
      </c>
      <c r="BB3525" s="4" t="s">
        <v>5107</v>
      </c>
      <c r="BC3525" s="4" t="s">
        <v>5108</v>
      </c>
      <c r="BD3525" s="4" t="s">
        <v>4579</v>
      </c>
    </row>
    <row r="3526" spans="51:56" x14ac:dyDescent="0.25">
      <c r="AY3526" t="s">
        <v>5109</v>
      </c>
      <c r="AZ3526" s="4" t="s">
        <v>5110</v>
      </c>
      <c r="BA3526" s="4" t="s">
        <v>5111</v>
      </c>
      <c r="BB3526" s="4" t="s">
        <v>5110</v>
      </c>
      <c r="BC3526" s="4" t="s">
        <v>5111</v>
      </c>
      <c r="BD3526" s="4" t="s">
        <v>4579</v>
      </c>
    </row>
    <row r="3527" spans="51:56" x14ac:dyDescent="0.25">
      <c r="AY3527" t="s">
        <v>5112</v>
      </c>
      <c r="AZ3527" s="4" t="s">
        <v>5113</v>
      </c>
      <c r="BA3527" s="4" t="s">
        <v>5114</v>
      </c>
      <c r="BB3527" s="4" t="s">
        <v>5113</v>
      </c>
      <c r="BC3527" s="4" t="s">
        <v>5114</v>
      </c>
      <c r="BD3527" s="4" t="s">
        <v>4579</v>
      </c>
    </row>
    <row r="3528" spans="51:56" x14ac:dyDescent="0.25">
      <c r="AY3528" t="s">
        <v>5115</v>
      </c>
      <c r="AZ3528" s="4" t="s">
        <v>5116</v>
      </c>
      <c r="BA3528" s="4" t="s">
        <v>5117</v>
      </c>
      <c r="BB3528" s="4" t="s">
        <v>5116</v>
      </c>
      <c r="BC3528" s="4" t="s">
        <v>5117</v>
      </c>
      <c r="BD3528" s="4" t="s">
        <v>4579</v>
      </c>
    </row>
    <row r="3529" spans="51:56" x14ac:dyDescent="0.25">
      <c r="AY3529" t="s">
        <v>5118</v>
      </c>
      <c r="AZ3529" s="4" t="s">
        <v>5119</v>
      </c>
      <c r="BA3529" s="4" t="s">
        <v>5120</v>
      </c>
      <c r="BB3529" s="4" t="s">
        <v>5119</v>
      </c>
      <c r="BC3529" s="4" t="s">
        <v>5120</v>
      </c>
      <c r="BD3529" s="4" t="s">
        <v>4579</v>
      </c>
    </row>
    <row r="3530" spans="51:56" x14ac:dyDescent="0.25">
      <c r="AY3530" t="s">
        <v>5121</v>
      </c>
      <c r="AZ3530" s="4" t="s">
        <v>5122</v>
      </c>
      <c r="BA3530" s="4" t="s">
        <v>11493</v>
      </c>
      <c r="BB3530" s="4" t="s">
        <v>5122</v>
      </c>
      <c r="BC3530" s="4" t="s">
        <v>11493</v>
      </c>
      <c r="BD3530" s="4" t="s">
        <v>4579</v>
      </c>
    </row>
    <row r="3531" spans="51:56" x14ac:dyDescent="0.25">
      <c r="AY3531" t="s">
        <v>5123</v>
      </c>
      <c r="AZ3531" s="4" t="s">
        <v>5124</v>
      </c>
      <c r="BA3531" s="4" t="s">
        <v>9018</v>
      </c>
      <c r="BB3531" s="4" t="s">
        <v>5124</v>
      </c>
      <c r="BC3531" s="4" t="s">
        <v>9018</v>
      </c>
      <c r="BD3531" s="4" t="s">
        <v>4579</v>
      </c>
    </row>
    <row r="3532" spans="51:56" x14ac:dyDescent="0.25">
      <c r="AY3532" t="s">
        <v>5125</v>
      </c>
      <c r="AZ3532" s="4" t="s">
        <v>5126</v>
      </c>
      <c r="BA3532" s="4" t="s">
        <v>5127</v>
      </c>
      <c r="BB3532" s="4" t="s">
        <v>5126</v>
      </c>
      <c r="BC3532" s="4" t="s">
        <v>5127</v>
      </c>
      <c r="BD3532" s="4" t="s">
        <v>4579</v>
      </c>
    </row>
    <row r="3533" spans="51:56" x14ac:dyDescent="0.25">
      <c r="AY3533" t="s">
        <v>5128</v>
      </c>
      <c r="AZ3533" s="4" t="s">
        <v>5129</v>
      </c>
      <c r="BA3533" s="4" t="s">
        <v>5130</v>
      </c>
      <c r="BB3533" s="4" t="s">
        <v>5129</v>
      </c>
      <c r="BC3533" s="4" t="s">
        <v>5130</v>
      </c>
      <c r="BD3533" s="4" t="s">
        <v>4579</v>
      </c>
    </row>
    <row r="3534" spans="51:56" x14ac:dyDescent="0.25">
      <c r="AY3534" t="s">
        <v>5131</v>
      </c>
      <c r="AZ3534" s="4" t="s">
        <v>5132</v>
      </c>
      <c r="BA3534" s="4" t="s">
        <v>5133</v>
      </c>
      <c r="BB3534" s="4" t="s">
        <v>5132</v>
      </c>
      <c r="BC3534" s="4" t="s">
        <v>5133</v>
      </c>
      <c r="BD3534" s="4" t="s">
        <v>4579</v>
      </c>
    </row>
    <row r="3535" spans="51:56" x14ac:dyDescent="0.25">
      <c r="AY3535" t="s">
        <v>5134</v>
      </c>
      <c r="AZ3535" s="4" t="s">
        <v>5135</v>
      </c>
      <c r="BA3535" s="4" t="s">
        <v>5136</v>
      </c>
      <c r="BB3535" s="4" t="s">
        <v>5135</v>
      </c>
      <c r="BC3535" s="4" t="s">
        <v>5136</v>
      </c>
      <c r="BD3535" s="4" t="s">
        <v>4579</v>
      </c>
    </row>
    <row r="3536" spans="51:56" x14ac:dyDescent="0.25">
      <c r="AY3536" t="s">
        <v>5137</v>
      </c>
      <c r="AZ3536" s="4" t="s">
        <v>5138</v>
      </c>
      <c r="BA3536" s="4" t="s">
        <v>5139</v>
      </c>
      <c r="BB3536" s="4" t="s">
        <v>5138</v>
      </c>
      <c r="BC3536" s="4" t="s">
        <v>5139</v>
      </c>
      <c r="BD3536" s="4" t="s">
        <v>4579</v>
      </c>
    </row>
    <row r="3537" spans="51:56" x14ac:dyDescent="0.25">
      <c r="AY3537" t="s">
        <v>5140</v>
      </c>
      <c r="AZ3537" s="4" t="s">
        <v>5141</v>
      </c>
      <c r="BA3537" s="4" t="s">
        <v>9748</v>
      </c>
      <c r="BB3537" s="4" t="s">
        <v>5141</v>
      </c>
      <c r="BC3537" s="4" t="s">
        <v>9748</v>
      </c>
      <c r="BD3537" s="4" t="s">
        <v>4579</v>
      </c>
    </row>
    <row r="3538" spans="51:56" x14ac:dyDescent="0.25">
      <c r="AY3538" t="s">
        <v>5142</v>
      </c>
      <c r="AZ3538" s="4" t="s">
        <v>5143</v>
      </c>
      <c r="BA3538" s="4" t="s">
        <v>14320</v>
      </c>
      <c r="BB3538" s="4" t="s">
        <v>5143</v>
      </c>
      <c r="BC3538" s="4" t="s">
        <v>14320</v>
      </c>
      <c r="BD3538" s="4" t="s">
        <v>4579</v>
      </c>
    </row>
    <row r="3539" spans="51:56" x14ac:dyDescent="0.25">
      <c r="AY3539" t="s">
        <v>5144</v>
      </c>
      <c r="AZ3539" s="4" t="s">
        <v>5145</v>
      </c>
      <c r="BA3539" s="4" t="s">
        <v>5146</v>
      </c>
      <c r="BB3539" s="4" t="s">
        <v>5145</v>
      </c>
      <c r="BC3539" s="4" t="s">
        <v>5146</v>
      </c>
      <c r="BD3539" s="4" t="s">
        <v>4579</v>
      </c>
    </row>
    <row r="3540" spans="51:56" x14ac:dyDescent="0.25">
      <c r="AY3540" t="s">
        <v>5147</v>
      </c>
      <c r="AZ3540" s="4" t="s">
        <v>5148</v>
      </c>
      <c r="BA3540" s="4" t="s">
        <v>5149</v>
      </c>
      <c r="BB3540" s="4" t="s">
        <v>5148</v>
      </c>
      <c r="BC3540" s="4" t="s">
        <v>5149</v>
      </c>
      <c r="BD3540" s="4" t="s">
        <v>4579</v>
      </c>
    </row>
    <row r="3541" spans="51:56" x14ac:dyDescent="0.25">
      <c r="AY3541" t="s">
        <v>5150</v>
      </c>
      <c r="AZ3541" s="4" t="s">
        <v>5151</v>
      </c>
      <c r="BA3541" s="4" t="s">
        <v>5152</v>
      </c>
      <c r="BB3541" s="4" t="s">
        <v>5151</v>
      </c>
      <c r="BC3541" s="4" t="s">
        <v>5152</v>
      </c>
      <c r="BD3541" s="4" t="s">
        <v>4579</v>
      </c>
    </row>
    <row r="3542" spans="51:56" x14ac:dyDescent="0.25">
      <c r="AY3542" t="s">
        <v>5153</v>
      </c>
      <c r="AZ3542" s="4" t="s">
        <v>5154</v>
      </c>
      <c r="BA3542" s="4" t="s">
        <v>5155</v>
      </c>
      <c r="BB3542" s="4" t="s">
        <v>5154</v>
      </c>
      <c r="BC3542" s="4" t="s">
        <v>5155</v>
      </c>
      <c r="BD3542" s="4" t="s">
        <v>4579</v>
      </c>
    </row>
    <row r="3543" spans="51:56" x14ac:dyDescent="0.25">
      <c r="AY3543" t="s">
        <v>5156</v>
      </c>
      <c r="AZ3543" s="4" t="s">
        <v>5157</v>
      </c>
      <c r="BA3543" s="4" t="s">
        <v>5158</v>
      </c>
      <c r="BB3543" s="4" t="s">
        <v>5157</v>
      </c>
      <c r="BC3543" s="4" t="s">
        <v>5158</v>
      </c>
      <c r="BD3543" s="4" t="s">
        <v>4579</v>
      </c>
    </row>
    <row r="3544" spans="51:56" x14ac:dyDescent="0.25">
      <c r="AY3544" t="s">
        <v>5159</v>
      </c>
      <c r="AZ3544" s="4" t="s">
        <v>5160</v>
      </c>
      <c r="BA3544" s="4" t="s">
        <v>5161</v>
      </c>
      <c r="BB3544" s="4" t="s">
        <v>5160</v>
      </c>
      <c r="BC3544" s="4" t="s">
        <v>5161</v>
      </c>
      <c r="BD3544" s="4" t="s">
        <v>4579</v>
      </c>
    </row>
    <row r="3545" spans="51:56" x14ac:dyDescent="0.25">
      <c r="AY3545" t="s">
        <v>5162</v>
      </c>
      <c r="AZ3545" s="4" t="s">
        <v>5163</v>
      </c>
      <c r="BA3545" s="4" t="s">
        <v>5164</v>
      </c>
      <c r="BB3545" s="4" t="s">
        <v>5163</v>
      </c>
      <c r="BC3545" s="4" t="s">
        <v>5164</v>
      </c>
      <c r="BD3545" s="4" t="s">
        <v>4579</v>
      </c>
    </row>
    <row r="3546" spans="51:56" x14ac:dyDescent="0.25">
      <c r="AY3546" t="s">
        <v>5165</v>
      </c>
      <c r="AZ3546" s="4" t="s">
        <v>5166</v>
      </c>
      <c r="BA3546" s="4" t="s">
        <v>5167</v>
      </c>
      <c r="BB3546" s="4" t="s">
        <v>5166</v>
      </c>
      <c r="BC3546" s="4" t="s">
        <v>5167</v>
      </c>
      <c r="BD3546" s="4" t="s">
        <v>4579</v>
      </c>
    </row>
    <row r="3547" spans="51:56" x14ac:dyDescent="0.25">
      <c r="AY3547" t="s">
        <v>5168</v>
      </c>
      <c r="AZ3547" s="4" t="s">
        <v>5169</v>
      </c>
      <c r="BA3547" s="4" t="s">
        <v>5170</v>
      </c>
      <c r="BB3547" s="4" t="s">
        <v>5169</v>
      </c>
      <c r="BC3547" s="4" t="s">
        <v>5170</v>
      </c>
      <c r="BD3547" s="4" t="s">
        <v>4579</v>
      </c>
    </row>
    <row r="3548" spans="51:56" x14ac:dyDescent="0.25">
      <c r="AY3548" t="s">
        <v>5171</v>
      </c>
      <c r="AZ3548" s="4" t="s">
        <v>5172</v>
      </c>
      <c r="BA3548" s="4" t="s">
        <v>5173</v>
      </c>
      <c r="BB3548" s="4" t="s">
        <v>5172</v>
      </c>
      <c r="BC3548" s="4" t="s">
        <v>5173</v>
      </c>
      <c r="BD3548" s="4" t="s">
        <v>4579</v>
      </c>
    </row>
    <row r="3549" spans="51:56" x14ac:dyDescent="0.25">
      <c r="AY3549" t="s">
        <v>5174</v>
      </c>
      <c r="AZ3549" s="4" t="s">
        <v>5175</v>
      </c>
      <c r="BA3549" s="4" t="s">
        <v>5176</v>
      </c>
      <c r="BB3549" s="4" t="s">
        <v>5175</v>
      </c>
      <c r="BC3549" s="4" t="s">
        <v>5176</v>
      </c>
      <c r="BD3549" s="4" t="s">
        <v>4579</v>
      </c>
    </row>
    <row r="3550" spans="51:56" x14ac:dyDescent="0.25">
      <c r="AY3550" t="s">
        <v>5177</v>
      </c>
      <c r="AZ3550" s="4" t="s">
        <v>5178</v>
      </c>
      <c r="BA3550" s="4" t="s">
        <v>5179</v>
      </c>
      <c r="BB3550" s="4" t="s">
        <v>5178</v>
      </c>
      <c r="BC3550" s="4" t="s">
        <v>5179</v>
      </c>
      <c r="BD3550" s="4" t="s">
        <v>4579</v>
      </c>
    </row>
    <row r="3551" spans="51:56" x14ac:dyDescent="0.25">
      <c r="AY3551" t="s">
        <v>5180</v>
      </c>
      <c r="AZ3551" s="4" t="s">
        <v>5181</v>
      </c>
      <c r="BA3551" s="4" t="s">
        <v>5182</v>
      </c>
      <c r="BB3551" s="4" t="s">
        <v>5181</v>
      </c>
      <c r="BC3551" s="4" t="s">
        <v>5182</v>
      </c>
      <c r="BD3551" s="4" t="s">
        <v>4579</v>
      </c>
    </row>
    <row r="3552" spans="51:56" x14ac:dyDescent="0.25">
      <c r="AY3552" t="s">
        <v>5183</v>
      </c>
      <c r="AZ3552" s="4" t="s">
        <v>5184</v>
      </c>
      <c r="BA3552" s="4" t="s">
        <v>5185</v>
      </c>
      <c r="BB3552" s="4" t="s">
        <v>5184</v>
      </c>
      <c r="BC3552" s="4" t="s">
        <v>5185</v>
      </c>
      <c r="BD3552" s="4" t="s">
        <v>4579</v>
      </c>
    </row>
    <row r="3553" spans="51:56" x14ac:dyDescent="0.25">
      <c r="AY3553" t="s">
        <v>5186</v>
      </c>
      <c r="AZ3553" s="4" t="s">
        <v>5187</v>
      </c>
      <c r="BA3553" s="4" t="s">
        <v>5188</v>
      </c>
      <c r="BB3553" s="4" t="s">
        <v>5187</v>
      </c>
      <c r="BC3553" s="4" t="s">
        <v>5188</v>
      </c>
      <c r="BD3553" s="4" t="s">
        <v>4579</v>
      </c>
    </row>
    <row r="3554" spans="51:56" x14ac:dyDescent="0.25">
      <c r="AY3554" t="s">
        <v>5189</v>
      </c>
      <c r="AZ3554" s="4" t="s">
        <v>5190</v>
      </c>
      <c r="BA3554" s="4" t="s">
        <v>5191</v>
      </c>
      <c r="BB3554" s="4" t="s">
        <v>5190</v>
      </c>
      <c r="BC3554" s="4" t="s">
        <v>5191</v>
      </c>
      <c r="BD3554" s="4" t="s">
        <v>4579</v>
      </c>
    </row>
    <row r="3555" spans="51:56" x14ac:dyDescent="0.25">
      <c r="AY3555" t="s">
        <v>5192</v>
      </c>
      <c r="AZ3555" s="4" t="s">
        <v>5193</v>
      </c>
      <c r="BA3555" s="4" t="s">
        <v>5194</v>
      </c>
      <c r="BB3555" s="4" t="s">
        <v>5193</v>
      </c>
      <c r="BC3555" s="4" t="s">
        <v>5194</v>
      </c>
      <c r="BD3555" s="4" t="s">
        <v>4579</v>
      </c>
    </row>
    <row r="3556" spans="51:56" x14ac:dyDescent="0.25">
      <c r="AY3556" t="s">
        <v>5195</v>
      </c>
      <c r="AZ3556" s="4" t="s">
        <v>5196</v>
      </c>
      <c r="BA3556" s="4" t="s">
        <v>5197</v>
      </c>
      <c r="BB3556" s="4" t="s">
        <v>5196</v>
      </c>
      <c r="BC3556" s="4" t="s">
        <v>5197</v>
      </c>
      <c r="BD3556" s="4" t="s">
        <v>4579</v>
      </c>
    </row>
    <row r="3557" spans="51:56" x14ac:dyDescent="0.25">
      <c r="AY3557" t="s">
        <v>5198</v>
      </c>
      <c r="AZ3557" s="4" t="s">
        <v>5199</v>
      </c>
      <c r="BA3557" s="4" t="s">
        <v>5200</v>
      </c>
      <c r="BB3557" s="4" t="s">
        <v>5199</v>
      </c>
      <c r="BC3557" s="4" t="s">
        <v>5200</v>
      </c>
      <c r="BD3557" s="4" t="s">
        <v>4579</v>
      </c>
    </row>
    <row r="3558" spans="51:56" x14ac:dyDescent="0.25">
      <c r="AY3558" t="s">
        <v>5201</v>
      </c>
      <c r="AZ3558" s="4" t="s">
        <v>5202</v>
      </c>
      <c r="BA3558" s="4" t="s">
        <v>5203</v>
      </c>
      <c r="BB3558" s="4" t="s">
        <v>5202</v>
      </c>
      <c r="BC3558" s="4" t="s">
        <v>5203</v>
      </c>
      <c r="BD3558" s="4" t="s">
        <v>4579</v>
      </c>
    </row>
    <row r="3559" spans="51:56" x14ac:dyDescent="0.25">
      <c r="AY3559" t="s">
        <v>5204</v>
      </c>
      <c r="AZ3559" s="4" t="s">
        <v>5205</v>
      </c>
      <c r="BA3559" s="4" t="s">
        <v>5206</v>
      </c>
      <c r="BB3559" s="4" t="s">
        <v>5205</v>
      </c>
      <c r="BC3559" s="4" t="s">
        <v>5206</v>
      </c>
      <c r="BD3559" s="4" t="s">
        <v>4579</v>
      </c>
    </row>
    <row r="3560" spans="51:56" x14ac:dyDescent="0.25">
      <c r="AY3560" t="s">
        <v>5207</v>
      </c>
      <c r="AZ3560" s="4" t="s">
        <v>5208</v>
      </c>
      <c r="BA3560" s="4" t="s">
        <v>5209</v>
      </c>
      <c r="BB3560" s="4" t="s">
        <v>5208</v>
      </c>
      <c r="BC3560" s="4" t="s">
        <v>5209</v>
      </c>
      <c r="BD3560" s="4" t="s">
        <v>4579</v>
      </c>
    </row>
    <row r="3561" spans="51:56" x14ac:dyDescent="0.25">
      <c r="AY3561" t="s">
        <v>5210</v>
      </c>
      <c r="AZ3561" s="4" t="s">
        <v>5211</v>
      </c>
      <c r="BA3561" s="4" t="s">
        <v>5212</v>
      </c>
      <c r="BB3561" s="4" t="s">
        <v>5211</v>
      </c>
      <c r="BC3561" s="4" t="s">
        <v>5212</v>
      </c>
      <c r="BD3561" s="4" t="s">
        <v>4579</v>
      </c>
    </row>
    <row r="3562" spans="51:56" x14ac:dyDescent="0.25">
      <c r="AY3562" t="s">
        <v>5213</v>
      </c>
      <c r="AZ3562" s="4" t="s">
        <v>5214</v>
      </c>
      <c r="BA3562" s="4" t="s">
        <v>5215</v>
      </c>
      <c r="BB3562" s="4" t="s">
        <v>5214</v>
      </c>
      <c r="BC3562" s="4" t="s">
        <v>5215</v>
      </c>
      <c r="BD3562" s="4" t="s">
        <v>4579</v>
      </c>
    </row>
    <row r="3563" spans="51:56" x14ac:dyDescent="0.25">
      <c r="AY3563" t="s">
        <v>5216</v>
      </c>
      <c r="AZ3563" s="4" t="s">
        <v>5217</v>
      </c>
      <c r="BA3563" s="4" t="s">
        <v>5218</v>
      </c>
      <c r="BB3563" s="4" t="s">
        <v>5217</v>
      </c>
      <c r="BC3563" s="4" t="s">
        <v>5218</v>
      </c>
      <c r="BD3563" s="4" t="s">
        <v>4579</v>
      </c>
    </row>
    <row r="3564" spans="51:56" x14ac:dyDescent="0.25">
      <c r="AY3564" t="s">
        <v>5219</v>
      </c>
      <c r="AZ3564" s="4" t="s">
        <v>5220</v>
      </c>
      <c r="BA3564" s="4" t="s">
        <v>5221</v>
      </c>
      <c r="BB3564" s="4" t="s">
        <v>5220</v>
      </c>
      <c r="BC3564" s="4" t="s">
        <v>5221</v>
      </c>
      <c r="BD3564" s="4" t="s">
        <v>4579</v>
      </c>
    </row>
    <row r="3565" spans="51:56" x14ac:dyDescent="0.25">
      <c r="AY3565" t="s">
        <v>5222</v>
      </c>
      <c r="AZ3565" s="4" t="s">
        <v>5223</v>
      </c>
      <c r="BA3565" s="4" t="s">
        <v>5224</v>
      </c>
      <c r="BB3565" s="4" t="s">
        <v>5223</v>
      </c>
      <c r="BC3565" s="4" t="s">
        <v>5224</v>
      </c>
      <c r="BD3565" s="4" t="s">
        <v>4579</v>
      </c>
    </row>
    <row r="3566" spans="51:56" x14ac:dyDescent="0.25">
      <c r="AY3566" t="s">
        <v>5225</v>
      </c>
      <c r="AZ3566" s="4" t="s">
        <v>5226</v>
      </c>
      <c r="BA3566" s="4" t="s">
        <v>5227</v>
      </c>
      <c r="BB3566" s="4" t="s">
        <v>5226</v>
      </c>
      <c r="BC3566" s="4" t="s">
        <v>5227</v>
      </c>
      <c r="BD3566" s="4" t="s">
        <v>4579</v>
      </c>
    </row>
    <row r="3567" spans="51:56" x14ac:dyDescent="0.25">
      <c r="AY3567" t="s">
        <v>5228</v>
      </c>
      <c r="AZ3567" s="4" t="s">
        <v>5229</v>
      </c>
      <c r="BA3567" s="4" t="s">
        <v>5230</v>
      </c>
      <c r="BB3567" s="4" t="s">
        <v>5229</v>
      </c>
      <c r="BC3567" s="4" t="s">
        <v>5230</v>
      </c>
      <c r="BD3567" s="4" t="s">
        <v>4579</v>
      </c>
    </row>
    <row r="3568" spans="51:56" x14ac:dyDescent="0.25">
      <c r="AY3568" t="s">
        <v>5231</v>
      </c>
      <c r="AZ3568" s="4" t="s">
        <v>5232</v>
      </c>
      <c r="BA3568" s="4" t="s">
        <v>5233</v>
      </c>
      <c r="BB3568" s="4" t="s">
        <v>5232</v>
      </c>
      <c r="BC3568" s="4" t="s">
        <v>5233</v>
      </c>
      <c r="BD3568" s="4" t="s">
        <v>4579</v>
      </c>
    </row>
    <row r="3569" spans="51:56" x14ac:dyDescent="0.25">
      <c r="AY3569" t="s">
        <v>5234</v>
      </c>
      <c r="AZ3569" s="4" t="s">
        <v>5235</v>
      </c>
      <c r="BA3569" s="4" t="s">
        <v>5236</v>
      </c>
      <c r="BB3569" s="4" t="s">
        <v>5235</v>
      </c>
      <c r="BC3569" s="4" t="s">
        <v>5236</v>
      </c>
      <c r="BD3569" s="4" t="s">
        <v>4579</v>
      </c>
    </row>
    <row r="3570" spans="51:56" x14ac:dyDescent="0.25">
      <c r="AY3570" t="s">
        <v>5237</v>
      </c>
      <c r="AZ3570" s="4" t="s">
        <v>5238</v>
      </c>
      <c r="BA3570" s="4" t="s">
        <v>5239</v>
      </c>
      <c r="BB3570" s="4" t="s">
        <v>5238</v>
      </c>
      <c r="BC3570" s="4" t="s">
        <v>5239</v>
      </c>
      <c r="BD3570" s="4" t="s">
        <v>4579</v>
      </c>
    </row>
    <row r="3571" spans="51:56" x14ac:dyDescent="0.25">
      <c r="AY3571" t="s">
        <v>5240</v>
      </c>
      <c r="AZ3571" s="4" t="s">
        <v>5241</v>
      </c>
      <c r="BA3571" s="4" t="s">
        <v>11520</v>
      </c>
      <c r="BB3571" s="4" t="s">
        <v>5241</v>
      </c>
      <c r="BC3571" s="4" t="s">
        <v>11520</v>
      </c>
      <c r="BD3571" s="4" t="s">
        <v>4579</v>
      </c>
    </row>
    <row r="3572" spans="51:56" x14ac:dyDescent="0.25">
      <c r="AY3572" t="s">
        <v>5242</v>
      </c>
      <c r="AZ3572" s="4" t="s">
        <v>5243</v>
      </c>
      <c r="BA3572" s="4" t="s">
        <v>5244</v>
      </c>
      <c r="BB3572" s="4" t="s">
        <v>5243</v>
      </c>
      <c r="BC3572" s="4" t="s">
        <v>5244</v>
      </c>
      <c r="BD3572" s="4" t="s">
        <v>4579</v>
      </c>
    </row>
    <row r="3573" spans="51:56" x14ac:dyDescent="0.25">
      <c r="AY3573" t="s">
        <v>5245</v>
      </c>
      <c r="AZ3573" s="4" t="s">
        <v>5246</v>
      </c>
      <c r="BA3573" s="4" t="s">
        <v>14368</v>
      </c>
      <c r="BB3573" s="4" t="s">
        <v>5246</v>
      </c>
      <c r="BC3573" s="4" t="s">
        <v>14368</v>
      </c>
      <c r="BD3573" s="4" t="s">
        <v>4579</v>
      </c>
    </row>
    <row r="3574" spans="51:56" x14ac:dyDescent="0.25">
      <c r="AY3574" t="s">
        <v>5247</v>
      </c>
      <c r="AZ3574" s="4" t="s">
        <v>5248</v>
      </c>
      <c r="BA3574" s="4" t="s">
        <v>5249</v>
      </c>
      <c r="BB3574" s="4" t="s">
        <v>5248</v>
      </c>
      <c r="BC3574" s="4" t="s">
        <v>5249</v>
      </c>
      <c r="BD3574" s="4" t="s">
        <v>4579</v>
      </c>
    </row>
    <row r="3575" spans="51:56" x14ac:dyDescent="0.25">
      <c r="AY3575" t="s">
        <v>5250</v>
      </c>
      <c r="AZ3575" s="4" t="s">
        <v>5251</v>
      </c>
      <c r="BA3575" s="4" t="s">
        <v>13376</v>
      </c>
      <c r="BB3575" s="4" t="s">
        <v>5251</v>
      </c>
      <c r="BC3575" s="4" t="s">
        <v>13376</v>
      </c>
      <c r="BD3575" s="4" t="s">
        <v>4579</v>
      </c>
    </row>
    <row r="3576" spans="51:56" x14ac:dyDescent="0.25">
      <c r="AY3576" t="s">
        <v>5252</v>
      </c>
      <c r="AZ3576" s="4" t="s">
        <v>5253</v>
      </c>
      <c r="BA3576" s="4" t="s">
        <v>5254</v>
      </c>
      <c r="BB3576" s="4" t="s">
        <v>5253</v>
      </c>
      <c r="BC3576" s="4" t="s">
        <v>5254</v>
      </c>
      <c r="BD3576" s="4" t="s">
        <v>4579</v>
      </c>
    </row>
    <row r="3577" spans="51:56" x14ac:dyDescent="0.25">
      <c r="AY3577" t="s">
        <v>5255</v>
      </c>
      <c r="AZ3577" s="4" t="s">
        <v>5256</v>
      </c>
      <c r="BA3577" s="4" t="s">
        <v>13379</v>
      </c>
      <c r="BB3577" s="4" t="s">
        <v>5256</v>
      </c>
      <c r="BC3577" s="4" t="s">
        <v>13379</v>
      </c>
      <c r="BD3577" s="4" t="s">
        <v>4579</v>
      </c>
    </row>
    <row r="3578" spans="51:56" x14ac:dyDescent="0.25">
      <c r="AY3578" t="s">
        <v>5257</v>
      </c>
      <c r="AZ3578" s="4" t="s">
        <v>5258</v>
      </c>
      <c r="BA3578" s="4" t="s">
        <v>5259</v>
      </c>
      <c r="BB3578" s="4" t="s">
        <v>5258</v>
      </c>
      <c r="BC3578" s="4" t="s">
        <v>5259</v>
      </c>
      <c r="BD3578" s="4" t="s">
        <v>5260</v>
      </c>
    </row>
    <row r="3579" spans="51:56" x14ac:dyDescent="0.25">
      <c r="AY3579" t="s">
        <v>5261</v>
      </c>
      <c r="AZ3579" s="4" t="s">
        <v>5262</v>
      </c>
      <c r="BA3579" s="4" t="s">
        <v>5263</v>
      </c>
      <c r="BB3579" s="4" t="s">
        <v>5262</v>
      </c>
      <c r="BC3579" s="4" t="s">
        <v>5263</v>
      </c>
      <c r="BD3579" s="4" t="s">
        <v>5260</v>
      </c>
    </row>
    <row r="3580" spans="51:56" x14ac:dyDescent="0.25">
      <c r="AY3580" t="s">
        <v>5264</v>
      </c>
      <c r="AZ3580" s="4" t="s">
        <v>5265</v>
      </c>
      <c r="BA3580" s="4" t="s">
        <v>5266</v>
      </c>
      <c r="BB3580" s="4" t="s">
        <v>5265</v>
      </c>
      <c r="BC3580" s="4" t="s">
        <v>5266</v>
      </c>
      <c r="BD3580" s="4" t="s">
        <v>5260</v>
      </c>
    </row>
    <row r="3581" spans="51:56" x14ac:dyDescent="0.25">
      <c r="AY3581" t="s">
        <v>5267</v>
      </c>
      <c r="AZ3581" s="4" t="s">
        <v>5268</v>
      </c>
      <c r="BA3581" s="4" t="s">
        <v>5269</v>
      </c>
      <c r="BB3581" s="4" t="s">
        <v>5268</v>
      </c>
      <c r="BC3581" s="4" t="s">
        <v>5269</v>
      </c>
      <c r="BD3581" s="4" t="s">
        <v>5260</v>
      </c>
    </row>
    <row r="3582" spans="51:56" x14ac:dyDescent="0.25">
      <c r="AY3582" t="s">
        <v>5270</v>
      </c>
      <c r="AZ3582" s="4" t="s">
        <v>5271</v>
      </c>
      <c r="BA3582" s="4" t="s">
        <v>5272</v>
      </c>
      <c r="BB3582" s="4" t="s">
        <v>5271</v>
      </c>
      <c r="BC3582" s="4" t="s">
        <v>5272</v>
      </c>
      <c r="BD3582" s="4" t="s">
        <v>5260</v>
      </c>
    </row>
    <row r="3583" spans="51:56" x14ac:dyDescent="0.25">
      <c r="AY3583" t="s">
        <v>5273</v>
      </c>
      <c r="AZ3583" s="4" t="s">
        <v>5274</v>
      </c>
      <c r="BA3583" s="4" t="s">
        <v>5275</v>
      </c>
      <c r="BB3583" s="4" t="s">
        <v>5274</v>
      </c>
      <c r="BC3583" s="4" t="s">
        <v>5275</v>
      </c>
      <c r="BD3583" s="4" t="s">
        <v>5260</v>
      </c>
    </row>
    <row r="3584" spans="51:56" x14ac:dyDescent="0.25">
      <c r="AY3584" t="s">
        <v>5276</v>
      </c>
      <c r="AZ3584" s="4" t="s">
        <v>5277</v>
      </c>
      <c r="BA3584" s="4" t="s">
        <v>5278</v>
      </c>
      <c r="BB3584" s="4" t="s">
        <v>5277</v>
      </c>
      <c r="BC3584" s="4" t="s">
        <v>5278</v>
      </c>
      <c r="BD3584" s="4" t="s">
        <v>5260</v>
      </c>
    </row>
    <row r="3585" spans="51:56" x14ac:dyDescent="0.25">
      <c r="AY3585" t="s">
        <v>5279</v>
      </c>
      <c r="AZ3585" s="4" t="s">
        <v>5280</v>
      </c>
      <c r="BA3585" s="4" t="s">
        <v>5281</v>
      </c>
      <c r="BB3585" s="4" t="s">
        <v>5280</v>
      </c>
      <c r="BC3585" s="4" t="s">
        <v>5281</v>
      </c>
      <c r="BD3585" s="4" t="s">
        <v>5260</v>
      </c>
    </row>
    <row r="3586" spans="51:56" x14ac:dyDescent="0.25">
      <c r="AY3586" t="s">
        <v>5282</v>
      </c>
      <c r="AZ3586" s="4" t="s">
        <v>5283</v>
      </c>
      <c r="BA3586" s="4" t="s">
        <v>5284</v>
      </c>
      <c r="BB3586" s="4" t="s">
        <v>5283</v>
      </c>
      <c r="BC3586" s="4" t="s">
        <v>5284</v>
      </c>
      <c r="BD3586" s="4" t="s">
        <v>5260</v>
      </c>
    </row>
    <row r="3587" spans="51:56" x14ac:dyDescent="0.25">
      <c r="AY3587" t="s">
        <v>5285</v>
      </c>
      <c r="AZ3587" s="4" t="s">
        <v>5286</v>
      </c>
      <c r="BA3587" s="4" t="s">
        <v>5287</v>
      </c>
      <c r="BB3587" s="4" t="s">
        <v>5286</v>
      </c>
      <c r="BC3587" s="4" t="s">
        <v>5287</v>
      </c>
      <c r="BD3587" s="4" t="s">
        <v>5260</v>
      </c>
    </row>
    <row r="3588" spans="51:56" x14ac:dyDescent="0.25">
      <c r="AY3588" t="s">
        <v>5288</v>
      </c>
      <c r="AZ3588" s="4" t="s">
        <v>5289</v>
      </c>
      <c r="BA3588" s="4" t="s">
        <v>5290</v>
      </c>
      <c r="BB3588" s="4" t="s">
        <v>5289</v>
      </c>
      <c r="BC3588" s="4" t="s">
        <v>5290</v>
      </c>
      <c r="BD3588" s="4" t="s">
        <v>5260</v>
      </c>
    </row>
    <row r="3589" spans="51:56" x14ac:dyDescent="0.25">
      <c r="AY3589" t="s">
        <v>5291</v>
      </c>
      <c r="AZ3589" s="4" t="s">
        <v>5292</v>
      </c>
      <c r="BA3589" s="4" t="s">
        <v>5293</v>
      </c>
      <c r="BB3589" s="4" t="s">
        <v>5292</v>
      </c>
      <c r="BC3589" s="4" t="s">
        <v>5293</v>
      </c>
      <c r="BD3589" s="4" t="s">
        <v>5260</v>
      </c>
    </row>
    <row r="3590" spans="51:56" x14ac:dyDescent="0.25">
      <c r="AY3590" t="s">
        <v>5294</v>
      </c>
      <c r="AZ3590" s="4" t="s">
        <v>5295</v>
      </c>
      <c r="BA3590" s="4" t="s">
        <v>5296</v>
      </c>
      <c r="BB3590" s="4" t="s">
        <v>5295</v>
      </c>
      <c r="BC3590" s="4" t="s">
        <v>5296</v>
      </c>
      <c r="BD3590" s="4" t="s">
        <v>5260</v>
      </c>
    </row>
    <row r="3591" spans="51:56" x14ac:dyDescent="0.25">
      <c r="AY3591" t="s">
        <v>5297</v>
      </c>
      <c r="AZ3591" s="4" t="s">
        <v>5298</v>
      </c>
      <c r="BA3591" s="4" t="s">
        <v>5299</v>
      </c>
      <c r="BB3591" s="4" t="s">
        <v>5298</v>
      </c>
      <c r="BC3591" s="4" t="s">
        <v>5299</v>
      </c>
      <c r="BD3591" s="4" t="s">
        <v>5260</v>
      </c>
    </row>
    <row r="3592" spans="51:56" x14ac:dyDescent="0.25">
      <c r="AY3592" t="s">
        <v>5300</v>
      </c>
      <c r="AZ3592" s="4" t="s">
        <v>5301</v>
      </c>
      <c r="BA3592" s="4" t="s">
        <v>5302</v>
      </c>
      <c r="BB3592" s="4" t="s">
        <v>5301</v>
      </c>
      <c r="BC3592" s="4" t="s">
        <v>5302</v>
      </c>
      <c r="BD3592" s="4" t="s">
        <v>5260</v>
      </c>
    </row>
    <row r="3593" spans="51:56" x14ac:dyDescent="0.25">
      <c r="AY3593" t="s">
        <v>5303</v>
      </c>
      <c r="AZ3593" s="4" t="s">
        <v>5304</v>
      </c>
      <c r="BA3593" s="4" t="s">
        <v>5305</v>
      </c>
      <c r="BB3593" s="4" t="s">
        <v>5304</v>
      </c>
      <c r="BC3593" s="4" t="s">
        <v>5305</v>
      </c>
      <c r="BD3593" s="4" t="s">
        <v>5260</v>
      </c>
    </row>
    <row r="3594" spans="51:56" x14ac:dyDescent="0.25">
      <c r="AY3594" t="s">
        <v>5306</v>
      </c>
      <c r="AZ3594" s="4" t="s">
        <v>5307</v>
      </c>
      <c r="BA3594" s="4" t="s">
        <v>5308</v>
      </c>
      <c r="BB3594" s="4" t="s">
        <v>5307</v>
      </c>
      <c r="BC3594" s="4" t="s">
        <v>5308</v>
      </c>
      <c r="BD3594" s="4" t="s">
        <v>5260</v>
      </c>
    </row>
    <row r="3595" spans="51:56" x14ac:dyDescent="0.25">
      <c r="AY3595" t="s">
        <v>5309</v>
      </c>
      <c r="AZ3595" s="4" t="s">
        <v>5310</v>
      </c>
      <c r="BA3595" s="4" t="s">
        <v>5311</v>
      </c>
      <c r="BB3595" s="4" t="s">
        <v>5310</v>
      </c>
      <c r="BC3595" s="4" t="s">
        <v>5311</v>
      </c>
      <c r="BD3595" s="4" t="s">
        <v>5260</v>
      </c>
    </row>
    <row r="3596" spans="51:56" x14ac:dyDescent="0.25">
      <c r="AY3596" t="s">
        <v>5312</v>
      </c>
      <c r="AZ3596" s="4" t="s">
        <v>5313</v>
      </c>
      <c r="BA3596" s="4" t="s">
        <v>5314</v>
      </c>
      <c r="BB3596" s="4" t="s">
        <v>5313</v>
      </c>
      <c r="BC3596" s="4" t="s">
        <v>5314</v>
      </c>
      <c r="BD3596" s="4" t="s">
        <v>5260</v>
      </c>
    </row>
    <row r="3597" spans="51:56" x14ac:dyDescent="0.25">
      <c r="AY3597" t="s">
        <v>5315</v>
      </c>
      <c r="AZ3597" s="4" t="s">
        <v>5316</v>
      </c>
      <c r="BA3597" s="4" t="s">
        <v>5317</v>
      </c>
      <c r="BB3597" s="4" t="s">
        <v>5316</v>
      </c>
      <c r="BC3597" s="4" t="s">
        <v>5317</v>
      </c>
      <c r="BD3597" s="4" t="s">
        <v>5260</v>
      </c>
    </row>
    <row r="3598" spans="51:56" x14ac:dyDescent="0.25">
      <c r="AY3598" t="s">
        <v>5318</v>
      </c>
      <c r="AZ3598" s="4" t="s">
        <v>5319</v>
      </c>
      <c r="BA3598" s="4" t="s">
        <v>5320</v>
      </c>
      <c r="BB3598" s="4" t="s">
        <v>5319</v>
      </c>
      <c r="BC3598" s="4" t="s">
        <v>5320</v>
      </c>
      <c r="BD3598" s="4" t="s">
        <v>5260</v>
      </c>
    </row>
    <row r="3599" spans="51:56" x14ac:dyDescent="0.25">
      <c r="AY3599" t="s">
        <v>5321</v>
      </c>
      <c r="AZ3599" s="4" t="s">
        <v>5322</v>
      </c>
      <c r="BA3599" s="4" t="s">
        <v>5323</v>
      </c>
      <c r="BB3599" s="4" t="s">
        <v>5322</v>
      </c>
      <c r="BC3599" s="4" t="s">
        <v>5323</v>
      </c>
      <c r="BD3599" s="4" t="s">
        <v>5260</v>
      </c>
    </row>
    <row r="3600" spans="51:56" x14ac:dyDescent="0.25">
      <c r="AY3600" t="s">
        <v>5324</v>
      </c>
      <c r="AZ3600" s="4" t="s">
        <v>5325</v>
      </c>
      <c r="BA3600" s="4" t="s">
        <v>5326</v>
      </c>
      <c r="BB3600" s="4" t="s">
        <v>5325</v>
      </c>
      <c r="BC3600" s="4" t="s">
        <v>5326</v>
      </c>
      <c r="BD3600" s="4" t="s">
        <v>5260</v>
      </c>
    </row>
    <row r="3601" spans="51:56" x14ac:dyDescent="0.25">
      <c r="AY3601" t="s">
        <v>5327</v>
      </c>
      <c r="AZ3601" s="4" t="s">
        <v>5328</v>
      </c>
      <c r="BA3601" s="4" t="s">
        <v>5329</v>
      </c>
      <c r="BB3601" s="4" t="s">
        <v>5328</v>
      </c>
      <c r="BC3601" s="4" t="s">
        <v>5329</v>
      </c>
      <c r="BD3601" s="4" t="s">
        <v>5260</v>
      </c>
    </row>
    <row r="3602" spans="51:56" x14ac:dyDescent="0.25">
      <c r="AY3602" t="s">
        <v>5330</v>
      </c>
      <c r="AZ3602" s="4" t="s">
        <v>5331</v>
      </c>
      <c r="BA3602" s="4" t="s">
        <v>7529</v>
      </c>
      <c r="BB3602" s="4" t="s">
        <v>5331</v>
      </c>
      <c r="BC3602" s="4" t="s">
        <v>7529</v>
      </c>
      <c r="BD3602" s="4" t="s">
        <v>5260</v>
      </c>
    </row>
    <row r="3603" spans="51:56" x14ac:dyDescent="0.25">
      <c r="AY3603" t="s">
        <v>5332</v>
      </c>
      <c r="AZ3603" s="4" t="s">
        <v>5333</v>
      </c>
      <c r="BA3603" s="4" t="s">
        <v>5334</v>
      </c>
      <c r="BB3603" s="4" t="s">
        <v>5333</v>
      </c>
      <c r="BC3603" s="4" t="s">
        <v>5334</v>
      </c>
      <c r="BD3603" s="4" t="s">
        <v>5260</v>
      </c>
    </row>
    <row r="3604" spans="51:56" x14ac:dyDescent="0.25">
      <c r="AY3604" t="s">
        <v>5335</v>
      </c>
      <c r="AZ3604" s="4" t="s">
        <v>5336</v>
      </c>
      <c r="BA3604" s="4" t="s">
        <v>5337</v>
      </c>
      <c r="BB3604" s="4" t="s">
        <v>5336</v>
      </c>
      <c r="BC3604" s="4" t="s">
        <v>5337</v>
      </c>
      <c r="BD3604" s="4" t="s">
        <v>5260</v>
      </c>
    </row>
    <row r="3605" spans="51:56" x14ac:dyDescent="0.25">
      <c r="AY3605" t="s">
        <v>5338</v>
      </c>
      <c r="AZ3605" s="4" t="s">
        <v>5339</v>
      </c>
      <c r="BA3605" s="4" t="s">
        <v>5340</v>
      </c>
      <c r="BB3605" s="4" t="s">
        <v>5339</v>
      </c>
      <c r="BC3605" s="4" t="s">
        <v>5340</v>
      </c>
      <c r="BD3605" s="4" t="s">
        <v>5260</v>
      </c>
    </row>
    <row r="3606" spans="51:56" x14ac:dyDescent="0.25">
      <c r="AY3606" t="s">
        <v>5341</v>
      </c>
      <c r="AZ3606" s="4" t="s">
        <v>5342</v>
      </c>
      <c r="BA3606" s="4" t="s">
        <v>5343</v>
      </c>
      <c r="BB3606" s="4" t="s">
        <v>5342</v>
      </c>
      <c r="BC3606" s="4" t="s">
        <v>5343</v>
      </c>
      <c r="BD3606" s="4" t="s">
        <v>5260</v>
      </c>
    </row>
    <row r="3607" spans="51:56" x14ac:dyDescent="0.25">
      <c r="AY3607" t="s">
        <v>5344</v>
      </c>
      <c r="AZ3607" s="4" t="s">
        <v>5345</v>
      </c>
      <c r="BA3607" s="4" t="s">
        <v>5346</v>
      </c>
      <c r="BB3607" s="4" t="s">
        <v>5345</v>
      </c>
      <c r="BC3607" s="4" t="s">
        <v>5346</v>
      </c>
      <c r="BD3607" s="4" t="s">
        <v>5260</v>
      </c>
    </row>
    <row r="3608" spans="51:56" x14ac:dyDescent="0.25">
      <c r="AY3608" t="s">
        <v>5347</v>
      </c>
      <c r="AZ3608" s="4" t="s">
        <v>5348</v>
      </c>
      <c r="BA3608" s="4" t="s">
        <v>5349</v>
      </c>
      <c r="BB3608" s="4" t="s">
        <v>5348</v>
      </c>
      <c r="BC3608" s="4" t="s">
        <v>5349</v>
      </c>
      <c r="BD3608" s="4" t="s">
        <v>5260</v>
      </c>
    </row>
    <row r="3609" spans="51:56" x14ac:dyDescent="0.25">
      <c r="AY3609" t="s">
        <v>5347</v>
      </c>
      <c r="AZ3609" s="4" t="s">
        <v>5350</v>
      </c>
      <c r="BA3609" s="4" t="s">
        <v>5349</v>
      </c>
      <c r="BB3609" s="4" t="s">
        <v>5350</v>
      </c>
      <c r="BC3609" s="4" t="s">
        <v>5349</v>
      </c>
      <c r="BD3609" s="4" t="s">
        <v>5260</v>
      </c>
    </row>
    <row r="3610" spans="51:56" x14ac:dyDescent="0.25">
      <c r="AY3610" t="s">
        <v>5351</v>
      </c>
      <c r="AZ3610" s="4" t="s">
        <v>5352</v>
      </c>
      <c r="BA3610" s="4" t="s">
        <v>5353</v>
      </c>
      <c r="BB3610" s="4" t="s">
        <v>5352</v>
      </c>
      <c r="BC3610" s="4" t="s">
        <v>5353</v>
      </c>
      <c r="BD3610" s="4" t="s">
        <v>5260</v>
      </c>
    </row>
    <row r="3611" spans="51:56" x14ac:dyDescent="0.25">
      <c r="AY3611" t="s">
        <v>5354</v>
      </c>
      <c r="AZ3611" s="4" t="s">
        <v>5355</v>
      </c>
      <c r="BA3611" s="4" t="s">
        <v>5356</v>
      </c>
      <c r="BB3611" s="4" t="s">
        <v>5355</v>
      </c>
      <c r="BC3611" s="4" t="s">
        <v>5356</v>
      </c>
      <c r="BD3611" s="4" t="s">
        <v>5260</v>
      </c>
    </row>
    <row r="3612" spans="51:56" x14ac:dyDescent="0.25">
      <c r="AY3612" t="s">
        <v>5357</v>
      </c>
      <c r="AZ3612" s="4" t="s">
        <v>5358</v>
      </c>
      <c r="BA3612" s="4" t="s">
        <v>5359</v>
      </c>
      <c r="BB3612" s="4" t="s">
        <v>5358</v>
      </c>
      <c r="BC3612" s="4" t="s">
        <v>5359</v>
      </c>
      <c r="BD3612" s="4" t="s">
        <v>5260</v>
      </c>
    </row>
    <row r="3613" spans="51:56" x14ac:dyDescent="0.25">
      <c r="AY3613" t="s">
        <v>5360</v>
      </c>
      <c r="AZ3613" s="4" t="s">
        <v>5361</v>
      </c>
      <c r="BA3613" s="4" t="s">
        <v>7539</v>
      </c>
      <c r="BB3613" s="4" t="s">
        <v>5361</v>
      </c>
      <c r="BC3613" s="4" t="s">
        <v>7539</v>
      </c>
      <c r="BD3613" s="4" t="s">
        <v>5260</v>
      </c>
    </row>
    <row r="3614" spans="51:56" x14ac:dyDescent="0.25">
      <c r="AY3614" t="s">
        <v>5362</v>
      </c>
      <c r="AZ3614" s="4" t="s">
        <v>5363</v>
      </c>
      <c r="BA3614" s="4" t="s">
        <v>5364</v>
      </c>
      <c r="BB3614" s="4" t="s">
        <v>5363</v>
      </c>
      <c r="BC3614" s="4" t="s">
        <v>5364</v>
      </c>
      <c r="BD3614" s="4" t="s">
        <v>5260</v>
      </c>
    </row>
    <row r="3615" spans="51:56" x14ac:dyDescent="0.25">
      <c r="AY3615" t="s">
        <v>5365</v>
      </c>
      <c r="AZ3615" s="4" t="s">
        <v>5366</v>
      </c>
      <c r="BA3615" s="4" t="s">
        <v>5367</v>
      </c>
      <c r="BB3615" s="4" t="s">
        <v>5366</v>
      </c>
      <c r="BC3615" s="4" t="s">
        <v>5367</v>
      </c>
      <c r="BD3615" s="4" t="s">
        <v>5260</v>
      </c>
    </row>
    <row r="3616" spans="51:56" x14ac:dyDescent="0.25">
      <c r="AY3616" t="s">
        <v>5368</v>
      </c>
      <c r="AZ3616" s="4" t="s">
        <v>5369</v>
      </c>
      <c r="BA3616" s="4" t="s">
        <v>5370</v>
      </c>
      <c r="BB3616" s="4" t="s">
        <v>5369</v>
      </c>
      <c r="BC3616" s="4" t="s">
        <v>5370</v>
      </c>
      <c r="BD3616" s="4" t="s">
        <v>5260</v>
      </c>
    </row>
    <row r="3617" spans="51:56" x14ac:dyDescent="0.25">
      <c r="AY3617" t="s">
        <v>5371</v>
      </c>
      <c r="AZ3617" s="4" t="s">
        <v>5372</v>
      </c>
      <c r="BA3617" s="4" t="s">
        <v>5373</v>
      </c>
      <c r="BB3617" s="4" t="s">
        <v>5372</v>
      </c>
      <c r="BC3617" s="4" t="s">
        <v>5373</v>
      </c>
      <c r="BD3617" s="4" t="s">
        <v>5260</v>
      </c>
    </row>
    <row r="3618" spans="51:56" x14ac:dyDescent="0.25">
      <c r="AY3618" t="s">
        <v>5374</v>
      </c>
      <c r="AZ3618" s="4" t="s">
        <v>5375</v>
      </c>
      <c r="BA3618" s="4" t="s">
        <v>5376</v>
      </c>
      <c r="BB3618" s="4" t="s">
        <v>5375</v>
      </c>
      <c r="BC3618" s="4" t="s">
        <v>5376</v>
      </c>
      <c r="BD3618" s="4" t="s">
        <v>5260</v>
      </c>
    </row>
    <row r="3619" spans="51:56" x14ac:dyDescent="0.25">
      <c r="AY3619" t="s">
        <v>5377</v>
      </c>
      <c r="AZ3619" s="4" t="s">
        <v>5378</v>
      </c>
      <c r="BA3619" s="4" t="s">
        <v>5379</v>
      </c>
      <c r="BB3619" s="4" t="s">
        <v>5378</v>
      </c>
      <c r="BC3619" s="4" t="s">
        <v>5379</v>
      </c>
      <c r="BD3619" s="4" t="s">
        <v>5260</v>
      </c>
    </row>
    <row r="3620" spans="51:56" x14ac:dyDescent="0.25">
      <c r="AY3620" t="s">
        <v>5380</v>
      </c>
      <c r="AZ3620" s="4" t="s">
        <v>5381</v>
      </c>
      <c r="BA3620" s="4" t="s">
        <v>5382</v>
      </c>
      <c r="BB3620" s="4" t="s">
        <v>5381</v>
      </c>
      <c r="BC3620" s="4" t="s">
        <v>5382</v>
      </c>
      <c r="BD3620" s="4" t="s">
        <v>5260</v>
      </c>
    </row>
    <row r="3621" spans="51:56" x14ac:dyDescent="0.25">
      <c r="AY3621" t="s">
        <v>5383</v>
      </c>
      <c r="AZ3621" s="4" t="s">
        <v>5384</v>
      </c>
      <c r="BA3621" s="4" t="s">
        <v>5385</v>
      </c>
      <c r="BB3621" s="4" t="s">
        <v>5384</v>
      </c>
      <c r="BC3621" s="4" t="s">
        <v>5385</v>
      </c>
      <c r="BD3621" s="4" t="s">
        <v>5260</v>
      </c>
    </row>
    <row r="3622" spans="51:56" x14ac:dyDescent="0.25">
      <c r="AY3622" t="s">
        <v>5386</v>
      </c>
      <c r="AZ3622" s="4" t="s">
        <v>5387</v>
      </c>
      <c r="BA3622" s="4" t="s">
        <v>5388</v>
      </c>
      <c r="BB3622" s="4" t="s">
        <v>5387</v>
      </c>
      <c r="BC3622" s="4" t="s">
        <v>5388</v>
      </c>
      <c r="BD3622" s="4" t="s">
        <v>5260</v>
      </c>
    </row>
    <row r="3623" spans="51:56" x14ac:dyDescent="0.25">
      <c r="AY3623" t="s">
        <v>5389</v>
      </c>
      <c r="AZ3623" s="4" t="s">
        <v>5390</v>
      </c>
      <c r="BA3623" s="4" t="s">
        <v>5391</v>
      </c>
      <c r="BB3623" s="4" t="s">
        <v>5390</v>
      </c>
      <c r="BC3623" s="4" t="s">
        <v>5391</v>
      </c>
      <c r="BD3623" s="4" t="s">
        <v>5260</v>
      </c>
    </row>
    <row r="3624" spans="51:56" x14ac:dyDescent="0.25">
      <c r="AY3624" t="s">
        <v>5392</v>
      </c>
      <c r="AZ3624" s="4" t="s">
        <v>5393</v>
      </c>
      <c r="BA3624" s="4" t="s">
        <v>5394</v>
      </c>
      <c r="BB3624" s="4" t="s">
        <v>5393</v>
      </c>
      <c r="BC3624" s="4" t="s">
        <v>5394</v>
      </c>
      <c r="BD3624" s="4" t="s">
        <v>5260</v>
      </c>
    </row>
    <row r="3625" spans="51:56" x14ac:dyDescent="0.25">
      <c r="AY3625" t="s">
        <v>5395</v>
      </c>
      <c r="AZ3625" s="4" t="s">
        <v>5396</v>
      </c>
      <c r="BA3625" s="4" t="s">
        <v>5397</v>
      </c>
      <c r="BB3625" s="4" t="s">
        <v>5396</v>
      </c>
      <c r="BC3625" s="4" t="s">
        <v>5397</v>
      </c>
      <c r="BD3625" s="4" t="s">
        <v>5260</v>
      </c>
    </row>
    <row r="3626" spans="51:56" x14ac:dyDescent="0.25">
      <c r="AY3626" t="s">
        <v>5398</v>
      </c>
      <c r="AZ3626" s="4" t="s">
        <v>5399</v>
      </c>
      <c r="BA3626" s="4" t="s">
        <v>5400</v>
      </c>
      <c r="BB3626" s="4" t="s">
        <v>5399</v>
      </c>
      <c r="BC3626" s="4" t="s">
        <v>5400</v>
      </c>
      <c r="BD3626" s="4" t="s">
        <v>5260</v>
      </c>
    </row>
    <row r="3627" spans="51:56" x14ac:dyDescent="0.25">
      <c r="AY3627" t="s">
        <v>2412</v>
      </c>
      <c r="AZ3627" s="4" t="s">
        <v>2413</v>
      </c>
      <c r="BA3627" s="4" t="s">
        <v>2414</v>
      </c>
      <c r="BB3627" s="4" t="s">
        <v>2413</v>
      </c>
      <c r="BC3627" s="4" t="s">
        <v>2414</v>
      </c>
      <c r="BD3627" s="4" t="s">
        <v>5260</v>
      </c>
    </row>
    <row r="3628" spans="51:56" x14ac:dyDescent="0.25">
      <c r="AY3628" t="s">
        <v>2415</v>
      </c>
      <c r="AZ3628" s="4" t="s">
        <v>2416</v>
      </c>
      <c r="BA3628" s="4" t="s">
        <v>2417</v>
      </c>
      <c r="BB3628" s="4" t="s">
        <v>2416</v>
      </c>
      <c r="BC3628" s="4" t="s">
        <v>2417</v>
      </c>
      <c r="BD3628" s="4" t="s">
        <v>5260</v>
      </c>
    </row>
    <row r="3629" spans="51:56" x14ac:dyDescent="0.25">
      <c r="AY3629" t="s">
        <v>2418</v>
      </c>
      <c r="AZ3629" s="4" t="s">
        <v>2419</v>
      </c>
      <c r="BA3629" s="4" t="s">
        <v>2420</v>
      </c>
      <c r="BB3629" s="4" t="s">
        <v>2419</v>
      </c>
      <c r="BC3629" s="4" t="s">
        <v>2420</v>
      </c>
      <c r="BD3629" s="4" t="s">
        <v>5260</v>
      </c>
    </row>
    <row r="3630" spans="51:56" x14ac:dyDescent="0.25">
      <c r="AY3630" t="s">
        <v>2421</v>
      </c>
      <c r="AZ3630" s="4" t="s">
        <v>2422</v>
      </c>
      <c r="BA3630" s="4" t="s">
        <v>2423</v>
      </c>
      <c r="BB3630" s="4" t="s">
        <v>2422</v>
      </c>
      <c r="BC3630" s="4" t="s">
        <v>2423</v>
      </c>
      <c r="BD3630" s="4" t="s">
        <v>5260</v>
      </c>
    </row>
    <row r="3631" spans="51:56" x14ac:dyDescent="0.25">
      <c r="AY3631" t="s">
        <v>2424</v>
      </c>
      <c r="AZ3631" s="4" t="s">
        <v>2425</v>
      </c>
      <c r="BA3631" s="4" t="s">
        <v>2426</v>
      </c>
      <c r="BB3631" s="4" t="s">
        <v>2425</v>
      </c>
      <c r="BC3631" s="4" t="s">
        <v>2426</v>
      </c>
      <c r="BD3631" s="4" t="s">
        <v>5260</v>
      </c>
    </row>
    <row r="3632" spans="51:56" x14ac:dyDescent="0.25">
      <c r="AY3632" t="s">
        <v>2427</v>
      </c>
      <c r="AZ3632" s="4" t="s">
        <v>2428</v>
      </c>
      <c r="BA3632" s="4" t="s">
        <v>2429</v>
      </c>
      <c r="BB3632" s="4" t="s">
        <v>2428</v>
      </c>
      <c r="BC3632" s="4" t="s">
        <v>2429</v>
      </c>
      <c r="BD3632" s="4" t="s">
        <v>5260</v>
      </c>
    </row>
    <row r="3633" spans="51:56" x14ac:dyDescent="0.25">
      <c r="AY3633" t="s">
        <v>2430</v>
      </c>
      <c r="AZ3633" s="4" t="s">
        <v>2431</v>
      </c>
      <c r="BA3633" s="4" t="s">
        <v>2432</v>
      </c>
      <c r="BB3633" s="4" t="s">
        <v>2431</v>
      </c>
      <c r="BC3633" s="4" t="s">
        <v>2432</v>
      </c>
      <c r="BD3633" s="4" t="s">
        <v>5260</v>
      </c>
    </row>
    <row r="3634" spans="51:56" x14ac:dyDescent="0.25">
      <c r="AY3634" t="s">
        <v>2433</v>
      </c>
      <c r="AZ3634" s="4" t="s">
        <v>2434</v>
      </c>
      <c r="BA3634" s="4" t="s">
        <v>2435</v>
      </c>
      <c r="BB3634" s="4" t="s">
        <v>2434</v>
      </c>
      <c r="BC3634" s="4" t="s">
        <v>2435</v>
      </c>
      <c r="BD3634" s="4" t="s">
        <v>5260</v>
      </c>
    </row>
    <row r="3635" spans="51:56" x14ac:dyDescent="0.25">
      <c r="AY3635" t="s">
        <v>2436</v>
      </c>
      <c r="AZ3635" s="4" t="s">
        <v>2437</v>
      </c>
      <c r="BA3635" s="4" t="s">
        <v>2438</v>
      </c>
      <c r="BB3635" s="4" t="s">
        <v>2437</v>
      </c>
      <c r="BC3635" s="4" t="s">
        <v>2438</v>
      </c>
      <c r="BD3635" s="4" t="s">
        <v>5260</v>
      </c>
    </row>
    <row r="3636" spans="51:56" x14ac:dyDescent="0.25">
      <c r="AY3636" t="s">
        <v>2439</v>
      </c>
      <c r="AZ3636" s="4" t="s">
        <v>2440</v>
      </c>
      <c r="BA3636" s="4" t="s">
        <v>2441</v>
      </c>
      <c r="BB3636" s="4" t="s">
        <v>2440</v>
      </c>
      <c r="BC3636" s="4" t="s">
        <v>2441</v>
      </c>
      <c r="BD3636" s="4" t="s">
        <v>5260</v>
      </c>
    </row>
    <row r="3637" spans="51:56" x14ac:dyDescent="0.25">
      <c r="AY3637" t="s">
        <v>2442</v>
      </c>
      <c r="AZ3637" s="4" t="s">
        <v>2443</v>
      </c>
      <c r="BA3637" s="4" t="s">
        <v>2444</v>
      </c>
      <c r="BB3637" s="4" t="s">
        <v>2443</v>
      </c>
      <c r="BC3637" s="4" t="s">
        <v>2444</v>
      </c>
      <c r="BD3637" s="4" t="s">
        <v>5260</v>
      </c>
    </row>
    <row r="3638" spans="51:56" x14ac:dyDescent="0.25">
      <c r="AY3638" t="s">
        <v>2445</v>
      </c>
      <c r="AZ3638" s="4" t="s">
        <v>2446</v>
      </c>
      <c r="BA3638" s="4" t="s">
        <v>2447</v>
      </c>
      <c r="BB3638" s="4" t="s">
        <v>2446</v>
      </c>
      <c r="BC3638" s="4" t="s">
        <v>2447</v>
      </c>
      <c r="BD3638" s="4" t="s">
        <v>5260</v>
      </c>
    </row>
    <row r="3639" spans="51:56" x14ac:dyDescent="0.25">
      <c r="AY3639" t="s">
        <v>2448</v>
      </c>
      <c r="AZ3639" s="4" t="s">
        <v>2449</v>
      </c>
      <c r="BA3639" s="4" t="s">
        <v>2450</v>
      </c>
      <c r="BB3639" s="4" t="s">
        <v>2449</v>
      </c>
      <c r="BC3639" s="4" t="s">
        <v>2450</v>
      </c>
      <c r="BD3639" s="4" t="s">
        <v>5260</v>
      </c>
    </row>
    <row r="3640" spans="51:56" x14ac:dyDescent="0.25">
      <c r="AY3640" t="s">
        <v>2451</v>
      </c>
      <c r="AZ3640" s="4" t="s">
        <v>2452</v>
      </c>
      <c r="BA3640" s="4" t="s">
        <v>2453</v>
      </c>
      <c r="BB3640" s="4" t="s">
        <v>2452</v>
      </c>
      <c r="BC3640" s="4" t="s">
        <v>2453</v>
      </c>
      <c r="BD3640" s="4" t="s">
        <v>5260</v>
      </c>
    </row>
    <row r="3641" spans="51:56" x14ac:dyDescent="0.25">
      <c r="AY3641" t="s">
        <v>2454</v>
      </c>
      <c r="AZ3641" s="4" t="s">
        <v>2455</v>
      </c>
      <c r="BA3641" s="4" t="s">
        <v>2456</v>
      </c>
      <c r="BB3641" s="4" t="s">
        <v>2455</v>
      </c>
      <c r="BC3641" s="4" t="s">
        <v>2456</v>
      </c>
      <c r="BD3641" s="4" t="s">
        <v>5260</v>
      </c>
    </row>
    <row r="3642" spans="51:56" x14ac:dyDescent="0.25">
      <c r="AY3642" t="s">
        <v>2457</v>
      </c>
      <c r="AZ3642" s="4" t="s">
        <v>2458</v>
      </c>
      <c r="BA3642" s="4" t="s">
        <v>2459</v>
      </c>
      <c r="BB3642" s="4" t="s">
        <v>2458</v>
      </c>
      <c r="BC3642" s="4" t="s">
        <v>2459</v>
      </c>
      <c r="BD3642" s="4" t="s">
        <v>5260</v>
      </c>
    </row>
    <row r="3643" spans="51:56" x14ac:dyDescent="0.25">
      <c r="AY3643" t="s">
        <v>2460</v>
      </c>
      <c r="AZ3643" s="4" t="s">
        <v>2461</v>
      </c>
      <c r="BA3643" s="4" t="s">
        <v>2462</v>
      </c>
      <c r="BB3643" s="4" t="s">
        <v>2461</v>
      </c>
      <c r="BC3643" s="4" t="s">
        <v>2462</v>
      </c>
      <c r="BD3643" s="4" t="s">
        <v>5260</v>
      </c>
    </row>
    <row r="3644" spans="51:56" x14ac:dyDescent="0.25">
      <c r="AY3644" t="s">
        <v>2463</v>
      </c>
      <c r="AZ3644" s="4" t="s">
        <v>2464</v>
      </c>
      <c r="BA3644" s="4" t="s">
        <v>2465</v>
      </c>
      <c r="BB3644" s="4" t="s">
        <v>2464</v>
      </c>
      <c r="BC3644" s="4" t="s">
        <v>2465</v>
      </c>
      <c r="BD3644" s="4" t="s">
        <v>5260</v>
      </c>
    </row>
    <row r="3645" spans="51:56" x14ac:dyDescent="0.25">
      <c r="AY3645" t="s">
        <v>2466</v>
      </c>
      <c r="AZ3645" s="4" t="s">
        <v>2467</v>
      </c>
      <c r="BA3645" s="4" t="s">
        <v>2468</v>
      </c>
      <c r="BB3645" s="4" t="s">
        <v>2467</v>
      </c>
      <c r="BC3645" s="4" t="s">
        <v>2468</v>
      </c>
      <c r="BD3645" s="4" t="s">
        <v>5260</v>
      </c>
    </row>
    <row r="3646" spans="51:56" x14ac:dyDescent="0.25">
      <c r="AY3646" t="s">
        <v>2469</v>
      </c>
      <c r="AZ3646" s="4" t="s">
        <v>2470</v>
      </c>
      <c r="BA3646" s="4" t="s">
        <v>2471</v>
      </c>
      <c r="BB3646" s="4" t="s">
        <v>2470</v>
      </c>
      <c r="BC3646" s="4" t="s">
        <v>2471</v>
      </c>
      <c r="BD3646" s="4" t="s">
        <v>5260</v>
      </c>
    </row>
    <row r="3647" spans="51:56" x14ac:dyDescent="0.25">
      <c r="AY3647" t="s">
        <v>2472</v>
      </c>
      <c r="AZ3647" s="4" t="s">
        <v>2473</v>
      </c>
      <c r="BA3647" s="4" t="s">
        <v>2474</v>
      </c>
      <c r="BB3647" s="4" t="s">
        <v>2473</v>
      </c>
      <c r="BC3647" s="4" t="s">
        <v>2474</v>
      </c>
      <c r="BD3647" s="4" t="s">
        <v>5260</v>
      </c>
    </row>
    <row r="3648" spans="51:56" x14ac:dyDescent="0.25">
      <c r="AY3648" t="s">
        <v>2475</v>
      </c>
      <c r="AZ3648" s="4" t="s">
        <v>2476</v>
      </c>
      <c r="BA3648" s="4" t="s">
        <v>2477</v>
      </c>
      <c r="BB3648" s="4" t="s">
        <v>2476</v>
      </c>
      <c r="BC3648" s="4" t="s">
        <v>2477</v>
      </c>
      <c r="BD3648" s="4" t="s">
        <v>5260</v>
      </c>
    </row>
    <row r="3649" spans="51:56" x14ac:dyDescent="0.25">
      <c r="AY3649" t="s">
        <v>2478</v>
      </c>
      <c r="AZ3649" s="4" t="s">
        <v>2479</v>
      </c>
      <c r="BA3649" s="4" t="s">
        <v>2480</v>
      </c>
      <c r="BB3649" s="4" t="s">
        <v>2479</v>
      </c>
      <c r="BC3649" s="4" t="s">
        <v>2480</v>
      </c>
      <c r="BD3649" s="4" t="s">
        <v>5260</v>
      </c>
    </row>
    <row r="3650" spans="51:56" x14ac:dyDescent="0.25">
      <c r="AY3650" t="s">
        <v>2481</v>
      </c>
      <c r="AZ3650" s="4" t="s">
        <v>2482</v>
      </c>
      <c r="BA3650" s="4" t="s">
        <v>2483</v>
      </c>
      <c r="BB3650" s="4" t="s">
        <v>2482</v>
      </c>
      <c r="BC3650" s="4" t="s">
        <v>2483</v>
      </c>
      <c r="BD3650" s="4" t="s">
        <v>5260</v>
      </c>
    </row>
    <row r="3651" spans="51:56" x14ac:dyDescent="0.25">
      <c r="AY3651" t="s">
        <v>2484</v>
      </c>
      <c r="AZ3651" s="4" t="s">
        <v>2485</v>
      </c>
      <c r="BA3651" s="4" t="s">
        <v>2486</v>
      </c>
      <c r="BB3651" s="4" t="s">
        <v>2485</v>
      </c>
      <c r="BC3651" s="4" t="s">
        <v>2486</v>
      </c>
      <c r="BD3651" s="4" t="s">
        <v>5260</v>
      </c>
    </row>
    <row r="3652" spans="51:56" x14ac:dyDescent="0.25">
      <c r="AY3652" t="s">
        <v>2487</v>
      </c>
      <c r="AZ3652" s="4" t="s">
        <v>2488</v>
      </c>
      <c r="BA3652" s="4" t="s">
        <v>2489</v>
      </c>
      <c r="BB3652" s="4" t="s">
        <v>2488</v>
      </c>
      <c r="BC3652" s="4" t="s">
        <v>2489</v>
      </c>
      <c r="BD3652" s="4" t="s">
        <v>5260</v>
      </c>
    </row>
    <row r="3653" spans="51:56" x14ac:dyDescent="0.25">
      <c r="AY3653" t="s">
        <v>2490</v>
      </c>
      <c r="AZ3653" s="4" t="s">
        <v>2491</v>
      </c>
      <c r="BA3653" s="4" t="s">
        <v>2492</v>
      </c>
      <c r="BB3653" s="4" t="s">
        <v>2491</v>
      </c>
      <c r="BC3653" s="4" t="s">
        <v>2492</v>
      </c>
      <c r="BD3653" s="4" t="s">
        <v>5260</v>
      </c>
    </row>
    <row r="3654" spans="51:56" x14ac:dyDescent="0.25">
      <c r="AY3654" t="s">
        <v>2493</v>
      </c>
      <c r="AZ3654" s="4" t="s">
        <v>2494</v>
      </c>
      <c r="BA3654" s="4" t="s">
        <v>2495</v>
      </c>
      <c r="BB3654" s="4" t="s">
        <v>2494</v>
      </c>
      <c r="BC3654" s="4" t="s">
        <v>2495</v>
      </c>
      <c r="BD3654" s="4" t="s">
        <v>5260</v>
      </c>
    </row>
    <row r="3655" spans="51:56" x14ac:dyDescent="0.25">
      <c r="AY3655" t="s">
        <v>2496</v>
      </c>
      <c r="AZ3655" s="4" t="s">
        <v>2497</v>
      </c>
      <c r="BA3655" s="4" t="s">
        <v>2498</v>
      </c>
      <c r="BB3655" s="4" t="s">
        <v>2497</v>
      </c>
      <c r="BC3655" s="4" t="s">
        <v>2498</v>
      </c>
      <c r="BD3655" s="4" t="s">
        <v>5260</v>
      </c>
    </row>
    <row r="3656" spans="51:56" x14ac:dyDescent="0.25">
      <c r="AY3656" t="s">
        <v>2499</v>
      </c>
      <c r="AZ3656" s="4" t="s">
        <v>2500</v>
      </c>
      <c r="BA3656" s="4" t="s">
        <v>2501</v>
      </c>
      <c r="BB3656" s="4" t="s">
        <v>2500</v>
      </c>
      <c r="BC3656" s="4" t="s">
        <v>2501</v>
      </c>
      <c r="BD3656" s="4" t="s">
        <v>5260</v>
      </c>
    </row>
    <row r="3657" spans="51:56" x14ac:dyDescent="0.25">
      <c r="AY3657" t="s">
        <v>2502</v>
      </c>
      <c r="AZ3657" s="4" t="s">
        <v>2503</v>
      </c>
      <c r="BA3657" s="4" t="s">
        <v>2504</v>
      </c>
      <c r="BB3657" s="4" t="s">
        <v>2503</v>
      </c>
      <c r="BC3657" s="4" t="s">
        <v>2504</v>
      </c>
      <c r="BD3657" s="4" t="s">
        <v>5260</v>
      </c>
    </row>
    <row r="3658" spans="51:56" x14ac:dyDescent="0.25">
      <c r="AY3658" t="s">
        <v>2505</v>
      </c>
      <c r="AZ3658" s="4" t="s">
        <v>2506</v>
      </c>
      <c r="BA3658" s="4" t="s">
        <v>2507</v>
      </c>
      <c r="BB3658" s="4" t="s">
        <v>2506</v>
      </c>
      <c r="BC3658" s="4" t="s">
        <v>2507</v>
      </c>
      <c r="BD3658" s="4" t="s">
        <v>5260</v>
      </c>
    </row>
    <row r="3659" spans="51:56" x14ac:dyDescent="0.25">
      <c r="AY3659" t="s">
        <v>2508</v>
      </c>
      <c r="AZ3659" s="4" t="s">
        <v>2509</v>
      </c>
      <c r="BA3659" s="4" t="s">
        <v>2510</v>
      </c>
      <c r="BB3659" s="4" t="s">
        <v>2509</v>
      </c>
      <c r="BC3659" s="4" t="s">
        <v>2510</v>
      </c>
      <c r="BD3659" s="4" t="s">
        <v>5260</v>
      </c>
    </row>
    <row r="3660" spans="51:56" x14ac:dyDescent="0.25">
      <c r="AY3660" t="s">
        <v>2511</v>
      </c>
      <c r="AZ3660" s="4" t="s">
        <v>2512</v>
      </c>
      <c r="BA3660" s="4" t="s">
        <v>2513</v>
      </c>
      <c r="BB3660" s="4" t="s">
        <v>2512</v>
      </c>
      <c r="BC3660" s="4" t="s">
        <v>2513</v>
      </c>
      <c r="BD3660" s="4" t="s">
        <v>5260</v>
      </c>
    </row>
    <row r="3661" spans="51:56" x14ac:dyDescent="0.25">
      <c r="AY3661" t="s">
        <v>2514</v>
      </c>
      <c r="AZ3661" s="4" t="s">
        <v>2515</v>
      </c>
      <c r="BA3661" s="4" t="s">
        <v>5674</v>
      </c>
      <c r="BB3661" s="4" t="s">
        <v>2515</v>
      </c>
      <c r="BC3661" s="4" t="s">
        <v>5674</v>
      </c>
      <c r="BD3661" s="4" t="s">
        <v>5260</v>
      </c>
    </row>
    <row r="3662" spans="51:56" x14ac:dyDescent="0.25">
      <c r="AY3662" t="s">
        <v>2516</v>
      </c>
      <c r="AZ3662" s="4" t="s">
        <v>2517</v>
      </c>
      <c r="BA3662" s="4" t="s">
        <v>2518</v>
      </c>
      <c r="BB3662" s="4" t="s">
        <v>2517</v>
      </c>
      <c r="BC3662" s="4" t="s">
        <v>2518</v>
      </c>
      <c r="BD3662" s="4" t="s">
        <v>5260</v>
      </c>
    </row>
    <row r="3663" spans="51:56" x14ac:dyDescent="0.25">
      <c r="AY3663" t="s">
        <v>2519</v>
      </c>
      <c r="AZ3663" s="4" t="s">
        <v>2520</v>
      </c>
      <c r="BA3663" s="4" t="s">
        <v>2521</v>
      </c>
      <c r="BB3663" s="4" t="s">
        <v>2520</v>
      </c>
      <c r="BC3663" s="4" t="s">
        <v>2521</v>
      </c>
      <c r="BD3663" s="4" t="s">
        <v>5260</v>
      </c>
    </row>
    <row r="3664" spans="51:56" x14ac:dyDescent="0.25">
      <c r="AY3664" t="s">
        <v>2522</v>
      </c>
      <c r="AZ3664" s="4" t="s">
        <v>2523</v>
      </c>
      <c r="BA3664" s="4" t="s">
        <v>2524</v>
      </c>
      <c r="BB3664" s="4" t="s">
        <v>2523</v>
      </c>
      <c r="BC3664" s="4" t="s">
        <v>2524</v>
      </c>
      <c r="BD3664" s="4" t="s">
        <v>5260</v>
      </c>
    </row>
    <row r="3665" spans="51:56" x14ac:dyDescent="0.25">
      <c r="AY3665" t="s">
        <v>2525</v>
      </c>
      <c r="AZ3665" s="4" t="s">
        <v>2526</v>
      </c>
      <c r="BA3665" s="4" t="s">
        <v>2527</v>
      </c>
      <c r="BB3665" s="4" t="s">
        <v>2526</v>
      </c>
      <c r="BC3665" s="4" t="s">
        <v>2527</v>
      </c>
      <c r="BD3665" s="4" t="s">
        <v>5260</v>
      </c>
    </row>
    <row r="3666" spans="51:56" x14ac:dyDescent="0.25">
      <c r="AY3666" t="s">
        <v>2528</v>
      </c>
      <c r="AZ3666" s="4" t="s">
        <v>2529</v>
      </c>
      <c r="BA3666" s="4" t="s">
        <v>2530</v>
      </c>
      <c r="BB3666" s="4" t="s">
        <v>2529</v>
      </c>
      <c r="BC3666" s="4" t="s">
        <v>2530</v>
      </c>
      <c r="BD3666" s="4" t="s">
        <v>5260</v>
      </c>
    </row>
    <row r="3667" spans="51:56" x14ac:dyDescent="0.25">
      <c r="AY3667" t="s">
        <v>2531</v>
      </c>
      <c r="AZ3667" s="4" t="s">
        <v>2532</v>
      </c>
      <c r="BA3667" s="4" t="s">
        <v>2533</v>
      </c>
      <c r="BB3667" s="4" t="s">
        <v>2532</v>
      </c>
      <c r="BC3667" s="4" t="s">
        <v>2533</v>
      </c>
      <c r="BD3667" s="4" t="s">
        <v>5260</v>
      </c>
    </row>
    <row r="3668" spans="51:56" x14ac:dyDescent="0.25">
      <c r="AY3668" t="s">
        <v>2534</v>
      </c>
      <c r="AZ3668" s="4" t="s">
        <v>2535</v>
      </c>
      <c r="BA3668" s="4" t="s">
        <v>2536</v>
      </c>
      <c r="BB3668" s="4" t="s">
        <v>2535</v>
      </c>
      <c r="BC3668" s="4" t="s">
        <v>2536</v>
      </c>
      <c r="BD3668" s="4" t="s">
        <v>5260</v>
      </c>
    </row>
    <row r="3669" spans="51:56" x14ac:dyDescent="0.25">
      <c r="AY3669" t="s">
        <v>2537</v>
      </c>
      <c r="AZ3669" s="4" t="s">
        <v>2538</v>
      </c>
      <c r="BA3669" s="4" t="s">
        <v>2539</v>
      </c>
      <c r="BB3669" s="4" t="s">
        <v>2538</v>
      </c>
      <c r="BC3669" s="4" t="s">
        <v>2539</v>
      </c>
      <c r="BD3669" s="4" t="s">
        <v>5260</v>
      </c>
    </row>
    <row r="3670" spans="51:56" x14ac:dyDescent="0.25">
      <c r="AY3670" t="s">
        <v>2540</v>
      </c>
      <c r="AZ3670" s="4" t="s">
        <v>2541</v>
      </c>
      <c r="BA3670" s="4" t="s">
        <v>2542</v>
      </c>
      <c r="BB3670" s="4" t="s">
        <v>2541</v>
      </c>
      <c r="BC3670" s="4" t="s">
        <v>2542</v>
      </c>
      <c r="BD3670" s="4" t="s">
        <v>5260</v>
      </c>
    </row>
    <row r="3671" spans="51:56" x14ac:dyDescent="0.25">
      <c r="AY3671" t="s">
        <v>2543</v>
      </c>
      <c r="AZ3671" s="4" t="s">
        <v>2544</v>
      </c>
      <c r="BA3671" s="4" t="s">
        <v>2545</v>
      </c>
      <c r="BB3671" s="4" t="s">
        <v>2544</v>
      </c>
      <c r="BC3671" s="4" t="s">
        <v>2545</v>
      </c>
      <c r="BD3671" s="4" t="s">
        <v>5260</v>
      </c>
    </row>
    <row r="3672" spans="51:56" x14ac:dyDescent="0.25">
      <c r="AY3672" t="s">
        <v>2546</v>
      </c>
      <c r="AZ3672" s="4" t="s">
        <v>2547</v>
      </c>
      <c r="BA3672" s="4" t="s">
        <v>2548</v>
      </c>
      <c r="BB3672" s="4" t="s">
        <v>2547</v>
      </c>
      <c r="BC3672" s="4" t="s">
        <v>2548</v>
      </c>
      <c r="BD3672" s="4" t="s">
        <v>5260</v>
      </c>
    </row>
    <row r="3673" spans="51:56" x14ac:dyDescent="0.25">
      <c r="AY3673" t="s">
        <v>2549</v>
      </c>
      <c r="AZ3673" s="4" t="s">
        <v>2550</v>
      </c>
      <c r="BA3673" s="4" t="s">
        <v>2551</v>
      </c>
      <c r="BB3673" s="4" t="s">
        <v>2550</v>
      </c>
      <c r="BC3673" s="4" t="s">
        <v>2551</v>
      </c>
      <c r="BD3673" s="4" t="s">
        <v>5260</v>
      </c>
    </row>
    <row r="3674" spans="51:56" x14ac:dyDescent="0.25">
      <c r="AY3674" t="s">
        <v>2552</v>
      </c>
      <c r="AZ3674" s="4" t="s">
        <v>2553</v>
      </c>
      <c r="BA3674" s="4" t="s">
        <v>2554</v>
      </c>
      <c r="BB3674" s="4" t="s">
        <v>2553</v>
      </c>
      <c r="BC3674" s="4" t="s">
        <v>2554</v>
      </c>
      <c r="BD3674" s="4" t="s">
        <v>5260</v>
      </c>
    </row>
    <row r="3675" spans="51:56" x14ac:dyDescent="0.25">
      <c r="AY3675" t="s">
        <v>2555</v>
      </c>
      <c r="AZ3675" s="4" t="s">
        <v>2556</v>
      </c>
      <c r="BA3675" s="4" t="s">
        <v>11271</v>
      </c>
      <c r="BB3675" s="4" t="s">
        <v>2556</v>
      </c>
      <c r="BC3675" s="4" t="s">
        <v>11271</v>
      </c>
      <c r="BD3675" s="4" t="s">
        <v>5260</v>
      </c>
    </row>
    <row r="3676" spans="51:56" x14ac:dyDescent="0.25">
      <c r="AY3676" t="s">
        <v>2557</v>
      </c>
      <c r="AZ3676" s="4" t="s">
        <v>2558</v>
      </c>
      <c r="BA3676" s="4" t="s">
        <v>2559</v>
      </c>
      <c r="BB3676" s="4" t="s">
        <v>2558</v>
      </c>
      <c r="BC3676" s="4" t="s">
        <v>2559</v>
      </c>
      <c r="BD3676" s="4" t="s">
        <v>5260</v>
      </c>
    </row>
    <row r="3677" spans="51:56" x14ac:dyDescent="0.25">
      <c r="AY3677" t="s">
        <v>2560</v>
      </c>
      <c r="AZ3677" s="4" t="s">
        <v>2561</v>
      </c>
      <c r="BA3677" s="4" t="s">
        <v>2562</v>
      </c>
      <c r="BB3677" s="4" t="s">
        <v>2561</v>
      </c>
      <c r="BC3677" s="4" t="s">
        <v>2562</v>
      </c>
      <c r="BD3677" s="4" t="s">
        <v>5260</v>
      </c>
    </row>
    <row r="3678" spans="51:56" x14ac:dyDescent="0.25">
      <c r="AY3678" t="s">
        <v>2563</v>
      </c>
      <c r="AZ3678" s="4" t="s">
        <v>2564</v>
      </c>
      <c r="BA3678" s="4" t="s">
        <v>2565</v>
      </c>
      <c r="BB3678" s="4" t="s">
        <v>2564</v>
      </c>
      <c r="BC3678" s="4" t="s">
        <v>2565</v>
      </c>
      <c r="BD3678" s="4" t="s">
        <v>5260</v>
      </c>
    </row>
    <row r="3679" spans="51:56" x14ac:dyDescent="0.25">
      <c r="AY3679" t="s">
        <v>2566</v>
      </c>
      <c r="AZ3679" s="4" t="s">
        <v>2567</v>
      </c>
      <c r="BA3679" s="4" t="s">
        <v>2568</v>
      </c>
      <c r="BB3679" s="4" t="s">
        <v>2567</v>
      </c>
      <c r="BC3679" s="4" t="s">
        <v>2568</v>
      </c>
      <c r="BD3679" s="4" t="s">
        <v>5260</v>
      </c>
    </row>
    <row r="3680" spans="51:56" x14ac:dyDescent="0.25">
      <c r="AY3680" t="s">
        <v>2569</v>
      </c>
      <c r="AZ3680" s="4" t="s">
        <v>2570</v>
      </c>
      <c r="BA3680" s="4" t="s">
        <v>2571</v>
      </c>
      <c r="BB3680" s="4" t="s">
        <v>2570</v>
      </c>
      <c r="BC3680" s="4" t="s">
        <v>2571</v>
      </c>
      <c r="BD3680" s="4" t="s">
        <v>5260</v>
      </c>
    </row>
    <row r="3681" spans="51:56" x14ac:dyDescent="0.25">
      <c r="AY3681" t="s">
        <v>2572</v>
      </c>
      <c r="AZ3681" s="4" t="s">
        <v>2573</v>
      </c>
      <c r="BA3681" s="4" t="s">
        <v>2574</v>
      </c>
      <c r="BB3681" s="4" t="s">
        <v>2573</v>
      </c>
      <c r="BC3681" s="4" t="s">
        <v>2574</v>
      </c>
      <c r="BD3681" s="4" t="s">
        <v>5260</v>
      </c>
    </row>
    <row r="3682" spans="51:56" x14ac:dyDescent="0.25">
      <c r="AY3682" t="s">
        <v>2575</v>
      </c>
      <c r="AZ3682" s="4" t="s">
        <v>2576</v>
      </c>
      <c r="BA3682" s="4" t="s">
        <v>2577</v>
      </c>
      <c r="BB3682" s="4" t="s">
        <v>2576</v>
      </c>
      <c r="BC3682" s="4" t="s">
        <v>2577</v>
      </c>
      <c r="BD3682" s="4" t="s">
        <v>5260</v>
      </c>
    </row>
    <row r="3683" spans="51:56" x14ac:dyDescent="0.25">
      <c r="AY3683" t="s">
        <v>2578</v>
      </c>
      <c r="AZ3683" s="4" t="s">
        <v>2579</v>
      </c>
      <c r="BA3683" s="4" t="s">
        <v>2580</v>
      </c>
      <c r="BB3683" s="4" t="s">
        <v>2579</v>
      </c>
      <c r="BC3683" s="4" t="s">
        <v>2580</v>
      </c>
      <c r="BD3683" s="4" t="s">
        <v>5260</v>
      </c>
    </row>
    <row r="3684" spans="51:56" x14ac:dyDescent="0.25">
      <c r="AY3684" t="s">
        <v>2581</v>
      </c>
      <c r="AZ3684" s="4" t="s">
        <v>2582</v>
      </c>
      <c r="BA3684" s="4" t="s">
        <v>2583</v>
      </c>
      <c r="BB3684" s="4" t="s">
        <v>2582</v>
      </c>
      <c r="BC3684" s="4" t="s">
        <v>2583</v>
      </c>
      <c r="BD3684" s="4" t="s">
        <v>5260</v>
      </c>
    </row>
    <row r="3685" spans="51:56" x14ac:dyDescent="0.25">
      <c r="AY3685" t="s">
        <v>2584</v>
      </c>
      <c r="AZ3685" s="4" t="s">
        <v>2585</v>
      </c>
      <c r="BA3685" s="4" t="s">
        <v>2586</v>
      </c>
      <c r="BB3685" s="4" t="s">
        <v>2585</v>
      </c>
      <c r="BC3685" s="4" t="s">
        <v>2586</v>
      </c>
      <c r="BD3685" s="4" t="s">
        <v>5260</v>
      </c>
    </row>
    <row r="3686" spans="51:56" x14ac:dyDescent="0.25">
      <c r="AY3686" t="s">
        <v>2587</v>
      </c>
      <c r="AZ3686" s="4" t="s">
        <v>2588</v>
      </c>
      <c r="BA3686" s="4" t="s">
        <v>2589</v>
      </c>
      <c r="BB3686" s="4" t="s">
        <v>2588</v>
      </c>
      <c r="BC3686" s="4" t="s">
        <v>2589</v>
      </c>
      <c r="BD3686" s="4" t="s">
        <v>5260</v>
      </c>
    </row>
    <row r="3687" spans="51:56" x14ac:dyDescent="0.25">
      <c r="AY3687" t="s">
        <v>2590</v>
      </c>
      <c r="AZ3687" s="4" t="s">
        <v>2591</v>
      </c>
      <c r="BA3687" s="4" t="s">
        <v>2592</v>
      </c>
      <c r="BB3687" s="4" t="s">
        <v>2591</v>
      </c>
      <c r="BC3687" s="4" t="s">
        <v>2592</v>
      </c>
      <c r="BD3687" s="4" t="s">
        <v>5260</v>
      </c>
    </row>
    <row r="3688" spans="51:56" x14ac:dyDescent="0.25">
      <c r="AY3688" t="s">
        <v>2593</v>
      </c>
      <c r="AZ3688" s="4" t="s">
        <v>2594</v>
      </c>
      <c r="BA3688" s="4" t="s">
        <v>2595</v>
      </c>
      <c r="BB3688" s="4" t="s">
        <v>2594</v>
      </c>
      <c r="BC3688" s="4" t="s">
        <v>2595</v>
      </c>
      <c r="BD3688" s="4" t="s">
        <v>5260</v>
      </c>
    </row>
    <row r="3689" spans="51:56" x14ac:dyDescent="0.25">
      <c r="AY3689" t="s">
        <v>2596</v>
      </c>
      <c r="AZ3689" s="4" t="s">
        <v>2597</v>
      </c>
      <c r="BA3689" s="4" t="s">
        <v>2598</v>
      </c>
      <c r="BB3689" s="4" t="s">
        <v>2597</v>
      </c>
      <c r="BC3689" s="4" t="s">
        <v>2598</v>
      </c>
      <c r="BD3689" s="4" t="s">
        <v>5260</v>
      </c>
    </row>
    <row r="3690" spans="51:56" x14ac:dyDescent="0.25">
      <c r="AY3690" t="s">
        <v>2599</v>
      </c>
      <c r="AZ3690" s="4" t="s">
        <v>2600</v>
      </c>
      <c r="BA3690" s="4" t="s">
        <v>2601</v>
      </c>
      <c r="BB3690" s="4" t="s">
        <v>2600</v>
      </c>
      <c r="BC3690" s="4" t="s">
        <v>2601</v>
      </c>
      <c r="BD3690" s="4" t="s">
        <v>5260</v>
      </c>
    </row>
    <row r="3691" spans="51:56" x14ac:dyDescent="0.25">
      <c r="AY3691" t="s">
        <v>2602</v>
      </c>
      <c r="AZ3691" s="4" t="s">
        <v>2603</v>
      </c>
      <c r="BA3691" s="4" t="s">
        <v>2604</v>
      </c>
      <c r="BB3691" s="4" t="s">
        <v>2603</v>
      </c>
      <c r="BC3691" s="4" t="s">
        <v>2604</v>
      </c>
      <c r="BD3691" s="4" t="s">
        <v>5260</v>
      </c>
    </row>
    <row r="3692" spans="51:56" x14ac:dyDescent="0.25">
      <c r="AY3692" t="s">
        <v>2605</v>
      </c>
      <c r="AZ3692" s="4" t="s">
        <v>2606</v>
      </c>
      <c r="BA3692" s="4" t="s">
        <v>9748</v>
      </c>
      <c r="BB3692" s="4" t="s">
        <v>2606</v>
      </c>
      <c r="BC3692" s="4" t="s">
        <v>9748</v>
      </c>
      <c r="BD3692" s="4" t="s">
        <v>5260</v>
      </c>
    </row>
    <row r="3693" spans="51:56" x14ac:dyDescent="0.25">
      <c r="AY3693" t="s">
        <v>2607</v>
      </c>
      <c r="AZ3693" s="4" t="s">
        <v>2608</v>
      </c>
      <c r="BA3693" s="4" t="s">
        <v>2609</v>
      </c>
      <c r="BB3693" s="4" t="s">
        <v>2608</v>
      </c>
      <c r="BC3693" s="4" t="s">
        <v>2609</v>
      </c>
      <c r="BD3693" s="4" t="s">
        <v>5260</v>
      </c>
    </row>
    <row r="3694" spans="51:56" x14ac:dyDescent="0.25">
      <c r="AY3694" t="s">
        <v>2610</v>
      </c>
      <c r="AZ3694" s="4" t="s">
        <v>2611</v>
      </c>
      <c r="BA3694" s="4" t="s">
        <v>2612</v>
      </c>
      <c r="BB3694" s="4" t="s">
        <v>2611</v>
      </c>
      <c r="BC3694" s="4" t="s">
        <v>2612</v>
      </c>
      <c r="BD3694" s="4" t="s">
        <v>5260</v>
      </c>
    </row>
    <row r="3695" spans="51:56" x14ac:dyDescent="0.25">
      <c r="AY3695" t="s">
        <v>2613</v>
      </c>
      <c r="AZ3695" s="4" t="s">
        <v>2614</v>
      </c>
      <c r="BA3695" s="4" t="s">
        <v>8685</v>
      </c>
      <c r="BB3695" s="4" t="s">
        <v>2614</v>
      </c>
      <c r="BC3695" s="4" t="s">
        <v>8685</v>
      </c>
      <c r="BD3695" s="4" t="s">
        <v>5260</v>
      </c>
    </row>
    <row r="3696" spans="51:56" x14ac:dyDescent="0.25">
      <c r="AY3696" t="s">
        <v>2615</v>
      </c>
      <c r="AZ3696" s="4" t="s">
        <v>2616</v>
      </c>
      <c r="BA3696" s="4" t="s">
        <v>11829</v>
      </c>
      <c r="BB3696" s="4" t="s">
        <v>2616</v>
      </c>
      <c r="BC3696" s="4" t="s">
        <v>11829</v>
      </c>
      <c r="BD3696" s="4" t="s">
        <v>5260</v>
      </c>
    </row>
    <row r="3697" spans="51:56" x14ac:dyDescent="0.25">
      <c r="AY3697" t="s">
        <v>2617</v>
      </c>
      <c r="AZ3697" s="4" t="s">
        <v>2618</v>
      </c>
      <c r="BA3697" s="4" t="s">
        <v>14326</v>
      </c>
      <c r="BB3697" s="4" t="s">
        <v>2618</v>
      </c>
      <c r="BC3697" s="4" t="s">
        <v>14326</v>
      </c>
      <c r="BD3697" s="4" t="s">
        <v>5260</v>
      </c>
    </row>
    <row r="3698" spans="51:56" x14ac:dyDescent="0.25">
      <c r="AY3698" t="s">
        <v>2619</v>
      </c>
      <c r="AZ3698" s="4" t="s">
        <v>2620</v>
      </c>
      <c r="BA3698" s="4" t="s">
        <v>2621</v>
      </c>
      <c r="BB3698" s="4" t="s">
        <v>2620</v>
      </c>
      <c r="BC3698" s="4" t="s">
        <v>2621</v>
      </c>
      <c r="BD3698" s="4" t="s">
        <v>5260</v>
      </c>
    </row>
    <row r="3699" spans="51:56" x14ac:dyDescent="0.25">
      <c r="AY3699" t="s">
        <v>2622</v>
      </c>
      <c r="AZ3699" s="4" t="s">
        <v>2623</v>
      </c>
      <c r="BA3699" s="4" t="s">
        <v>2624</v>
      </c>
      <c r="BB3699" s="4" t="s">
        <v>2623</v>
      </c>
      <c r="BC3699" s="4" t="s">
        <v>2624</v>
      </c>
      <c r="BD3699" s="4" t="s">
        <v>5260</v>
      </c>
    </row>
    <row r="3700" spans="51:56" x14ac:dyDescent="0.25">
      <c r="AY3700" t="s">
        <v>2625</v>
      </c>
      <c r="AZ3700" s="4" t="s">
        <v>2626</v>
      </c>
      <c r="BA3700" s="4" t="s">
        <v>2627</v>
      </c>
      <c r="BB3700" s="4" t="s">
        <v>2626</v>
      </c>
      <c r="BC3700" s="4" t="s">
        <v>2627</v>
      </c>
      <c r="BD3700" s="4" t="s">
        <v>5260</v>
      </c>
    </row>
    <row r="3701" spans="51:56" x14ac:dyDescent="0.25">
      <c r="AY3701" t="s">
        <v>2628</v>
      </c>
      <c r="AZ3701" s="4" t="s">
        <v>2629</v>
      </c>
      <c r="BA3701" s="4" t="s">
        <v>2630</v>
      </c>
      <c r="BB3701" s="4" t="s">
        <v>2629</v>
      </c>
      <c r="BC3701" s="4" t="s">
        <v>2630</v>
      </c>
      <c r="BD3701" s="4" t="s">
        <v>5260</v>
      </c>
    </row>
    <row r="3702" spans="51:56" x14ac:dyDescent="0.25">
      <c r="AY3702" t="s">
        <v>2631</v>
      </c>
      <c r="AZ3702" s="4" t="s">
        <v>2632</v>
      </c>
      <c r="BA3702" s="4" t="s">
        <v>2633</v>
      </c>
      <c r="BB3702" s="4" t="s">
        <v>2632</v>
      </c>
      <c r="BC3702" s="4" t="s">
        <v>2633</v>
      </c>
      <c r="BD3702" s="4" t="s">
        <v>5260</v>
      </c>
    </row>
    <row r="3703" spans="51:56" x14ac:dyDescent="0.25">
      <c r="AY3703" t="s">
        <v>2634</v>
      </c>
      <c r="AZ3703" s="4" t="s">
        <v>2635</v>
      </c>
      <c r="BA3703" s="4" t="s">
        <v>2636</v>
      </c>
      <c r="BB3703" s="4" t="s">
        <v>2635</v>
      </c>
      <c r="BC3703" s="4" t="s">
        <v>2636</v>
      </c>
      <c r="BD3703" s="4" t="s">
        <v>5260</v>
      </c>
    </row>
    <row r="3704" spans="51:56" x14ac:dyDescent="0.25">
      <c r="AY3704" t="s">
        <v>2637</v>
      </c>
      <c r="AZ3704" s="4" t="s">
        <v>2638</v>
      </c>
      <c r="BA3704" s="4" t="s">
        <v>5679</v>
      </c>
      <c r="BB3704" s="4" t="s">
        <v>2638</v>
      </c>
      <c r="BC3704" s="4" t="s">
        <v>5679</v>
      </c>
      <c r="BD3704" s="4" t="s">
        <v>5260</v>
      </c>
    </row>
    <row r="3705" spans="51:56" x14ac:dyDescent="0.25">
      <c r="AY3705" t="s">
        <v>2639</v>
      </c>
      <c r="AZ3705" s="4" t="s">
        <v>2640</v>
      </c>
      <c r="BA3705" s="4" t="s">
        <v>9846</v>
      </c>
      <c r="BB3705" s="4" t="s">
        <v>2640</v>
      </c>
      <c r="BC3705" s="4" t="s">
        <v>9846</v>
      </c>
      <c r="BD3705" s="4" t="s">
        <v>5260</v>
      </c>
    </row>
    <row r="3706" spans="51:56" x14ac:dyDescent="0.25">
      <c r="AY3706" t="s">
        <v>2641</v>
      </c>
      <c r="AZ3706" s="4" t="s">
        <v>2642</v>
      </c>
      <c r="BA3706" s="4" t="s">
        <v>5683</v>
      </c>
      <c r="BB3706" s="4" t="s">
        <v>2642</v>
      </c>
      <c r="BC3706" s="4" t="s">
        <v>5683</v>
      </c>
      <c r="BD3706" s="4" t="s">
        <v>5260</v>
      </c>
    </row>
    <row r="3707" spans="51:56" x14ac:dyDescent="0.25">
      <c r="AY3707" t="s">
        <v>2643</v>
      </c>
      <c r="AZ3707" s="4" t="s">
        <v>2644</v>
      </c>
      <c r="BA3707" s="4" t="s">
        <v>2645</v>
      </c>
      <c r="BB3707" s="4" t="s">
        <v>2644</v>
      </c>
      <c r="BC3707" s="4" t="s">
        <v>2645</v>
      </c>
      <c r="BD3707" s="4" t="s">
        <v>5260</v>
      </c>
    </row>
    <row r="3708" spans="51:56" x14ac:dyDescent="0.25">
      <c r="AY3708" t="s">
        <v>2646</v>
      </c>
      <c r="AZ3708" s="4" t="s">
        <v>2647</v>
      </c>
      <c r="BA3708" s="4" t="s">
        <v>2648</v>
      </c>
      <c r="BB3708" s="4" t="s">
        <v>2647</v>
      </c>
      <c r="BC3708" s="4" t="s">
        <v>2648</v>
      </c>
      <c r="BD3708" s="4" t="s">
        <v>5260</v>
      </c>
    </row>
    <row r="3709" spans="51:56" x14ac:dyDescent="0.25">
      <c r="AY3709" t="s">
        <v>2649</v>
      </c>
      <c r="AZ3709" s="4" t="s">
        <v>2650</v>
      </c>
      <c r="BA3709" s="4" t="s">
        <v>2651</v>
      </c>
      <c r="BB3709" s="4" t="s">
        <v>2650</v>
      </c>
      <c r="BC3709" s="4" t="s">
        <v>2651</v>
      </c>
      <c r="BD3709" s="4" t="s">
        <v>5260</v>
      </c>
    </row>
    <row r="3710" spans="51:56" x14ac:dyDescent="0.25">
      <c r="AY3710" t="s">
        <v>2652</v>
      </c>
      <c r="AZ3710" s="4" t="s">
        <v>2653</v>
      </c>
      <c r="BA3710" s="4" t="s">
        <v>2654</v>
      </c>
      <c r="BB3710" s="4" t="s">
        <v>2653</v>
      </c>
      <c r="BC3710" s="4" t="s">
        <v>2654</v>
      </c>
      <c r="BD3710" s="4" t="s">
        <v>5260</v>
      </c>
    </row>
    <row r="3711" spans="51:56" x14ac:dyDescent="0.25">
      <c r="AY3711" t="s">
        <v>2655</v>
      </c>
      <c r="AZ3711" s="4" t="s">
        <v>2656</v>
      </c>
      <c r="BA3711" s="4" t="s">
        <v>2657</v>
      </c>
      <c r="BB3711" s="4" t="s">
        <v>2656</v>
      </c>
      <c r="BC3711" s="4" t="s">
        <v>2657</v>
      </c>
      <c r="BD3711" s="4" t="s">
        <v>5260</v>
      </c>
    </row>
    <row r="3712" spans="51:56" x14ac:dyDescent="0.25">
      <c r="AY3712" t="s">
        <v>2658</v>
      </c>
      <c r="AZ3712" s="4" t="s">
        <v>2659</v>
      </c>
      <c r="BA3712" s="4" t="s">
        <v>2660</v>
      </c>
      <c r="BB3712" s="4" t="s">
        <v>2659</v>
      </c>
      <c r="BC3712" s="4" t="s">
        <v>2660</v>
      </c>
      <c r="BD3712" s="4" t="s">
        <v>5260</v>
      </c>
    </row>
    <row r="3713" spans="51:56" x14ac:dyDescent="0.25">
      <c r="AY3713" t="s">
        <v>2661</v>
      </c>
      <c r="AZ3713" s="4" t="s">
        <v>2662</v>
      </c>
      <c r="BA3713" s="4" t="s">
        <v>2663</v>
      </c>
      <c r="BB3713" s="4" t="s">
        <v>2662</v>
      </c>
      <c r="BC3713" s="4" t="s">
        <v>2663</v>
      </c>
      <c r="BD3713" s="4" t="s">
        <v>2664</v>
      </c>
    </row>
    <row r="3714" spans="51:56" x14ac:dyDescent="0.25">
      <c r="AY3714" t="s">
        <v>2665</v>
      </c>
      <c r="AZ3714" s="4" t="s">
        <v>2666</v>
      </c>
      <c r="BA3714" s="4" t="s">
        <v>2667</v>
      </c>
      <c r="BB3714" s="4" t="s">
        <v>2666</v>
      </c>
      <c r="BC3714" s="4" t="s">
        <v>2667</v>
      </c>
      <c r="BD3714" s="4" t="s">
        <v>2664</v>
      </c>
    </row>
    <row r="3715" spans="51:56" x14ac:dyDescent="0.25">
      <c r="AY3715" t="s">
        <v>2668</v>
      </c>
      <c r="AZ3715" s="4" t="s">
        <v>2669</v>
      </c>
      <c r="BA3715" s="4" t="s">
        <v>2670</v>
      </c>
      <c r="BB3715" s="4" t="s">
        <v>2669</v>
      </c>
      <c r="BC3715" s="4" t="s">
        <v>2670</v>
      </c>
      <c r="BD3715" s="4" t="s">
        <v>2664</v>
      </c>
    </row>
    <row r="3716" spans="51:56" x14ac:dyDescent="0.25">
      <c r="AY3716" t="s">
        <v>2671</v>
      </c>
      <c r="AZ3716" s="4" t="s">
        <v>2672</v>
      </c>
      <c r="BA3716" s="4" t="s">
        <v>2673</v>
      </c>
      <c r="BB3716" s="4" t="s">
        <v>2672</v>
      </c>
      <c r="BC3716" s="4" t="s">
        <v>2673</v>
      </c>
      <c r="BD3716" s="4" t="s">
        <v>2664</v>
      </c>
    </row>
    <row r="3717" spans="51:56" x14ac:dyDescent="0.25">
      <c r="AY3717" t="s">
        <v>2674</v>
      </c>
      <c r="AZ3717" s="4" t="s">
        <v>2675</v>
      </c>
      <c r="BA3717" s="4" t="s">
        <v>2676</v>
      </c>
      <c r="BB3717" s="4" t="s">
        <v>2675</v>
      </c>
      <c r="BC3717" s="4" t="s">
        <v>2676</v>
      </c>
      <c r="BD3717" s="4" t="s">
        <v>2664</v>
      </c>
    </row>
    <row r="3718" spans="51:56" x14ac:dyDescent="0.25">
      <c r="AY3718" t="s">
        <v>2677</v>
      </c>
      <c r="AZ3718" s="4" t="s">
        <v>2678</v>
      </c>
      <c r="BA3718" s="4" t="s">
        <v>2679</v>
      </c>
      <c r="BB3718" s="4" t="s">
        <v>2678</v>
      </c>
      <c r="BC3718" s="4" t="s">
        <v>2679</v>
      </c>
      <c r="BD3718" s="4" t="s">
        <v>2664</v>
      </c>
    </row>
    <row r="3719" spans="51:56" x14ac:dyDescent="0.25">
      <c r="AY3719" t="s">
        <v>2680</v>
      </c>
      <c r="AZ3719" s="4" t="s">
        <v>2681</v>
      </c>
      <c r="BA3719" s="4" t="s">
        <v>2682</v>
      </c>
      <c r="BB3719" s="4" t="s">
        <v>2681</v>
      </c>
      <c r="BC3719" s="4" t="s">
        <v>2682</v>
      </c>
      <c r="BD3719" s="4" t="s">
        <v>2664</v>
      </c>
    </row>
    <row r="3720" spans="51:56" x14ac:dyDescent="0.25">
      <c r="AY3720" t="s">
        <v>2683</v>
      </c>
      <c r="AZ3720" s="4" t="s">
        <v>2684</v>
      </c>
      <c r="BA3720" s="4" t="s">
        <v>2685</v>
      </c>
      <c r="BB3720" s="4" t="s">
        <v>2684</v>
      </c>
      <c r="BC3720" s="4" t="s">
        <v>2685</v>
      </c>
      <c r="BD3720" s="4" t="s">
        <v>2664</v>
      </c>
    </row>
    <row r="3721" spans="51:56" x14ac:dyDescent="0.25">
      <c r="AY3721" t="s">
        <v>2686</v>
      </c>
      <c r="AZ3721" s="4" t="s">
        <v>2687</v>
      </c>
      <c r="BA3721" s="4" t="s">
        <v>2688</v>
      </c>
      <c r="BB3721" s="4" t="s">
        <v>2687</v>
      </c>
      <c r="BC3721" s="4" t="s">
        <v>2688</v>
      </c>
      <c r="BD3721" s="4" t="s">
        <v>2664</v>
      </c>
    </row>
    <row r="3722" spans="51:56" x14ac:dyDescent="0.25">
      <c r="AY3722" t="s">
        <v>2689</v>
      </c>
      <c r="AZ3722" s="4" t="s">
        <v>2690</v>
      </c>
      <c r="BA3722" s="4" t="s">
        <v>2691</v>
      </c>
      <c r="BB3722" s="4" t="s">
        <v>2690</v>
      </c>
      <c r="BC3722" s="4" t="s">
        <v>2691</v>
      </c>
      <c r="BD3722" s="4" t="s">
        <v>2664</v>
      </c>
    </row>
    <row r="3723" spans="51:56" x14ac:dyDescent="0.25">
      <c r="AY3723" t="s">
        <v>2692</v>
      </c>
      <c r="AZ3723" s="4" t="s">
        <v>2693</v>
      </c>
      <c r="BA3723" s="4" t="s">
        <v>2694</v>
      </c>
      <c r="BB3723" s="4" t="s">
        <v>2693</v>
      </c>
      <c r="BC3723" s="4" t="s">
        <v>2694</v>
      </c>
      <c r="BD3723" s="4" t="s">
        <v>2664</v>
      </c>
    </row>
    <row r="3724" spans="51:56" x14ac:dyDescent="0.25">
      <c r="AY3724" t="s">
        <v>2695</v>
      </c>
      <c r="AZ3724" s="4" t="s">
        <v>2696</v>
      </c>
      <c r="BA3724" s="4" t="s">
        <v>2697</v>
      </c>
      <c r="BB3724" s="4" t="s">
        <v>2696</v>
      </c>
      <c r="BC3724" s="4" t="s">
        <v>2697</v>
      </c>
      <c r="BD3724" s="4" t="s">
        <v>2664</v>
      </c>
    </row>
    <row r="3725" spans="51:56" x14ac:dyDescent="0.25">
      <c r="AY3725" t="s">
        <v>2698</v>
      </c>
      <c r="AZ3725" s="4" t="s">
        <v>2699</v>
      </c>
      <c r="BA3725" s="4" t="s">
        <v>2700</v>
      </c>
      <c r="BB3725" s="4" t="s">
        <v>2699</v>
      </c>
      <c r="BC3725" s="4" t="s">
        <v>2700</v>
      </c>
      <c r="BD3725" s="4" t="s">
        <v>2664</v>
      </c>
    </row>
    <row r="3726" spans="51:56" x14ac:dyDescent="0.25">
      <c r="AY3726" t="s">
        <v>2701</v>
      </c>
      <c r="AZ3726" s="4" t="s">
        <v>2702</v>
      </c>
      <c r="BA3726" s="4" t="s">
        <v>2703</v>
      </c>
      <c r="BB3726" s="4" t="s">
        <v>2702</v>
      </c>
      <c r="BC3726" s="4" t="s">
        <v>2703</v>
      </c>
      <c r="BD3726" s="4" t="s">
        <v>2664</v>
      </c>
    </row>
    <row r="3727" spans="51:56" x14ac:dyDescent="0.25">
      <c r="AY3727" t="s">
        <v>2704</v>
      </c>
      <c r="AZ3727" s="4" t="s">
        <v>2705</v>
      </c>
      <c r="BA3727" s="4" t="s">
        <v>2706</v>
      </c>
      <c r="BB3727" s="4" t="s">
        <v>2705</v>
      </c>
      <c r="BC3727" s="4" t="s">
        <v>2706</v>
      </c>
      <c r="BD3727" s="4" t="s">
        <v>2664</v>
      </c>
    </row>
    <row r="3728" spans="51:56" x14ac:dyDescent="0.25">
      <c r="AY3728" t="s">
        <v>2707</v>
      </c>
      <c r="AZ3728" s="4" t="s">
        <v>2708</v>
      </c>
      <c r="BA3728" s="4" t="s">
        <v>2709</v>
      </c>
      <c r="BB3728" s="4" t="s">
        <v>2708</v>
      </c>
      <c r="BC3728" s="4" t="s">
        <v>2709</v>
      </c>
      <c r="BD3728" s="4" t="s">
        <v>2664</v>
      </c>
    </row>
    <row r="3729" spans="51:56" x14ac:dyDescent="0.25">
      <c r="AY3729" t="s">
        <v>2710</v>
      </c>
      <c r="AZ3729" s="4" t="s">
        <v>2711</v>
      </c>
      <c r="BA3729" s="4" t="s">
        <v>2712</v>
      </c>
      <c r="BB3729" s="4" t="s">
        <v>2711</v>
      </c>
      <c r="BC3729" s="4" t="s">
        <v>2712</v>
      </c>
      <c r="BD3729" s="4" t="s">
        <v>2664</v>
      </c>
    </row>
    <row r="3730" spans="51:56" x14ac:dyDescent="0.25">
      <c r="AY3730" t="s">
        <v>2713</v>
      </c>
      <c r="AZ3730" s="4" t="s">
        <v>2714</v>
      </c>
      <c r="BA3730" s="4" t="s">
        <v>2715</v>
      </c>
      <c r="BB3730" s="4" t="s">
        <v>2714</v>
      </c>
      <c r="BC3730" s="4" t="s">
        <v>2715</v>
      </c>
      <c r="BD3730" s="4" t="s">
        <v>2664</v>
      </c>
    </row>
    <row r="3731" spans="51:56" x14ac:dyDescent="0.25">
      <c r="AY3731" t="s">
        <v>2716</v>
      </c>
      <c r="AZ3731" s="4" t="s">
        <v>2717</v>
      </c>
      <c r="BA3731" s="4" t="s">
        <v>2718</v>
      </c>
      <c r="BB3731" s="4" t="s">
        <v>2717</v>
      </c>
      <c r="BC3731" s="4" t="s">
        <v>2718</v>
      </c>
      <c r="BD3731" s="4" t="s">
        <v>2664</v>
      </c>
    </row>
    <row r="3732" spans="51:56" x14ac:dyDescent="0.25">
      <c r="AY3732" t="s">
        <v>2719</v>
      </c>
      <c r="AZ3732" s="4" t="s">
        <v>2720</v>
      </c>
      <c r="BA3732" s="4" t="s">
        <v>2721</v>
      </c>
      <c r="BB3732" s="4" t="s">
        <v>2720</v>
      </c>
      <c r="BC3732" s="4" t="s">
        <v>2721</v>
      </c>
      <c r="BD3732" s="4" t="s">
        <v>2664</v>
      </c>
    </row>
    <row r="3733" spans="51:56" x14ac:dyDescent="0.25">
      <c r="AY3733" t="s">
        <v>2722</v>
      </c>
      <c r="AZ3733" s="4" t="s">
        <v>2723</v>
      </c>
      <c r="BA3733" s="4" t="s">
        <v>2724</v>
      </c>
      <c r="BB3733" s="4" t="s">
        <v>2723</v>
      </c>
      <c r="BC3733" s="4" t="s">
        <v>2724</v>
      </c>
      <c r="BD3733" s="4" t="s">
        <v>2664</v>
      </c>
    </row>
    <row r="3734" spans="51:56" x14ac:dyDescent="0.25">
      <c r="AY3734" t="s">
        <v>2725</v>
      </c>
      <c r="AZ3734" s="4" t="s">
        <v>2726</v>
      </c>
      <c r="BA3734" s="4" t="s">
        <v>2727</v>
      </c>
      <c r="BB3734" s="4" t="s">
        <v>2726</v>
      </c>
      <c r="BC3734" s="4" t="s">
        <v>2727</v>
      </c>
      <c r="BD3734" s="4" t="s">
        <v>2664</v>
      </c>
    </row>
    <row r="3735" spans="51:56" x14ac:dyDescent="0.25">
      <c r="AY3735" t="s">
        <v>2728</v>
      </c>
      <c r="AZ3735" s="4" t="s">
        <v>2729</v>
      </c>
      <c r="BA3735" s="4" t="s">
        <v>2730</v>
      </c>
      <c r="BB3735" s="4" t="s">
        <v>2729</v>
      </c>
      <c r="BC3735" s="4" t="s">
        <v>2730</v>
      </c>
      <c r="BD3735" s="4" t="s">
        <v>2664</v>
      </c>
    </row>
    <row r="3736" spans="51:56" x14ac:dyDescent="0.25">
      <c r="AY3736" t="s">
        <v>2731</v>
      </c>
      <c r="AZ3736" s="4" t="s">
        <v>2732</v>
      </c>
      <c r="BA3736" s="4" t="s">
        <v>2733</v>
      </c>
      <c r="BB3736" s="4" t="s">
        <v>2732</v>
      </c>
      <c r="BC3736" s="4" t="s">
        <v>2733</v>
      </c>
      <c r="BD3736" s="4" t="s">
        <v>2664</v>
      </c>
    </row>
    <row r="3737" spans="51:56" x14ac:dyDescent="0.25">
      <c r="AY3737" t="s">
        <v>2734</v>
      </c>
      <c r="AZ3737" s="4" t="s">
        <v>2735</v>
      </c>
      <c r="BA3737" s="4" t="s">
        <v>2736</v>
      </c>
      <c r="BB3737" s="4" t="s">
        <v>2735</v>
      </c>
      <c r="BC3737" s="4" t="s">
        <v>2736</v>
      </c>
      <c r="BD3737" s="4" t="s">
        <v>2664</v>
      </c>
    </row>
    <row r="3738" spans="51:56" x14ac:dyDescent="0.25">
      <c r="AY3738" t="s">
        <v>2737</v>
      </c>
      <c r="AZ3738" s="4" t="s">
        <v>2738</v>
      </c>
      <c r="BA3738" s="4" t="s">
        <v>2739</v>
      </c>
      <c r="BB3738" s="4" t="s">
        <v>2738</v>
      </c>
      <c r="BC3738" s="4" t="s">
        <v>2739</v>
      </c>
      <c r="BD3738" s="4" t="s">
        <v>2664</v>
      </c>
    </row>
    <row r="3739" spans="51:56" x14ac:dyDescent="0.25">
      <c r="AY3739" t="s">
        <v>2740</v>
      </c>
      <c r="AZ3739" s="4" t="s">
        <v>2741</v>
      </c>
      <c r="BA3739" s="4" t="s">
        <v>2742</v>
      </c>
      <c r="BB3739" s="4" t="s">
        <v>2741</v>
      </c>
      <c r="BC3739" s="4" t="s">
        <v>2742</v>
      </c>
      <c r="BD3739" s="4" t="s">
        <v>2664</v>
      </c>
    </row>
    <row r="3740" spans="51:56" x14ac:dyDescent="0.25">
      <c r="AY3740" t="s">
        <v>2743</v>
      </c>
      <c r="AZ3740" s="4" t="s">
        <v>2744</v>
      </c>
      <c r="BA3740" s="4" t="s">
        <v>2745</v>
      </c>
      <c r="BB3740" s="4" t="s">
        <v>2744</v>
      </c>
      <c r="BC3740" s="4" t="s">
        <v>2745</v>
      </c>
      <c r="BD3740" s="4" t="s">
        <v>2664</v>
      </c>
    </row>
    <row r="3741" spans="51:56" x14ac:dyDescent="0.25">
      <c r="AY3741" t="s">
        <v>2746</v>
      </c>
      <c r="AZ3741" s="4" t="s">
        <v>2747</v>
      </c>
      <c r="BA3741" s="4" t="s">
        <v>2748</v>
      </c>
      <c r="BB3741" s="4" t="s">
        <v>2747</v>
      </c>
      <c r="BC3741" s="4" t="s">
        <v>2748</v>
      </c>
      <c r="BD3741" s="4" t="s">
        <v>2664</v>
      </c>
    </row>
    <row r="3742" spans="51:56" x14ac:dyDescent="0.25">
      <c r="AY3742" t="s">
        <v>2749</v>
      </c>
      <c r="AZ3742" s="4" t="s">
        <v>2750</v>
      </c>
      <c r="BA3742" s="4" t="s">
        <v>2751</v>
      </c>
      <c r="BB3742" s="4" t="s">
        <v>2750</v>
      </c>
      <c r="BC3742" s="4" t="s">
        <v>2751</v>
      </c>
      <c r="BD3742" s="4" t="s">
        <v>2664</v>
      </c>
    </row>
    <row r="3743" spans="51:56" x14ac:dyDescent="0.25">
      <c r="AY3743" t="s">
        <v>2752</v>
      </c>
      <c r="AZ3743" s="4" t="s">
        <v>2753</v>
      </c>
      <c r="BA3743" s="4" t="s">
        <v>2754</v>
      </c>
      <c r="BB3743" s="4" t="s">
        <v>2753</v>
      </c>
      <c r="BC3743" s="4" t="s">
        <v>2754</v>
      </c>
      <c r="BD3743" s="4" t="s">
        <v>2664</v>
      </c>
    </row>
    <row r="3744" spans="51:56" x14ac:dyDescent="0.25">
      <c r="AY3744" t="s">
        <v>2755</v>
      </c>
      <c r="AZ3744" s="4" t="s">
        <v>2756</v>
      </c>
      <c r="BA3744" s="4" t="s">
        <v>2757</v>
      </c>
      <c r="BB3744" s="4" t="s">
        <v>2756</v>
      </c>
      <c r="BC3744" s="4" t="s">
        <v>2757</v>
      </c>
      <c r="BD3744" s="4" t="s">
        <v>2664</v>
      </c>
    </row>
    <row r="3745" spans="51:56" x14ac:dyDescent="0.25">
      <c r="AY3745" t="s">
        <v>2758</v>
      </c>
      <c r="AZ3745" s="4" t="s">
        <v>2759</v>
      </c>
      <c r="BA3745" s="4" t="s">
        <v>2760</v>
      </c>
      <c r="BB3745" s="4" t="s">
        <v>2759</v>
      </c>
      <c r="BC3745" s="4" t="s">
        <v>2760</v>
      </c>
      <c r="BD3745" s="4" t="s">
        <v>2664</v>
      </c>
    </row>
    <row r="3746" spans="51:56" x14ac:dyDescent="0.25">
      <c r="AY3746" t="s">
        <v>2761</v>
      </c>
      <c r="AZ3746" s="4" t="s">
        <v>2762</v>
      </c>
      <c r="BA3746" s="4" t="s">
        <v>2763</v>
      </c>
      <c r="BB3746" s="4" t="s">
        <v>2762</v>
      </c>
      <c r="BC3746" s="4" t="s">
        <v>2763</v>
      </c>
      <c r="BD3746" s="4" t="s">
        <v>2664</v>
      </c>
    </row>
    <row r="3747" spans="51:56" x14ac:dyDescent="0.25">
      <c r="AY3747" t="s">
        <v>2764</v>
      </c>
      <c r="AZ3747" s="4" t="s">
        <v>2765</v>
      </c>
      <c r="BA3747" s="4" t="s">
        <v>2766</v>
      </c>
      <c r="BB3747" s="4" t="s">
        <v>2765</v>
      </c>
      <c r="BC3747" s="4" t="s">
        <v>2766</v>
      </c>
      <c r="BD3747" s="4" t="s">
        <v>2664</v>
      </c>
    </row>
    <row r="3748" spans="51:56" x14ac:dyDescent="0.25">
      <c r="AY3748" t="s">
        <v>2767</v>
      </c>
      <c r="AZ3748" s="4" t="s">
        <v>2768</v>
      </c>
      <c r="BA3748" s="4" t="s">
        <v>2769</v>
      </c>
      <c r="BB3748" s="4" t="s">
        <v>2768</v>
      </c>
      <c r="BC3748" s="4" t="s">
        <v>2769</v>
      </c>
      <c r="BD3748" s="4" t="s">
        <v>2664</v>
      </c>
    </row>
    <row r="3749" spans="51:56" x14ac:dyDescent="0.25">
      <c r="AY3749" t="s">
        <v>2770</v>
      </c>
      <c r="AZ3749" s="4" t="s">
        <v>2771</v>
      </c>
      <c r="BA3749" s="4" t="s">
        <v>2772</v>
      </c>
      <c r="BB3749" s="4" t="s">
        <v>2771</v>
      </c>
      <c r="BC3749" s="4" t="s">
        <v>2772</v>
      </c>
      <c r="BD3749" s="4" t="s">
        <v>2664</v>
      </c>
    </row>
    <row r="3750" spans="51:56" x14ac:dyDescent="0.25">
      <c r="AY3750" t="s">
        <v>2773</v>
      </c>
      <c r="AZ3750" s="4" t="s">
        <v>2774</v>
      </c>
      <c r="BA3750" s="4" t="s">
        <v>2775</v>
      </c>
      <c r="BB3750" s="4" t="s">
        <v>2774</v>
      </c>
      <c r="BC3750" s="4" t="s">
        <v>2775</v>
      </c>
      <c r="BD3750" s="4" t="s">
        <v>2664</v>
      </c>
    </row>
    <row r="3751" spans="51:56" x14ac:dyDescent="0.25">
      <c r="AY3751" t="s">
        <v>2776</v>
      </c>
      <c r="AZ3751" s="4" t="s">
        <v>2777</v>
      </c>
      <c r="BA3751" s="4" t="s">
        <v>2778</v>
      </c>
      <c r="BB3751" s="4" t="s">
        <v>2777</v>
      </c>
      <c r="BC3751" s="4" t="s">
        <v>2778</v>
      </c>
      <c r="BD3751" s="4" t="s">
        <v>2664</v>
      </c>
    </row>
    <row r="3752" spans="51:56" x14ac:dyDescent="0.25">
      <c r="AY3752" t="s">
        <v>2779</v>
      </c>
      <c r="AZ3752" s="4" t="s">
        <v>2780</v>
      </c>
      <c r="BA3752" s="4" t="s">
        <v>2781</v>
      </c>
      <c r="BB3752" s="4" t="s">
        <v>2780</v>
      </c>
      <c r="BC3752" s="4" t="s">
        <v>2781</v>
      </c>
      <c r="BD3752" s="4" t="s">
        <v>2664</v>
      </c>
    </row>
    <row r="3753" spans="51:56" x14ac:dyDescent="0.25">
      <c r="AY3753" t="s">
        <v>2782</v>
      </c>
      <c r="AZ3753" s="4" t="s">
        <v>2783</v>
      </c>
      <c r="BA3753" s="4" t="s">
        <v>2784</v>
      </c>
      <c r="BB3753" s="4" t="s">
        <v>2783</v>
      </c>
      <c r="BC3753" s="4" t="s">
        <v>2784</v>
      </c>
      <c r="BD3753" s="4" t="s">
        <v>2664</v>
      </c>
    </row>
    <row r="3754" spans="51:56" x14ac:dyDescent="0.25">
      <c r="AY3754" t="s">
        <v>2785</v>
      </c>
      <c r="AZ3754" s="4" t="s">
        <v>2786</v>
      </c>
      <c r="BA3754" s="4" t="s">
        <v>2787</v>
      </c>
      <c r="BB3754" s="4" t="s">
        <v>2786</v>
      </c>
      <c r="BC3754" s="4" t="s">
        <v>2787</v>
      </c>
      <c r="BD3754" s="4" t="s">
        <v>2664</v>
      </c>
    </row>
    <row r="3755" spans="51:56" x14ac:dyDescent="0.25">
      <c r="AY3755" t="s">
        <v>2788</v>
      </c>
      <c r="AZ3755" s="4" t="s">
        <v>2789</v>
      </c>
      <c r="BA3755" s="4" t="s">
        <v>2790</v>
      </c>
      <c r="BB3755" s="4" t="s">
        <v>2789</v>
      </c>
      <c r="BC3755" s="4" t="s">
        <v>2790</v>
      </c>
      <c r="BD3755" s="4" t="s">
        <v>2664</v>
      </c>
    </row>
    <row r="3756" spans="51:56" x14ac:dyDescent="0.25">
      <c r="AY3756" t="s">
        <v>2791</v>
      </c>
      <c r="AZ3756" s="4" t="s">
        <v>2792</v>
      </c>
      <c r="BA3756" s="4" t="s">
        <v>2793</v>
      </c>
      <c r="BB3756" s="4" t="s">
        <v>2792</v>
      </c>
      <c r="BC3756" s="4" t="s">
        <v>2793</v>
      </c>
      <c r="BD3756" s="4" t="s">
        <v>2664</v>
      </c>
    </row>
    <row r="3757" spans="51:56" x14ac:dyDescent="0.25">
      <c r="AY3757" t="s">
        <v>2794</v>
      </c>
      <c r="AZ3757" s="4" t="s">
        <v>2795</v>
      </c>
      <c r="BA3757" s="4" t="s">
        <v>2796</v>
      </c>
      <c r="BB3757" s="4" t="s">
        <v>2795</v>
      </c>
      <c r="BC3757" s="4" t="s">
        <v>2796</v>
      </c>
      <c r="BD3757" s="4" t="s">
        <v>2664</v>
      </c>
    </row>
    <row r="3758" spans="51:56" x14ac:dyDescent="0.25">
      <c r="AY3758" t="s">
        <v>2797</v>
      </c>
      <c r="AZ3758" s="4" t="s">
        <v>2798</v>
      </c>
      <c r="BA3758" s="4" t="s">
        <v>2799</v>
      </c>
      <c r="BB3758" s="4" t="s">
        <v>2798</v>
      </c>
      <c r="BC3758" s="4" t="s">
        <v>2799</v>
      </c>
      <c r="BD3758" s="4" t="s">
        <v>2664</v>
      </c>
    </row>
    <row r="3759" spans="51:56" x14ac:dyDescent="0.25">
      <c r="AY3759" t="s">
        <v>2800</v>
      </c>
      <c r="AZ3759" s="4" t="s">
        <v>2801</v>
      </c>
      <c r="BA3759" s="4" t="s">
        <v>2802</v>
      </c>
      <c r="BB3759" s="4" t="s">
        <v>2801</v>
      </c>
      <c r="BC3759" s="4" t="s">
        <v>2802</v>
      </c>
      <c r="BD3759" s="4" t="s">
        <v>2664</v>
      </c>
    </row>
    <row r="3760" spans="51:56" x14ac:dyDescent="0.25">
      <c r="AY3760" t="s">
        <v>2803</v>
      </c>
      <c r="AZ3760" s="4" t="s">
        <v>2804</v>
      </c>
      <c r="BA3760" s="4" t="s">
        <v>2805</v>
      </c>
      <c r="BB3760" s="4" t="s">
        <v>2804</v>
      </c>
      <c r="BC3760" s="4" t="s">
        <v>2805</v>
      </c>
      <c r="BD3760" s="4" t="s">
        <v>2664</v>
      </c>
    </row>
    <row r="3761" spans="51:56" x14ac:dyDescent="0.25">
      <c r="AY3761" t="s">
        <v>2806</v>
      </c>
      <c r="AZ3761" s="4" t="s">
        <v>2807</v>
      </c>
      <c r="BA3761" s="4" t="s">
        <v>2808</v>
      </c>
      <c r="BB3761" s="4" t="s">
        <v>2807</v>
      </c>
      <c r="BC3761" s="4" t="s">
        <v>2808</v>
      </c>
      <c r="BD3761" s="4" t="s">
        <v>2664</v>
      </c>
    </row>
    <row r="3762" spans="51:56" x14ac:dyDescent="0.25">
      <c r="AY3762" t="s">
        <v>2809</v>
      </c>
      <c r="AZ3762" s="4" t="s">
        <v>2810</v>
      </c>
      <c r="BA3762" s="4" t="s">
        <v>2811</v>
      </c>
      <c r="BB3762" s="4" t="s">
        <v>2810</v>
      </c>
      <c r="BC3762" s="4" t="s">
        <v>2811</v>
      </c>
      <c r="BD3762" s="4" t="s">
        <v>2664</v>
      </c>
    </row>
    <row r="3763" spans="51:56" x14ac:dyDescent="0.25">
      <c r="AY3763" t="s">
        <v>2812</v>
      </c>
      <c r="AZ3763" s="4" t="s">
        <v>2813</v>
      </c>
      <c r="BA3763" s="4" t="s">
        <v>2814</v>
      </c>
      <c r="BB3763" s="4" t="s">
        <v>2813</v>
      </c>
      <c r="BC3763" s="4" t="s">
        <v>2814</v>
      </c>
      <c r="BD3763" s="4" t="s">
        <v>2664</v>
      </c>
    </row>
    <row r="3764" spans="51:56" x14ac:dyDescent="0.25">
      <c r="AY3764" t="s">
        <v>2815</v>
      </c>
      <c r="AZ3764" s="4" t="s">
        <v>2816</v>
      </c>
      <c r="BA3764" s="4" t="s">
        <v>2817</v>
      </c>
      <c r="BB3764" s="4" t="s">
        <v>2816</v>
      </c>
      <c r="BC3764" s="4" t="s">
        <v>2817</v>
      </c>
      <c r="BD3764" s="4" t="s">
        <v>2664</v>
      </c>
    </row>
    <row r="3765" spans="51:56" x14ac:dyDescent="0.25">
      <c r="AY3765" t="s">
        <v>2818</v>
      </c>
      <c r="AZ3765" s="4" t="s">
        <v>2819</v>
      </c>
      <c r="BA3765" s="4" t="s">
        <v>13742</v>
      </c>
      <c r="BB3765" s="4" t="s">
        <v>2819</v>
      </c>
      <c r="BC3765" s="4" t="s">
        <v>13742</v>
      </c>
      <c r="BD3765" s="4" t="s">
        <v>2664</v>
      </c>
    </row>
    <row r="3766" spans="51:56" x14ac:dyDescent="0.25">
      <c r="AY3766" t="s">
        <v>2820</v>
      </c>
      <c r="AZ3766" s="4" t="s">
        <v>2821</v>
      </c>
      <c r="BA3766" s="4" t="s">
        <v>2822</v>
      </c>
      <c r="BB3766" s="4" t="s">
        <v>2821</v>
      </c>
      <c r="BC3766" s="4" t="s">
        <v>2822</v>
      </c>
      <c r="BD3766" s="4" t="s">
        <v>2664</v>
      </c>
    </row>
    <row r="3767" spans="51:56" x14ac:dyDescent="0.25">
      <c r="AY3767" t="s">
        <v>2823</v>
      </c>
      <c r="AZ3767" s="4" t="s">
        <v>2824</v>
      </c>
      <c r="BA3767" s="4" t="s">
        <v>2825</v>
      </c>
      <c r="BB3767" s="4" t="s">
        <v>2824</v>
      </c>
      <c r="BC3767" s="4" t="s">
        <v>2825</v>
      </c>
      <c r="BD3767" s="4" t="s">
        <v>2664</v>
      </c>
    </row>
    <row r="3768" spans="51:56" x14ac:dyDescent="0.25">
      <c r="AY3768" t="s">
        <v>2826</v>
      </c>
      <c r="AZ3768" s="4" t="s">
        <v>2827</v>
      </c>
      <c r="BA3768" s="4" t="s">
        <v>9926</v>
      </c>
      <c r="BB3768" s="4" t="s">
        <v>2827</v>
      </c>
      <c r="BC3768" s="4" t="s">
        <v>9926</v>
      </c>
      <c r="BD3768" s="4" t="s">
        <v>2664</v>
      </c>
    </row>
    <row r="3769" spans="51:56" x14ac:dyDescent="0.25">
      <c r="AY3769" t="s">
        <v>2828</v>
      </c>
      <c r="AZ3769" s="4" t="s">
        <v>2829</v>
      </c>
      <c r="BA3769" s="4" t="s">
        <v>2830</v>
      </c>
      <c r="BB3769" s="4" t="s">
        <v>2829</v>
      </c>
      <c r="BC3769" s="4" t="s">
        <v>2830</v>
      </c>
      <c r="BD3769" s="4" t="s">
        <v>2664</v>
      </c>
    </row>
    <row r="3770" spans="51:56" x14ac:dyDescent="0.25">
      <c r="AY3770" t="s">
        <v>2831</v>
      </c>
      <c r="AZ3770" s="4" t="s">
        <v>2832</v>
      </c>
      <c r="BA3770" s="4" t="s">
        <v>2833</v>
      </c>
      <c r="BB3770" s="4" t="s">
        <v>2832</v>
      </c>
      <c r="BC3770" s="4" t="s">
        <v>2833</v>
      </c>
      <c r="BD3770" s="4" t="s">
        <v>2664</v>
      </c>
    </row>
    <row r="3771" spans="51:56" x14ac:dyDescent="0.25">
      <c r="AY3771" t="s">
        <v>2834</v>
      </c>
      <c r="AZ3771" s="4" t="s">
        <v>2835</v>
      </c>
      <c r="BA3771" s="4" t="s">
        <v>2836</v>
      </c>
      <c r="BB3771" s="4" t="s">
        <v>2835</v>
      </c>
      <c r="BC3771" s="4" t="s">
        <v>2836</v>
      </c>
      <c r="BD3771" s="4" t="s">
        <v>2664</v>
      </c>
    </row>
    <row r="3772" spans="51:56" x14ac:dyDescent="0.25">
      <c r="AY3772" t="s">
        <v>2837</v>
      </c>
      <c r="AZ3772" s="4" t="s">
        <v>2838</v>
      </c>
      <c r="BA3772" s="4" t="s">
        <v>2839</v>
      </c>
      <c r="BB3772" s="4" t="s">
        <v>2838</v>
      </c>
      <c r="BC3772" s="4" t="s">
        <v>2839</v>
      </c>
      <c r="BD3772" s="4" t="s">
        <v>2664</v>
      </c>
    </row>
    <row r="3773" spans="51:56" x14ac:dyDescent="0.25">
      <c r="AY3773" t="s">
        <v>2840</v>
      </c>
      <c r="AZ3773" s="4" t="s">
        <v>2841</v>
      </c>
      <c r="BA3773" s="4" t="s">
        <v>2842</v>
      </c>
      <c r="BB3773" s="4" t="s">
        <v>2841</v>
      </c>
      <c r="BC3773" s="4" t="s">
        <v>2842</v>
      </c>
      <c r="BD3773" s="4" t="s">
        <v>2664</v>
      </c>
    </row>
    <row r="3774" spans="51:56" x14ac:dyDescent="0.25">
      <c r="AY3774" t="s">
        <v>2843</v>
      </c>
      <c r="AZ3774" s="4" t="s">
        <v>2844</v>
      </c>
      <c r="BA3774" s="4" t="s">
        <v>2845</v>
      </c>
      <c r="BB3774" s="4" t="s">
        <v>2844</v>
      </c>
      <c r="BC3774" s="4" t="s">
        <v>2845</v>
      </c>
      <c r="BD3774" s="4" t="s">
        <v>2664</v>
      </c>
    </row>
    <row r="3775" spans="51:56" x14ac:dyDescent="0.25">
      <c r="AY3775" t="s">
        <v>2846</v>
      </c>
      <c r="AZ3775" s="4" t="s">
        <v>2847</v>
      </c>
      <c r="BA3775" s="4" t="s">
        <v>2848</v>
      </c>
      <c r="BB3775" s="4" t="s">
        <v>2847</v>
      </c>
      <c r="BC3775" s="4" t="s">
        <v>2848</v>
      </c>
      <c r="BD3775" s="4" t="s">
        <v>2664</v>
      </c>
    </row>
    <row r="3776" spans="51:56" x14ac:dyDescent="0.25">
      <c r="AY3776" t="s">
        <v>2849</v>
      </c>
      <c r="AZ3776" s="4" t="s">
        <v>2850</v>
      </c>
      <c r="BA3776" s="4" t="s">
        <v>11360</v>
      </c>
      <c r="BB3776" s="4" t="s">
        <v>2850</v>
      </c>
      <c r="BC3776" s="4" t="s">
        <v>11360</v>
      </c>
      <c r="BD3776" s="4" t="s">
        <v>2664</v>
      </c>
    </row>
    <row r="3777" spans="51:56" x14ac:dyDescent="0.25">
      <c r="AY3777" t="s">
        <v>2851</v>
      </c>
      <c r="AZ3777" s="4" t="s">
        <v>2852</v>
      </c>
      <c r="BA3777" s="4" t="s">
        <v>2853</v>
      </c>
      <c r="BB3777" s="4" t="s">
        <v>2852</v>
      </c>
      <c r="BC3777" s="4" t="s">
        <v>2853</v>
      </c>
      <c r="BD3777" s="4" t="s">
        <v>2664</v>
      </c>
    </row>
    <row r="3778" spans="51:56" x14ac:dyDescent="0.25">
      <c r="AY3778" t="s">
        <v>2854</v>
      </c>
      <c r="AZ3778" s="4" t="s">
        <v>2855</v>
      </c>
      <c r="BA3778" s="4" t="s">
        <v>2856</v>
      </c>
      <c r="BB3778" s="4" t="s">
        <v>2855</v>
      </c>
      <c r="BC3778" s="4" t="s">
        <v>2856</v>
      </c>
      <c r="BD3778" s="4" t="s">
        <v>2664</v>
      </c>
    </row>
    <row r="3779" spans="51:56" x14ac:dyDescent="0.25">
      <c r="AY3779" t="s">
        <v>2857</v>
      </c>
      <c r="AZ3779" s="4" t="s">
        <v>2858</v>
      </c>
      <c r="BA3779" s="4" t="s">
        <v>2859</v>
      </c>
      <c r="BB3779" s="4" t="s">
        <v>2858</v>
      </c>
      <c r="BC3779" s="4" t="s">
        <v>2859</v>
      </c>
      <c r="BD3779" s="4" t="s">
        <v>2664</v>
      </c>
    </row>
    <row r="3780" spans="51:56" x14ac:dyDescent="0.25">
      <c r="AY3780" t="s">
        <v>2860</v>
      </c>
      <c r="AZ3780" s="4" t="s">
        <v>2861</v>
      </c>
      <c r="BA3780" s="4" t="s">
        <v>2862</v>
      </c>
      <c r="BB3780" s="4" t="s">
        <v>2861</v>
      </c>
      <c r="BC3780" s="4" t="s">
        <v>2862</v>
      </c>
      <c r="BD3780" s="4" t="s">
        <v>2664</v>
      </c>
    </row>
    <row r="3781" spans="51:56" x14ac:dyDescent="0.25">
      <c r="AY3781" t="s">
        <v>2863</v>
      </c>
      <c r="AZ3781" s="4" t="s">
        <v>2864</v>
      </c>
      <c r="BA3781" s="4" t="s">
        <v>2865</v>
      </c>
      <c r="BB3781" s="4" t="s">
        <v>2864</v>
      </c>
      <c r="BC3781" s="4" t="s">
        <v>2865</v>
      </c>
      <c r="BD3781" s="4" t="s">
        <v>2664</v>
      </c>
    </row>
    <row r="3782" spans="51:56" x14ac:dyDescent="0.25">
      <c r="AY3782" t="s">
        <v>2866</v>
      </c>
      <c r="AZ3782" s="4" t="s">
        <v>2867</v>
      </c>
      <c r="BA3782" s="4" t="s">
        <v>2868</v>
      </c>
      <c r="BB3782" s="4" t="s">
        <v>2867</v>
      </c>
      <c r="BC3782" s="4" t="s">
        <v>2868</v>
      </c>
      <c r="BD3782" s="4" t="s">
        <v>2664</v>
      </c>
    </row>
    <row r="3783" spans="51:56" x14ac:dyDescent="0.25">
      <c r="AY3783" t="s">
        <v>2869</v>
      </c>
      <c r="AZ3783" s="4" t="s">
        <v>2870</v>
      </c>
      <c r="BA3783" s="4" t="s">
        <v>13746</v>
      </c>
      <c r="BB3783" s="4" t="s">
        <v>2870</v>
      </c>
      <c r="BC3783" s="4" t="s">
        <v>13746</v>
      </c>
      <c r="BD3783" s="4" t="s">
        <v>2664</v>
      </c>
    </row>
    <row r="3784" spans="51:56" x14ac:dyDescent="0.25">
      <c r="AY3784" t="s">
        <v>2871</v>
      </c>
      <c r="AZ3784" s="4" t="s">
        <v>2872</v>
      </c>
      <c r="BA3784" s="4" t="s">
        <v>2873</v>
      </c>
      <c r="BB3784" s="4" t="s">
        <v>2872</v>
      </c>
      <c r="BC3784" s="4" t="s">
        <v>2873</v>
      </c>
      <c r="BD3784" s="4" t="s">
        <v>2664</v>
      </c>
    </row>
    <row r="3785" spans="51:56" x14ac:dyDescent="0.25">
      <c r="AY3785" t="s">
        <v>2874</v>
      </c>
      <c r="AZ3785" s="4" t="s">
        <v>2875</v>
      </c>
      <c r="BA3785" s="4" t="s">
        <v>2876</v>
      </c>
      <c r="BB3785" s="4" t="s">
        <v>2875</v>
      </c>
      <c r="BC3785" s="4" t="s">
        <v>2876</v>
      </c>
      <c r="BD3785" s="4" t="s">
        <v>2664</v>
      </c>
    </row>
    <row r="3786" spans="51:56" x14ac:dyDescent="0.25">
      <c r="AY3786" t="s">
        <v>2877</v>
      </c>
      <c r="AZ3786" s="4" t="s">
        <v>2878</v>
      </c>
      <c r="BA3786" s="4" t="s">
        <v>2879</v>
      </c>
      <c r="BB3786" s="4" t="s">
        <v>2878</v>
      </c>
      <c r="BC3786" s="4" t="s">
        <v>2879</v>
      </c>
      <c r="BD3786" s="4" t="s">
        <v>2664</v>
      </c>
    </row>
    <row r="3787" spans="51:56" x14ac:dyDescent="0.25">
      <c r="AY3787" t="s">
        <v>2880</v>
      </c>
      <c r="AZ3787" s="4" t="s">
        <v>2881</v>
      </c>
      <c r="BA3787" s="4" t="s">
        <v>2882</v>
      </c>
      <c r="BB3787" s="4" t="s">
        <v>2881</v>
      </c>
      <c r="BC3787" s="4" t="s">
        <v>2882</v>
      </c>
      <c r="BD3787" s="4" t="s">
        <v>2664</v>
      </c>
    </row>
    <row r="3788" spans="51:56" x14ac:dyDescent="0.25">
      <c r="AY3788" t="s">
        <v>2883</v>
      </c>
      <c r="AZ3788" s="4" t="s">
        <v>2884</v>
      </c>
      <c r="BA3788" s="4" t="s">
        <v>2885</v>
      </c>
      <c r="BB3788" s="4" t="s">
        <v>2884</v>
      </c>
      <c r="BC3788" s="4" t="s">
        <v>2885</v>
      </c>
      <c r="BD3788" s="4" t="s">
        <v>2664</v>
      </c>
    </row>
    <row r="3789" spans="51:56" x14ac:dyDescent="0.25">
      <c r="AY3789" t="s">
        <v>2886</v>
      </c>
      <c r="AZ3789" s="4" t="s">
        <v>2887</v>
      </c>
      <c r="BA3789" s="4" t="s">
        <v>2888</v>
      </c>
      <c r="BB3789" s="4" t="s">
        <v>2887</v>
      </c>
      <c r="BC3789" s="4" t="s">
        <v>2888</v>
      </c>
      <c r="BD3789" s="4" t="s">
        <v>2664</v>
      </c>
    </row>
    <row r="3790" spans="51:56" x14ac:dyDescent="0.25">
      <c r="AY3790" t="s">
        <v>2889</v>
      </c>
      <c r="AZ3790" s="4" t="s">
        <v>2890</v>
      </c>
      <c r="BA3790" s="4" t="s">
        <v>2891</v>
      </c>
      <c r="BB3790" s="4" t="s">
        <v>2890</v>
      </c>
      <c r="BC3790" s="4" t="s">
        <v>2891</v>
      </c>
      <c r="BD3790" s="4" t="s">
        <v>2664</v>
      </c>
    </row>
    <row r="3791" spans="51:56" x14ac:dyDescent="0.25">
      <c r="AY3791" t="s">
        <v>2892</v>
      </c>
      <c r="AZ3791" s="4" t="s">
        <v>2893</v>
      </c>
      <c r="BA3791" s="4" t="s">
        <v>2894</v>
      </c>
      <c r="BB3791" s="4" t="s">
        <v>2893</v>
      </c>
      <c r="BC3791" s="4" t="s">
        <v>2894</v>
      </c>
      <c r="BD3791" s="4" t="s">
        <v>2664</v>
      </c>
    </row>
    <row r="3792" spans="51:56" x14ac:dyDescent="0.25">
      <c r="AY3792" t="s">
        <v>2895</v>
      </c>
      <c r="AZ3792" s="4" t="s">
        <v>2896</v>
      </c>
      <c r="BA3792" s="4" t="s">
        <v>2897</v>
      </c>
      <c r="BB3792" s="4" t="s">
        <v>2896</v>
      </c>
      <c r="BC3792" s="4" t="s">
        <v>2897</v>
      </c>
      <c r="BD3792" s="4" t="s">
        <v>2664</v>
      </c>
    </row>
    <row r="3793" spans="51:56" x14ac:dyDescent="0.25">
      <c r="AY3793" t="s">
        <v>2898</v>
      </c>
      <c r="AZ3793" s="4" t="s">
        <v>2899</v>
      </c>
      <c r="BA3793" s="4" t="s">
        <v>2900</v>
      </c>
      <c r="BB3793" s="4" t="s">
        <v>2899</v>
      </c>
      <c r="BC3793" s="4" t="s">
        <v>2900</v>
      </c>
      <c r="BD3793" s="4" t="s">
        <v>2664</v>
      </c>
    </row>
    <row r="3794" spans="51:56" x14ac:dyDescent="0.25">
      <c r="AY3794" t="s">
        <v>2901</v>
      </c>
      <c r="AZ3794" s="4" t="s">
        <v>2902</v>
      </c>
      <c r="BA3794" s="4" t="s">
        <v>2903</v>
      </c>
      <c r="BB3794" s="4" t="s">
        <v>2902</v>
      </c>
      <c r="BC3794" s="4" t="s">
        <v>2903</v>
      </c>
      <c r="BD3794" s="4" t="s">
        <v>2664</v>
      </c>
    </row>
    <row r="3795" spans="51:56" x14ac:dyDescent="0.25">
      <c r="AY3795" t="s">
        <v>2904</v>
      </c>
      <c r="AZ3795" s="4" t="s">
        <v>2905</v>
      </c>
      <c r="BA3795" s="4" t="s">
        <v>2906</v>
      </c>
      <c r="BB3795" s="4" t="s">
        <v>2905</v>
      </c>
      <c r="BC3795" s="4" t="s">
        <v>2906</v>
      </c>
      <c r="BD3795" s="4" t="s">
        <v>2664</v>
      </c>
    </row>
    <row r="3796" spans="51:56" x14ac:dyDescent="0.25">
      <c r="AY3796" t="s">
        <v>2907</v>
      </c>
      <c r="AZ3796" s="4" t="s">
        <v>2908</v>
      </c>
      <c r="BA3796" s="4" t="s">
        <v>2909</v>
      </c>
      <c r="BB3796" s="4" t="s">
        <v>2908</v>
      </c>
      <c r="BC3796" s="4" t="s">
        <v>2909</v>
      </c>
      <c r="BD3796" s="4" t="s">
        <v>2664</v>
      </c>
    </row>
    <row r="3797" spans="51:56" x14ac:dyDescent="0.25">
      <c r="AY3797" t="s">
        <v>2910</v>
      </c>
      <c r="AZ3797" s="4" t="s">
        <v>2911</v>
      </c>
      <c r="BA3797" s="4" t="s">
        <v>2912</v>
      </c>
      <c r="BB3797" s="4" t="s">
        <v>2911</v>
      </c>
      <c r="BC3797" s="4" t="s">
        <v>2912</v>
      </c>
      <c r="BD3797" s="4" t="s">
        <v>2664</v>
      </c>
    </row>
    <row r="3798" spans="51:56" x14ac:dyDescent="0.25">
      <c r="AY3798" t="s">
        <v>2913</v>
      </c>
      <c r="AZ3798" s="4" t="s">
        <v>2914</v>
      </c>
      <c r="BA3798" s="4" t="s">
        <v>2915</v>
      </c>
      <c r="BB3798" s="4" t="s">
        <v>2914</v>
      </c>
      <c r="BC3798" s="4" t="s">
        <v>2915</v>
      </c>
      <c r="BD3798" s="4" t="s">
        <v>2664</v>
      </c>
    </row>
    <row r="3799" spans="51:56" x14ac:dyDescent="0.25">
      <c r="AY3799" t="s">
        <v>2916</v>
      </c>
      <c r="AZ3799" s="4" t="s">
        <v>2917</v>
      </c>
      <c r="BA3799" s="4" t="s">
        <v>2918</v>
      </c>
      <c r="BB3799" s="4" t="s">
        <v>2917</v>
      </c>
      <c r="BC3799" s="4" t="s">
        <v>2918</v>
      </c>
      <c r="BD3799" s="4" t="s">
        <v>2664</v>
      </c>
    </row>
    <row r="3800" spans="51:56" x14ac:dyDescent="0.25">
      <c r="AY3800" t="s">
        <v>2919</v>
      </c>
      <c r="AZ3800" s="4" t="s">
        <v>2920</v>
      </c>
      <c r="BA3800" s="4" t="s">
        <v>2921</v>
      </c>
      <c r="BB3800" s="4" t="s">
        <v>2920</v>
      </c>
      <c r="BC3800" s="4" t="s">
        <v>2921</v>
      </c>
      <c r="BD3800" s="4" t="s">
        <v>2664</v>
      </c>
    </row>
    <row r="3801" spans="51:56" x14ac:dyDescent="0.25">
      <c r="AY3801" t="s">
        <v>2922</v>
      </c>
      <c r="AZ3801" s="4" t="s">
        <v>2923</v>
      </c>
      <c r="BA3801" s="4" t="s">
        <v>2924</v>
      </c>
      <c r="BB3801" s="4" t="s">
        <v>2923</v>
      </c>
      <c r="BC3801" s="4" t="s">
        <v>2924</v>
      </c>
      <c r="BD3801" s="4" t="s">
        <v>2664</v>
      </c>
    </row>
    <row r="3802" spans="51:56" x14ac:dyDescent="0.25">
      <c r="AY3802" t="s">
        <v>2925</v>
      </c>
      <c r="AZ3802" s="4" t="s">
        <v>2926</v>
      </c>
      <c r="BA3802" s="4" t="s">
        <v>2927</v>
      </c>
      <c r="BB3802" s="4" t="s">
        <v>2926</v>
      </c>
      <c r="BC3802" s="4" t="s">
        <v>2927</v>
      </c>
      <c r="BD3802" s="4" t="s">
        <v>2664</v>
      </c>
    </row>
    <row r="3803" spans="51:56" x14ac:dyDescent="0.25">
      <c r="AY3803" t="s">
        <v>2928</v>
      </c>
      <c r="AZ3803" s="4" t="s">
        <v>2929</v>
      </c>
      <c r="BA3803" s="4" t="s">
        <v>9839</v>
      </c>
      <c r="BB3803" s="4" t="s">
        <v>2929</v>
      </c>
      <c r="BC3803" s="4" t="s">
        <v>9839</v>
      </c>
      <c r="BD3803" s="4" t="s">
        <v>2664</v>
      </c>
    </row>
    <row r="3804" spans="51:56" x14ac:dyDescent="0.25">
      <c r="AY3804" t="s">
        <v>2930</v>
      </c>
      <c r="AZ3804" s="4" t="s">
        <v>2931</v>
      </c>
      <c r="BA3804" s="4" t="s">
        <v>9843</v>
      </c>
      <c r="BB3804" s="4" t="s">
        <v>2931</v>
      </c>
      <c r="BC3804" s="4" t="s">
        <v>9843</v>
      </c>
      <c r="BD3804" s="4" t="s">
        <v>2664</v>
      </c>
    </row>
    <row r="3805" spans="51:56" x14ac:dyDescent="0.25">
      <c r="AY3805" t="s">
        <v>2932</v>
      </c>
      <c r="AZ3805" s="4" t="s">
        <v>2933</v>
      </c>
      <c r="BA3805" s="4" t="s">
        <v>2934</v>
      </c>
      <c r="BB3805" s="4" t="s">
        <v>2933</v>
      </c>
      <c r="BC3805" s="4" t="s">
        <v>2934</v>
      </c>
      <c r="BD3805" s="4" t="s">
        <v>2664</v>
      </c>
    </row>
    <row r="3806" spans="51:56" x14ac:dyDescent="0.25">
      <c r="AY3806" t="s">
        <v>2935</v>
      </c>
      <c r="AZ3806" s="4" t="s">
        <v>2936</v>
      </c>
      <c r="BA3806" s="4" t="s">
        <v>2937</v>
      </c>
      <c r="BB3806" s="4" t="s">
        <v>2936</v>
      </c>
      <c r="BC3806" s="4" t="s">
        <v>2937</v>
      </c>
      <c r="BD3806" s="4" t="s">
        <v>2664</v>
      </c>
    </row>
    <row r="3807" spans="51:56" x14ac:dyDescent="0.25">
      <c r="AY3807" t="s">
        <v>2938</v>
      </c>
      <c r="AZ3807" s="4" t="s">
        <v>2939</v>
      </c>
      <c r="BA3807" s="4" t="s">
        <v>2940</v>
      </c>
      <c r="BB3807" s="4" t="s">
        <v>2939</v>
      </c>
      <c r="BC3807" s="4" t="s">
        <v>2940</v>
      </c>
      <c r="BD3807" s="4" t="s">
        <v>2664</v>
      </c>
    </row>
    <row r="3808" spans="51:56" x14ac:dyDescent="0.25">
      <c r="AY3808" t="s">
        <v>2941</v>
      </c>
      <c r="AZ3808" s="4" t="s">
        <v>2942</v>
      </c>
      <c r="BA3808" s="4" t="s">
        <v>2943</v>
      </c>
      <c r="BB3808" s="4" t="s">
        <v>2942</v>
      </c>
      <c r="BC3808" s="4" t="s">
        <v>2943</v>
      </c>
      <c r="BD3808" s="4" t="s">
        <v>2664</v>
      </c>
    </row>
    <row r="3809" spans="51:56" x14ac:dyDescent="0.25">
      <c r="AY3809" t="s">
        <v>2944</v>
      </c>
      <c r="AZ3809" s="4" t="s">
        <v>2945</v>
      </c>
      <c r="BA3809" s="4" t="s">
        <v>14320</v>
      </c>
      <c r="BB3809" s="4" t="s">
        <v>2945</v>
      </c>
      <c r="BC3809" s="4" t="s">
        <v>14320</v>
      </c>
      <c r="BD3809" s="4" t="s">
        <v>2664</v>
      </c>
    </row>
    <row r="3810" spans="51:56" x14ac:dyDescent="0.25">
      <c r="AY3810" t="s">
        <v>2946</v>
      </c>
      <c r="AZ3810" s="4" t="s">
        <v>2947</v>
      </c>
      <c r="BA3810" s="4" t="s">
        <v>2948</v>
      </c>
      <c r="BB3810" s="4" t="s">
        <v>2947</v>
      </c>
      <c r="BC3810" s="4" t="s">
        <v>2948</v>
      </c>
      <c r="BD3810" s="4" t="s">
        <v>2664</v>
      </c>
    </row>
    <row r="3811" spans="51:56" x14ac:dyDescent="0.25">
      <c r="AY3811" t="s">
        <v>2949</v>
      </c>
      <c r="AZ3811" s="4" t="s">
        <v>2950</v>
      </c>
      <c r="BA3811" s="4" t="s">
        <v>2951</v>
      </c>
      <c r="BB3811" s="4" t="s">
        <v>2950</v>
      </c>
      <c r="BC3811" s="4" t="s">
        <v>2951</v>
      </c>
      <c r="BD3811" s="4" t="s">
        <v>2664</v>
      </c>
    </row>
    <row r="3812" spans="51:56" x14ac:dyDescent="0.25">
      <c r="AY3812" t="s">
        <v>2952</v>
      </c>
      <c r="AZ3812" s="4" t="s">
        <v>2953</v>
      </c>
      <c r="BA3812" s="4" t="s">
        <v>2954</v>
      </c>
      <c r="BB3812" s="4" t="s">
        <v>2953</v>
      </c>
      <c r="BC3812" s="4" t="s">
        <v>2954</v>
      </c>
      <c r="BD3812" s="4" t="s">
        <v>2664</v>
      </c>
    </row>
    <row r="3813" spans="51:56" x14ac:dyDescent="0.25">
      <c r="AY3813" t="s">
        <v>2955</v>
      </c>
      <c r="AZ3813" s="4" t="s">
        <v>2956</v>
      </c>
      <c r="BA3813" s="4" t="s">
        <v>2957</v>
      </c>
      <c r="BB3813" s="4" t="s">
        <v>2956</v>
      </c>
      <c r="BC3813" s="4" t="s">
        <v>2957</v>
      </c>
      <c r="BD3813" s="4" t="s">
        <v>2664</v>
      </c>
    </row>
    <row r="3814" spans="51:56" x14ac:dyDescent="0.25">
      <c r="AY3814" t="s">
        <v>2958</v>
      </c>
      <c r="AZ3814" s="4" t="s">
        <v>2959</v>
      </c>
      <c r="BA3814" s="4" t="s">
        <v>2960</v>
      </c>
      <c r="BB3814" s="4" t="s">
        <v>2959</v>
      </c>
      <c r="BC3814" s="4" t="s">
        <v>2960</v>
      </c>
      <c r="BD3814" s="4" t="s">
        <v>2664</v>
      </c>
    </row>
    <row r="3815" spans="51:56" x14ac:dyDescent="0.25">
      <c r="AY3815" t="s">
        <v>2961</v>
      </c>
      <c r="AZ3815" s="4" t="s">
        <v>2962</v>
      </c>
      <c r="BA3815" s="4" t="s">
        <v>2963</v>
      </c>
      <c r="BB3815" s="4" t="s">
        <v>2962</v>
      </c>
      <c r="BC3815" s="4" t="s">
        <v>2963</v>
      </c>
      <c r="BD3815" s="4" t="s">
        <v>2664</v>
      </c>
    </row>
    <row r="3816" spans="51:56" x14ac:dyDescent="0.25">
      <c r="AY3816" t="s">
        <v>2964</v>
      </c>
      <c r="AZ3816" s="4" t="s">
        <v>2965</v>
      </c>
      <c r="BA3816" s="4" t="s">
        <v>2966</v>
      </c>
      <c r="BB3816" s="4" t="s">
        <v>2965</v>
      </c>
      <c r="BC3816" s="4" t="s">
        <v>2966</v>
      </c>
      <c r="BD3816" s="4" t="s">
        <v>2664</v>
      </c>
    </row>
    <row r="3817" spans="51:56" x14ac:dyDescent="0.25">
      <c r="AY3817" t="s">
        <v>2967</v>
      </c>
      <c r="AZ3817" s="4" t="s">
        <v>2968</v>
      </c>
      <c r="BA3817" s="4" t="s">
        <v>2969</v>
      </c>
      <c r="BB3817" s="4" t="s">
        <v>2968</v>
      </c>
      <c r="BC3817" s="4" t="s">
        <v>2969</v>
      </c>
      <c r="BD3817" s="4" t="s">
        <v>2664</v>
      </c>
    </row>
    <row r="3818" spans="51:56" x14ac:dyDescent="0.25">
      <c r="AY3818" t="s">
        <v>2970</v>
      </c>
      <c r="AZ3818" s="4" t="s">
        <v>2971</v>
      </c>
      <c r="BA3818" s="4" t="s">
        <v>2972</v>
      </c>
      <c r="BB3818" s="4" t="s">
        <v>2971</v>
      </c>
      <c r="BC3818" s="4" t="s">
        <v>2972</v>
      </c>
      <c r="BD3818" s="4" t="s">
        <v>2664</v>
      </c>
    </row>
    <row r="3819" spans="51:56" x14ac:dyDescent="0.25">
      <c r="AY3819" t="s">
        <v>2973</v>
      </c>
      <c r="AZ3819" s="4" t="s">
        <v>2974</v>
      </c>
      <c r="BA3819" s="4" t="s">
        <v>2975</v>
      </c>
      <c r="BB3819" s="4" t="s">
        <v>2974</v>
      </c>
      <c r="BC3819" s="4" t="s">
        <v>2975</v>
      </c>
      <c r="BD3819" s="4" t="s">
        <v>2664</v>
      </c>
    </row>
    <row r="3820" spans="51:56" x14ac:dyDescent="0.25">
      <c r="AY3820" t="s">
        <v>2976</v>
      </c>
      <c r="AZ3820" s="4" t="s">
        <v>2977</v>
      </c>
      <c r="BA3820" s="4" t="s">
        <v>2978</v>
      </c>
      <c r="BB3820" s="4" t="s">
        <v>2977</v>
      </c>
      <c r="BC3820" s="4" t="s">
        <v>2978</v>
      </c>
      <c r="BD3820" s="4" t="s">
        <v>2664</v>
      </c>
    </row>
    <row r="3821" spans="51:56" x14ac:dyDescent="0.25">
      <c r="AY3821" t="s">
        <v>2979</v>
      </c>
      <c r="AZ3821" s="4" t="s">
        <v>2980</v>
      </c>
      <c r="BA3821" s="4" t="s">
        <v>2981</v>
      </c>
      <c r="BB3821" s="4" t="s">
        <v>2980</v>
      </c>
      <c r="BC3821" s="4" t="s">
        <v>2981</v>
      </c>
      <c r="BD3821" s="4" t="s">
        <v>2664</v>
      </c>
    </row>
    <row r="3822" spans="51:56" x14ac:dyDescent="0.25">
      <c r="AY3822" t="s">
        <v>2982</v>
      </c>
      <c r="AZ3822" s="4" t="s">
        <v>2983</v>
      </c>
      <c r="BA3822" s="4" t="s">
        <v>2984</v>
      </c>
      <c r="BB3822" s="4" t="s">
        <v>2983</v>
      </c>
      <c r="BC3822" s="4" t="s">
        <v>2984</v>
      </c>
      <c r="BD3822" s="4" t="s">
        <v>2664</v>
      </c>
    </row>
    <row r="3823" spans="51:56" x14ac:dyDescent="0.25">
      <c r="AY3823" t="s">
        <v>2985</v>
      </c>
      <c r="AZ3823" s="4" t="s">
        <v>2986</v>
      </c>
      <c r="BA3823" s="4" t="s">
        <v>2987</v>
      </c>
      <c r="BB3823" s="4" t="s">
        <v>2986</v>
      </c>
      <c r="BC3823" s="4" t="s">
        <v>2987</v>
      </c>
      <c r="BD3823" s="4" t="s">
        <v>2664</v>
      </c>
    </row>
    <row r="3824" spans="51:56" x14ac:dyDescent="0.25">
      <c r="AY3824" t="s">
        <v>2988</v>
      </c>
      <c r="AZ3824" s="4" t="s">
        <v>2989</v>
      </c>
      <c r="BA3824" s="4" t="s">
        <v>2990</v>
      </c>
      <c r="BB3824" s="4" t="s">
        <v>2989</v>
      </c>
      <c r="BC3824" s="4" t="s">
        <v>2990</v>
      </c>
      <c r="BD3824" s="4" t="s">
        <v>2664</v>
      </c>
    </row>
    <row r="3825" spans="51:56" x14ac:dyDescent="0.25">
      <c r="AY3825" t="s">
        <v>2991</v>
      </c>
      <c r="AZ3825" s="4" t="s">
        <v>2992</v>
      </c>
      <c r="BA3825" s="4" t="s">
        <v>2993</v>
      </c>
      <c r="BB3825" s="4" t="s">
        <v>2992</v>
      </c>
      <c r="BC3825" s="4" t="s">
        <v>2993</v>
      </c>
      <c r="BD3825" s="4" t="s">
        <v>2664</v>
      </c>
    </row>
    <row r="3826" spans="51:56" x14ac:dyDescent="0.25">
      <c r="AY3826" t="s">
        <v>2994</v>
      </c>
      <c r="AZ3826" s="4" t="s">
        <v>2995</v>
      </c>
      <c r="BA3826" s="4" t="s">
        <v>2996</v>
      </c>
      <c r="BB3826" s="4" t="s">
        <v>2995</v>
      </c>
      <c r="BC3826" s="4" t="s">
        <v>2996</v>
      </c>
      <c r="BD3826" s="4" t="s">
        <v>2664</v>
      </c>
    </row>
    <row r="3827" spans="51:56" x14ac:dyDescent="0.25">
      <c r="AY3827" t="s">
        <v>2997</v>
      </c>
      <c r="AZ3827" s="4" t="s">
        <v>2998</v>
      </c>
      <c r="BA3827" s="4" t="s">
        <v>2999</v>
      </c>
      <c r="BB3827" s="4" t="s">
        <v>2998</v>
      </c>
      <c r="BC3827" s="4" t="s">
        <v>2999</v>
      </c>
      <c r="BD3827" s="4" t="s">
        <v>3000</v>
      </c>
    </row>
    <row r="3828" spans="51:56" x14ac:dyDescent="0.25">
      <c r="AY3828" t="s">
        <v>3001</v>
      </c>
      <c r="AZ3828" s="4" t="s">
        <v>3002</v>
      </c>
      <c r="BA3828" s="4" t="s">
        <v>3003</v>
      </c>
      <c r="BB3828" s="4" t="s">
        <v>3002</v>
      </c>
      <c r="BC3828" s="4" t="s">
        <v>3003</v>
      </c>
      <c r="BD3828" s="4" t="s">
        <v>3000</v>
      </c>
    </row>
    <row r="3829" spans="51:56" x14ac:dyDescent="0.25">
      <c r="AY3829" t="s">
        <v>3004</v>
      </c>
      <c r="AZ3829" s="4" t="s">
        <v>3005</v>
      </c>
      <c r="BA3829" s="4" t="s">
        <v>3006</v>
      </c>
      <c r="BB3829" s="4" t="s">
        <v>3005</v>
      </c>
      <c r="BC3829" s="4" t="s">
        <v>3006</v>
      </c>
      <c r="BD3829" s="4" t="s">
        <v>3000</v>
      </c>
    </row>
    <row r="3830" spans="51:56" x14ac:dyDescent="0.25">
      <c r="AY3830" t="s">
        <v>3007</v>
      </c>
      <c r="AZ3830" s="4" t="s">
        <v>3008</v>
      </c>
      <c r="BA3830" s="4" t="s">
        <v>3009</v>
      </c>
      <c r="BB3830" s="4" t="s">
        <v>3008</v>
      </c>
      <c r="BC3830" s="4" t="s">
        <v>3009</v>
      </c>
      <c r="BD3830" s="4" t="s">
        <v>3000</v>
      </c>
    </row>
    <row r="3831" spans="51:56" x14ac:dyDescent="0.25">
      <c r="AY3831" t="s">
        <v>3010</v>
      </c>
      <c r="AZ3831" s="4" t="s">
        <v>3011</v>
      </c>
      <c r="BA3831" s="4" t="s">
        <v>12367</v>
      </c>
      <c r="BB3831" s="4" t="s">
        <v>3011</v>
      </c>
      <c r="BC3831" s="4" t="s">
        <v>12367</v>
      </c>
      <c r="BD3831" s="4" t="s">
        <v>3000</v>
      </c>
    </row>
    <row r="3832" spans="51:56" x14ac:dyDescent="0.25">
      <c r="AY3832" t="s">
        <v>3012</v>
      </c>
      <c r="AZ3832" s="4" t="s">
        <v>3013</v>
      </c>
      <c r="BA3832" s="4" t="s">
        <v>3014</v>
      </c>
      <c r="BB3832" s="4" t="s">
        <v>3013</v>
      </c>
      <c r="BC3832" s="4" t="s">
        <v>3014</v>
      </c>
      <c r="BD3832" s="4" t="s">
        <v>3000</v>
      </c>
    </row>
    <row r="3833" spans="51:56" x14ac:dyDescent="0.25">
      <c r="AY3833" t="s">
        <v>3015</v>
      </c>
      <c r="AZ3833" s="4" t="s">
        <v>3016</v>
      </c>
      <c r="BA3833" s="4" t="s">
        <v>3017</v>
      </c>
      <c r="BB3833" s="4" t="s">
        <v>3016</v>
      </c>
      <c r="BC3833" s="4" t="s">
        <v>3017</v>
      </c>
      <c r="BD3833" s="4" t="s">
        <v>3000</v>
      </c>
    </row>
    <row r="3834" spans="51:56" x14ac:dyDescent="0.25">
      <c r="AY3834" t="s">
        <v>3018</v>
      </c>
      <c r="AZ3834" s="4" t="s">
        <v>3019</v>
      </c>
      <c r="BA3834" s="4" t="s">
        <v>12852</v>
      </c>
      <c r="BB3834" s="4" t="s">
        <v>3019</v>
      </c>
      <c r="BC3834" s="4" t="s">
        <v>12852</v>
      </c>
      <c r="BD3834" s="4" t="s">
        <v>3000</v>
      </c>
    </row>
    <row r="3835" spans="51:56" x14ac:dyDescent="0.25">
      <c r="AY3835" t="s">
        <v>3020</v>
      </c>
      <c r="AZ3835" s="4" t="s">
        <v>3021</v>
      </c>
      <c r="BA3835" s="4" t="s">
        <v>3022</v>
      </c>
      <c r="BB3835" s="4" t="s">
        <v>3021</v>
      </c>
      <c r="BC3835" s="4" t="s">
        <v>3022</v>
      </c>
      <c r="BD3835" s="4" t="s">
        <v>3000</v>
      </c>
    </row>
    <row r="3836" spans="51:56" x14ac:dyDescent="0.25">
      <c r="AY3836" t="s">
        <v>3023</v>
      </c>
      <c r="AZ3836" s="4" t="s">
        <v>3024</v>
      </c>
      <c r="BA3836" s="4" t="s">
        <v>3025</v>
      </c>
      <c r="BB3836" s="4" t="s">
        <v>3024</v>
      </c>
      <c r="BC3836" s="4" t="s">
        <v>3025</v>
      </c>
      <c r="BD3836" s="4" t="s">
        <v>3000</v>
      </c>
    </row>
    <row r="3837" spans="51:56" x14ac:dyDescent="0.25">
      <c r="AY3837" t="s">
        <v>3026</v>
      </c>
      <c r="AZ3837" s="4" t="s">
        <v>3027</v>
      </c>
      <c r="BA3837" s="4" t="s">
        <v>3028</v>
      </c>
      <c r="BB3837" s="4" t="s">
        <v>3027</v>
      </c>
      <c r="BC3837" s="4" t="s">
        <v>3028</v>
      </c>
      <c r="BD3837" s="4" t="s">
        <v>3000</v>
      </c>
    </row>
    <row r="3838" spans="51:56" x14ac:dyDescent="0.25">
      <c r="AY3838" t="s">
        <v>3029</v>
      </c>
      <c r="AZ3838" s="4" t="s">
        <v>3030</v>
      </c>
      <c r="BA3838" s="4" t="s">
        <v>3031</v>
      </c>
      <c r="BB3838" s="4" t="s">
        <v>3030</v>
      </c>
      <c r="BC3838" s="4" t="s">
        <v>3031</v>
      </c>
      <c r="BD3838" s="4" t="s">
        <v>3000</v>
      </c>
    </row>
    <row r="3839" spans="51:56" x14ac:dyDescent="0.25">
      <c r="AY3839" t="s">
        <v>3032</v>
      </c>
      <c r="AZ3839" s="4" t="s">
        <v>3033</v>
      </c>
      <c r="BA3839" s="4" t="s">
        <v>3034</v>
      </c>
      <c r="BB3839" s="4" t="s">
        <v>3033</v>
      </c>
      <c r="BC3839" s="4" t="s">
        <v>3034</v>
      </c>
      <c r="BD3839" s="4" t="s">
        <v>3000</v>
      </c>
    </row>
    <row r="3840" spans="51:56" x14ac:dyDescent="0.25">
      <c r="AY3840" t="s">
        <v>3035</v>
      </c>
      <c r="AZ3840" s="4" t="s">
        <v>3036</v>
      </c>
      <c r="BA3840" s="4" t="s">
        <v>3037</v>
      </c>
      <c r="BB3840" s="4" t="s">
        <v>3036</v>
      </c>
      <c r="BC3840" s="4" t="s">
        <v>3037</v>
      </c>
      <c r="BD3840" s="4" t="s">
        <v>3000</v>
      </c>
    </row>
    <row r="3841" spans="51:56" x14ac:dyDescent="0.25">
      <c r="AY3841" t="s">
        <v>3038</v>
      </c>
      <c r="AZ3841" s="4" t="s">
        <v>3039</v>
      </c>
      <c r="BA3841" s="4" t="s">
        <v>3040</v>
      </c>
      <c r="BB3841" s="4" t="s">
        <v>3039</v>
      </c>
      <c r="BC3841" s="4" t="s">
        <v>3040</v>
      </c>
      <c r="BD3841" s="4" t="s">
        <v>3000</v>
      </c>
    </row>
    <row r="3842" spans="51:56" x14ac:dyDescent="0.25">
      <c r="AY3842" t="s">
        <v>3041</v>
      </c>
      <c r="AZ3842" s="4" t="s">
        <v>3042</v>
      </c>
      <c r="BA3842" s="4" t="s">
        <v>3043</v>
      </c>
      <c r="BB3842" s="4" t="s">
        <v>3042</v>
      </c>
      <c r="BC3842" s="4" t="s">
        <v>3043</v>
      </c>
      <c r="BD3842" s="4" t="s">
        <v>3000</v>
      </c>
    </row>
    <row r="3843" spans="51:56" x14ac:dyDescent="0.25">
      <c r="AY3843" t="s">
        <v>3044</v>
      </c>
      <c r="AZ3843" s="4" t="s">
        <v>3045</v>
      </c>
      <c r="BA3843" s="4" t="s">
        <v>3046</v>
      </c>
      <c r="BB3843" s="4" t="s">
        <v>3045</v>
      </c>
      <c r="BC3843" s="4" t="s">
        <v>3046</v>
      </c>
      <c r="BD3843" s="4" t="s">
        <v>3000</v>
      </c>
    </row>
    <row r="3844" spans="51:56" x14ac:dyDescent="0.25">
      <c r="AY3844" t="s">
        <v>3047</v>
      </c>
      <c r="AZ3844" s="4" t="s">
        <v>3048</v>
      </c>
      <c r="BA3844" s="4" t="s">
        <v>3049</v>
      </c>
      <c r="BB3844" s="4" t="s">
        <v>3048</v>
      </c>
      <c r="BC3844" s="4" t="s">
        <v>3049</v>
      </c>
      <c r="BD3844" s="4" t="s">
        <v>3000</v>
      </c>
    </row>
    <row r="3845" spans="51:56" x14ac:dyDescent="0.25">
      <c r="AY3845" t="s">
        <v>3050</v>
      </c>
      <c r="AZ3845" s="4" t="s">
        <v>3051</v>
      </c>
      <c r="BA3845" s="4" t="s">
        <v>3052</v>
      </c>
      <c r="BB3845" s="4" t="s">
        <v>3051</v>
      </c>
      <c r="BC3845" s="4" t="s">
        <v>3052</v>
      </c>
      <c r="BD3845" s="4" t="s">
        <v>3000</v>
      </c>
    </row>
    <row r="3846" spans="51:56" x14ac:dyDescent="0.25">
      <c r="AY3846" t="s">
        <v>3053</v>
      </c>
      <c r="AZ3846" s="4" t="s">
        <v>3054</v>
      </c>
      <c r="BA3846" s="4" t="s">
        <v>12817</v>
      </c>
      <c r="BB3846" s="4" t="s">
        <v>3054</v>
      </c>
      <c r="BC3846" s="4" t="s">
        <v>12817</v>
      </c>
      <c r="BD3846" s="4" t="s">
        <v>3000</v>
      </c>
    </row>
    <row r="3847" spans="51:56" x14ac:dyDescent="0.25">
      <c r="AY3847" t="s">
        <v>3055</v>
      </c>
      <c r="AZ3847" s="4" t="s">
        <v>3056</v>
      </c>
      <c r="BA3847" s="4" t="s">
        <v>3057</v>
      </c>
      <c r="BB3847" s="4" t="s">
        <v>3056</v>
      </c>
      <c r="BC3847" s="4" t="s">
        <v>3057</v>
      </c>
      <c r="BD3847" s="4" t="s">
        <v>3000</v>
      </c>
    </row>
    <row r="3848" spans="51:56" x14ac:dyDescent="0.25">
      <c r="AY3848" t="s">
        <v>3058</v>
      </c>
      <c r="AZ3848" s="4" t="s">
        <v>14647</v>
      </c>
      <c r="BA3848" s="4" t="s">
        <v>14648</v>
      </c>
      <c r="BB3848" s="4" t="s">
        <v>14647</v>
      </c>
      <c r="BC3848" s="4" t="s">
        <v>3059</v>
      </c>
      <c r="BD3848" s="4" t="s">
        <v>14004</v>
      </c>
    </row>
    <row r="3849" spans="51:56" x14ac:dyDescent="0.25">
      <c r="AY3849" t="s">
        <v>3060</v>
      </c>
      <c r="AZ3849" s="4" t="s">
        <v>14591</v>
      </c>
      <c r="BA3849" s="4" t="s">
        <v>14061</v>
      </c>
      <c r="BB3849" s="4" t="s">
        <v>14591</v>
      </c>
      <c r="BC3849" s="4" t="s">
        <v>4711</v>
      </c>
      <c r="BD3849" s="4" t="s">
        <v>14004</v>
      </c>
    </row>
    <row r="3850" spans="51:56" x14ac:dyDescent="0.25">
      <c r="AY3850" t="s">
        <v>3061</v>
      </c>
      <c r="AZ3850" s="4" t="s">
        <v>14615</v>
      </c>
      <c r="BA3850" s="4" t="s">
        <v>14616</v>
      </c>
      <c r="BB3850" s="4" t="s">
        <v>14615</v>
      </c>
      <c r="BC3850" s="4" t="s">
        <v>3062</v>
      </c>
      <c r="BD3850" s="4" t="s">
        <v>14004</v>
      </c>
    </row>
    <row r="3851" spans="51:56" x14ac:dyDescent="0.25">
      <c r="AY3851" t="s">
        <v>3063</v>
      </c>
      <c r="AZ3851" s="4" t="s">
        <v>14601</v>
      </c>
      <c r="BA3851" s="4" t="s">
        <v>14602</v>
      </c>
      <c r="BB3851" s="4" t="s">
        <v>14601</v>
      </c>
      <c r="BC3851" s="4" t="s">
        <v>13275</v>
      </c>
      <c r="BD3851" s="4" t="s">
        <v>14004</v>
      </c>
    </row>
    <row r="3852" spans="51:56" x14ac:dyDescent="0.25">
      <c r="AY3852" t="s">
        <v>3064</v>
      </c>
      <c r="AZ3852" s="4" t="s">
        <v>3065</v>
      </c>
      <c r="BA3852" s="4" t="s">
        <v>3066</v>
      </c>
      <c r="BB3852" s="4" t="s">
        <v>3065</v>
      </c>
      <c r="BC3852" s="4" t="s">
        <v>3067</v>
      </c>
      <c r="BD3852" s="4" t="s">
        <v>14004</v>
      </c>
    </row>
    <row r="3853" spans="51:56" x14ac:dyDescent="0.25">
      <c r="AY3853" t="s">
        <v>3068</v>
      </c>
      <c r="AZ3853" s="4" t="s">
        <v>3069</v>
      </c>
      <c r="BA3853" s="4" t="s">
        <v>3070</v>
      </c>
      <c r="BB3853" s="4" t="s">
        <v>3069</v>
      </c>
      <c r="BC3853" s="4" t="s">
        <v>3070</v>
      </c>
      <c r="BD3853" s="4" t="s">
        <v>3071</v>
      </c>
    </row>
    <row r="3854" spans="51:56" x14ac:dyDescent="0.25">
      <c r="AY3854" t="s">
        <v>3072</v>
      </c>
      <c r="AZ3854" s="4" t="s">
        <v>3073</v>
      </c>
      <c r="BA3854" s="4" t="s">
        <v>3074</v>
      </c>
      <c r="BB3854" s="4" t="s">
        <v>3073</v>
      </c>
      <c r="BC3854" s="4" t="s">
        <v>3074</v>
      </c>
      <c r="BD3854" s="4" t="s">
        <v>3071</v>
      </c>
    </row>
    <row r="3855" spans="51:56" x14ac:dyDescent="0.25">
      <c r="AY3855" t="s">
        <v>3075</v>
      </c>
      <c r="AZ3855" s="4" t="s">
        <v>3076</v>
      </c>
      <c r="BA3855" s="4" t="s">
        <v>3077</v>
      </c>
      <c r="BB3855" s="4" t="s">
        <v>3076</v>
      </c>
      <c r="BC3855" s="4" t="s">
        <v>3077</v>
      </c>
      <c r="BD3855" s="4" t="s">
        <v>3071</v>
      </c>
    </row>
    <row r="3856" spans="51:56" x14ac:dyDescent="0.25">
      <c r="AY3856" t="s">
        <v>3078</v>
      </c>
      <c r="AZ3856" s="4" t="s">
        <v>3079</v>
      </c>
      <c r="BA3856" s="4" t="s">
        <v>3080</v>
      </c>
      <c r="BB3856" s="4" t="s">
        <v>3079</v>
      </c>
      <c r="BC3856" s="4" t="s">
        <v>3080</v>
      </c>
      <c r="BD3856" s="4" t="s">
        <v>3071</v>
      </c>
    </row>
    <row r="3857" spans="51:56" x14ac:dyDescent="0.25">
      <c r="AY3857" t="s">
        <v>3081</v>
      </c>
      <c r="AZ3857" s="4" t="s">
        <v>3082</v>
      </c>
      <c r="BA3857" s="4" t="s">
        <v>3083</v>
      </c>
      <c r="BB3857" s="4" t="s">
        <v>3082</v>
      </c>
      <c r="BC3857" s="4" t="s">
        <v>3083</v>
      </c>
      <c r="BD3857" s="4" t="s">
        <v>3071</v>
      </c>
    </row>
    <row r="3858" spans="51:56" x14ac:dyDescent="0.25">
      <c r="AY3858" t="s">
        <v>3084</v>
      </c>
      <c r="AZ3858" s="4" t="s">
        <v>3085</v>
      </c>
      <c r="BA3858" s="4" t="s">
        <v>3086</v>
      </c>
      <c r="BB3858" s="4" t="s">
        <v>3085</v>
      </c>
      <c r="BC3858" s="4" t="s">
        <v>3086</v>
      </c>
      <c r="BD3858" s="4" t="s">
        <v>3071</v>
      </c>
    </row>
    <row r="3859" spans="51:56" x14ac:dyDescent="0.25">
      <c r="AY3859" t="s">
        <v>3087</v>
      </c>
      <c r="AZ3859" s="4" t="s">
        <v>3088</v>
      </c>
      <c r="BA3859" s="4" t="s">
        <v>3089</v>
      </c>
      <c r="BB3859" s="4" t="s">
        <v>3088</v>
      </c>
      <c r="BC3859" s="4" t="s">
        <v>3089</v>
      </c>
      <c r="BD3859" s="4" t="s">
        <v>3071</v>
      </c>
    </row>
    <row r="3860" spans="51:56" x14ac:dyDescent="0.25">
      <c r="AY3860" t="s">
        <v>3090</v>
      </c>
      <c r="AZ3860" s="4" t="s">
        <v>3091</v>
      </c>
      <c r="BA3860" s="4" t="s">
        <v>3092</v>
      </c>
      <c r="BB3860" s="4" t="s">
        <v>3091</v>
      </c>
      <c r="BC3860" s="4" t="s">
        <v>3092</v>
      </c>
      <c r="BD3860" s="4" t="s">
        <v>3071</v>
      </c>
    </row>
    <row r="3861" spans="51:56" x14ac:dyDescent="0.25">
      <c r="AY3861" t="s">
        <v>3093</v>
      </c>
      <c r="AZ3861" s="4" t="s">
        <v>3094</v>
      </c>
      <c r="BA3861" s="4" t="s">
        <v>3095</v>
      </c>
      <c r="BB3861" s="4" t="s">
        <v>3094</v>
      </c>
      <c r="BC3861" s="4" t="s">
        <v>3095</v>
      </c>
      <c r="BD3861" s="4" t="s">
        <v>3071</v>
      </c>
    </row>
    <row r="3862" spans="51:56" x14ac:dyDescent="0.25">
      <c r="AY3862" t="s">
        <v>3096</v>
      </c>
      <c r="AZ3862" s="4" t="s">
        <v>3097</v>
      </c>
      <c r="BA3862" s="4" t="s">
        <v>3098</v>
      </c>
      <c r="BB3862" s="4" t="s">
        <v>3097</v>
      </c>
      <c r="BC3862" s="4" t="s">
        <v>3098</v>
      </c>
      <c r="BD3862" s="4" t="s">
        <v>3071</v>
      </c>
    </row>
    <row r="3863" spans="51:56" x14ac:dyDescent="0.25">
      <c r="AY3863" t="s">
        <v>3099</v>
      </c>
      <c r="AZ3863" s="4" t="s">
        <v>3100</v>
      </c>
      <c r="BA3863" s="4" t="s">
        <v>3101</v>
      </c>
      <c r="BB3863" s="4" t="s">
        <v>3100</v>
      </c>
      <c r="BC3863" s="4" t="s">
        <v>3101</v>
      </c>
      <c r="BD3863" s="4" t="s">
        <v>3071</v>
      </c>
    </row>
    <row r="3864" spans="51:56" x14ac:dyDescent="0.25">
      <c r="AY3864" t="s">
        <v>3102</v>
      </c>
      <c r="AZ3864" s="4" t="s">
        <v>3103</v>
      </c>
      <c r="BA3864" s="4" t="s">
        <v>3104</v>
      </c>
      <c r="BB3864" s="4" t="s">
        <v>3103</v>
      </c>
      <c r="BC3864" s="4" t="s">
        <v>3104</v>
      </c>
      <c r="BD3864" s="4" t="s">
        <v>3071</v>
      </c>
    </row>
    <row r="3865" spans="51:56" x14ac:dyDescent="0.25">
      <c r="AY3865" t="s">
        <v>3105</v>
      </c>
      <c r="AZ3865" s="4" t="s">
        <v>3106</v>
      </c>
      <c r="BA3865" s="4" t="s">
        <v>3107</v>
      </c>
      <c r="BB3865" s="4" t="s">
        <v>3106</v>
      </c>
      <c r="BC3865" s="4" t="s">
        <v>3107</v>
      </c>
      <c r="BD3865" s="4" t="s">
        <v>3071</v>
      </c>
    </row>
    <row r="3866" spans="51:56" x14ac:dyDescent="0.25">
      <c r="AY3866" t="s">
        <v>3108</v>
      </c>
      <c r="AZ3866" s="4" t="s">
        <v>3109</v>
      </c>
      <c r="BA3866" s="4" t="s">
        <v>3110</v>
      </c>
      <c r="BB3866" s="4" t="s">
        <v>3109</v>
      </c>
      <c r="BC3866" s="4" t="s">
        <v>3110</v>
      </c>
      <c r="BD3866" s="4" t="s">
        <v>3071</v>
      </c>
    </row>
    <row r="3867" spans="51:56" x14ac:dyDescent="0.25">
      <c r="AY3867" t="s">
        <v>3111</v>
      </c>
      <c r="AZ3867" s="4" t="s">
        <v>3112</v>
      </c>
      <c r="BA3867" s="4" t="s">
        <v>3113</v>
      </c>
      <c r="BB3867" s="4" t="s">
        <v>3112</v>
      </c>
      <c r="BC3867" s="4" t="s">
        <v>3113</v>
      </c>
      <c r="BD3867" s="4" t="s">
        <v>3071</v>
      </c>
    </row>
    <row r="3868" spans="51:56" x14ac:dyDescent="0.25">
      <c r="AY3868" t="s">
        <v>3114</v>
      </c>
      <c r="AZ3868" s="4" t="s">
        <v>3115</v>
      </c>
      <c r="BA3868" s="4" t="s">
        <v>3116</v>
      </c>
      <c r="BB3868" s="4" t="s">
        <v>3115</v>
      </c>
      <c r="BC3868" s="4" t="s">
        <v>3116</v>
      </c>
      <c r="BD3868" s="4" t="s">
        <v>3071</v>
      </c>
    </row>
    <row r="3869" spans="51:56" x14ac:dyDescent="0.25">
      <c r="AY3869" t="s">
        <v>3117</v>
      </c>
      <c r="AZ3869" s="4" t="s">
        <v>3118</v>
      </c>
      <c r="BA3869" s="4" t="s">
        <v>3119</v>
      </c>
      <c r="BB3869" s="4" t="s">
        <v>3118</v>
      </c>
      <c r="BC3869" s="4" t="s">
        <v>3119</v>
      </c>
      <c r="BD3869" s="4" t="s">
        <v>3071</v>
      </c>
    </row>
    <row r="3870" spans="51:56" x14ac:dyDescent="0.25">
      <c r="AY3870" t="s">
        <v>3120</v>
      </c>
      <c r="AZ3870" s="4" t="s">
        <v>3121</v>
      </c>
      <c r="BA3870" s="4" t="s">
        <v>3122</v>
      </c>
      <c r="BB3870" s="4" t="s">
        <v>3121</v>
      </c>
      <c r="BC3870" s="4" t="s">
        <v>3122</v>
      </c>
      <c r="BD3870" s="4" t="s">
        <v>3071</v>
      </c>
    </row>
    <row r="3871" spans="51:56" x14ac:dyDescent="0.25">
      <c r="AY3871" t="s">
        <v>3123</v>
      </c>
      <c r="AZ3871" s="4" t="s">
        <v>3124</v>
      </c>
      <c r="BA3871" s="4" t="s">
        <v>3125</v>
      </c>
      <c r="BB3871" s="4" t="s">
        <v>3124</v>
      </c>
      <c r="BC3871" s="4" t="s">
        <v>3125</v>
      </c>
      <c r="BD3871" s="4" t="s">
        <v>3071</v>
      </c>
    </row>
    <row r="3872" spans="51:56" x14ac:dyDescent="0.25">
      <c r="AY3872" t="s">
        <v>3126</v>
      </c>
      <c r="AZ3872" s="4" t="s">
        <v>3127</v>
      </c>
      <c r="BA3872" s="4" t="s">
        <v>3128</v>
      </c>
      <c r="BB3872" s="4" t="s">
        <v>3127</v>
      </c>
      <c r="BC3872" s="4" t="s">
        <v>3129</v>
      </c>
      <c r="BD3872" s="4" t="s">
        <v>3130</v>
      </c>
    </row>
    <row r="3873" spans="51:56" x14ac:dyDescent="0.25">
      <c r="AY3873" t="s">
        <v>3131</v>
      </c>
      <c r="AZ3873" s="4" t="s">
        <v>3132</v>
      </c>
      <c r="BA3873" s="4" t="s">
        <v>3133</v>
      </c>
      <c r="BB3873" s="4" t="s">
        <v>3132</v>
      </c>
      <c r="BC3873" s="4" t="s">
        <v>3134</v>
      </c>
      <c r="BD3873" s="4" t="s">
        <v>3130</v>
      </c>
    </row>
    <row r="3874" spans="51:56" x14ac:dyDescent="0.25">
      <c r="AY3874" t="s">
        <v>3135</v>
      </c>
      <c r="AZ3874" s="4" t="s">
        <v>3136</v>
      </c>
      <c r="BA3874" s="4" t="s">
        <v>3137</v>
      </c>
      <c r="BB3874" s="4" t="s">
        <v>3136</v>
      </c>
      <c r="BC3874" s="4" t="s">
        <v>3137</v>
      </c>
      <c r="BD3874" s="4" t="s">
        <v>3130</v>
      </c>
    </row>
    <row r="3875" spans="51:56" x14ac:dyDescent="0.25">
      <c r="AY3875" t="s">
        <v>3138</v>
      </c>
      <c r="AZ3875" s="4" t="s">
        <v>3139</v>
      </c>
      <c r="BA3875" s="4" t="s">
        <v>3140</v>
      </c>
      <c r="BB3875" s="4" t="s">
        <v>3139</v>
      </c>
      <c r="BC3875" s="4" t="s">
        <v>3141</v>
      </c>
      <c r="BD3875" s="4" t="s">
        <v>3130</v>
      </c>
    </row>
    <row r="3876" spans="51:56" x14ac:dyDescent="0.25">
      <c r="AY3876" t="s">
        <v>3142</v>
      </c>
      <c r="AZ3876" s="4" t="s">
        <v>3143</v>
      </c>
      <c r="BA3876" s="4" t="s">
        <v>3144</v>
      </c>
      <c r="BB3876" s="4" t="s">
        <v>3143</v>
      </c>
      <c r="BC3876" s="4" t="s">
        <v>11265</v>
      </c>
      <c r="BD3876" s="4" t="s">
        <v>3130</v>
      </c>
    </row>
    <row r="3877" spans="51:56" x14ac:dyDescent="0.25">
      <c r="AY3877" t="s">
        <v>3145</v>
      </c>
      <c r="AZ3877" s="4" t="s">
        <v>3146</v>
      </c>
      <c r="BA3877" s="4" t="s">
        <v>3147</v>
      </c>
      <c r="BB3877" s="4" t="s">
        <v>3146</v>
      </c>
      <c r="BC3877" s="4" t="s">
        <v>3147</v>
      </c>
      <c r="BD3877" s="4" t="s">
        <v>3130</v>
      </c>
    </row>
    <row r="3878" spans="51:56" ht="12.75" customHeight="1" x14ac:dyDescent="0.25">
      <c r="AY3878" t="s">
        <v>3148</v>
      </c>
      <c r="AZ3878" s="4" t="s">
        <v>3149</v>
      </c>
      <c r="BA3878" s="4" t="s">
        <v>3150</v>
      </c>
      <c r="BB3878" s="4" t="s">
        <v>3149</v>
      </c>
      <c r="BC3878" s="4" t="s">
        <v>3150</v>
      </c>
      <c r="BD3878" s="4" t="s">
        <v>3130</v>
      </c>
    </row>
    <row r="3879" spans="51:56" ht="12.75" customHeight="1" x14ac:dyDescent="0.25">
      <c r="AY3879" t="s">
        <v>3151</v>
      </c>
      <c r="AZ3879" s="4" t="s">
        <v>3152</v>
      </c>
      <c r="BA3879" s="4" t="s">
        <v>3153</v>
      </c>
      <c r="BB3879" s="4" t="s">
        <v>3152</v>
      </c>
      <c r="BC3879" s="4" t="s">
        <v>3153</v>
      </c>
      <c r="BD3879" s="4" t="s">
        <v>3154</v>
      </c>
    </row>
    <row r="3880" spans="51:56" ht="12.75" customHeight="1" x14ac:dyDescent="0.25">
      <c r="AY3880" t="s">
        <v>3155</v>
      </c>
      <c r="AZ3880" s="49" t="s">
        <v>3156</v>
      </c>
      <c r="BA3880" s="4" t="s">
        <v>3157</v>
      </c>
      <c r="BB3880" s="49" t="s">
        <v>3156</v>
      </c>
      <c r="BC3880" s="4" t="s">
        <v>3157</v>
      </c>
      <c r="BD3880" s="4" t="s">
        <v>3154</v>
      </c>
    </row>
    <row r="3881" spans="51:56" ht="12.75" customHeight="1" x14ac:dyDescent="0.25">
      <c r="AY3881" t="s">
        <v>3158</v>
      </c>
      <c r="AZ3881" s="4" t="s">
        <v>3159</v>
      </c>
      <c r="BA3881" s="4" t="s">
        <v>3160</v>
      </c>
      <c r="BB3881" s="4" t="s">
        <v>3159</v>
      </c>
      <c r="BC3881" s="4" t="s">
        <v>3160</v>
      </c>
      <c r="BD3881" s="4" t="s">
        <v>3154</v>
      </c>
    </row>
    <row r="3882" spans="51:56" x14ac:dyDescent="0.25">
      <c r="AY3882" t="s">
        <v>3161</v>
      </c>
      <c r="AZ3882" s="4" t="s">
        <v>3162</v>
      </c>
      <c r="BA3882" s="4" t="s">
        <v>3163</v>
      </c>
      <c r="BB3882" s="4" t="s">
        <v>3162</v>
      </c>
      <c r="BC3882" s="4" t="s">
        <v>3163</v>
      </c>
      <c r="BD3882" s="4" t="s">
        <v>3154</v>
      </c>
    </row>
    <row r="3883" spans="51:56" ht="12.75" customHeight="1" x14ac:dyDescent="0.25">
      <c r="AY3883" t="s">
        <v>3164</v>
      </c>
      <c r="AZ3883" s="4" t="s">
        <v>3165</v>
      </c>
      <c r="BA3883" s="4" t="s">
        <v>3166</v>
      </c>
      <c r="BB3883" s="4" t="s">
        <v>3165</v>
      </c>
      <c r="BC3883" s="4" t="s">
        <v>3166</v>
      </c>
      <c r="BD3883" s="4" t="s">
        <v>3154</v>
      </c>
    </row>
    <row r="3884" spans="51:56" x14ac:dyDescent="0.25">
      <c r="AY3884" t="s">
        <v>3167</v>
      </c>
      <c r="AZ3884" s="4" t="s">
        <v>3168</v>
      </c>
      <c r="BA3884" s="4" t="s">
        <v>3169</v>
      </c>
      <c r="BB3884" s="4" t="s">
        <v>3168</v>
      </c>
      <c r="BC3884" s="4" t="s">
        <v>3169</v>
      </c>
      <c r="BD3884" s="4" t="s">
        <v>3154</v>
      </c>
    </row>
    <row r="3885" spans="51:56" x14ac:dyDescent="0.25">
      <c r="AY3885" t="s">
        <v>3170</v>
      </c>
      <c r="AZ3885" s="4" t="s">
        <v>3171</v>
      </c>
      <c r="BA3885" s="4" t="s">
        <v>3172</v>
      </c>
      <c r="BB3885" s="4" t="s">
        <v>3171</v>
      </c>
      <c r="BC3885" s="4" t="s">
        <v>3172</v>
      </c>
      <c r="BD3885" s="4" t="s">
        <v>3154</v>
      </c>
    </row>
    <row r="3886" spans="51:56" x14ac:dyDescent="0.25">
      <c r="AY3886" t="s">
        <v>3173</v>
      </c>
      <c r="AZ3886" s="4" t="s">
        <v>3174</v>
      </c>
      <c r="BA3886" s="4" t="s">
        <v>3175</v>
      </c>
      <c r="BB3886" s="4" t="s">
        <v>3174</v>
      </c>
      <c r="BC3886" s="4" t="s">
        <v>3175</v>
      </c>
      <c r="BD3886" s="4" t="s">
        <v>3154</v>
      </c>
    </row>
    <row r="3887" spans="51:56" x14ac:dyDescent="0.25">
      <c r="AY3887" t="s">
        <v>3176</v>
      </c>
      <c r="AZ3887" s="4" t="s">
        <v>3177</v>
      </c>
      <c r="BA3887" s="4" t="s">
        <v>3178</v>
      </c>
      <c r="BB3887" s="4" t="s">
        <v>3177</v>
      </c>
      <c r="BC3887" s="4" t="s">
        <v>3178</v>
      </c>
      <c r="BD3887" s="4" t="s">
        <v>3154</v>
      </c>
    </row>
    <row r="3888" spans="51:56" x14ac:dyDescent="0.25">
      <c r="AY3888" t="s">
        <v>3179</v>
      </c>
      <c r="AZ3888" s="4" t="s">
        <v>3180</v>
      </c>
      <c r="BA3888" s="4" t="s">
        <v>3181</v>
      </c>
      <c r="BB3888" s="4" t="s">
        <v>3180</v>
      </c>
      <c r="BC3888" s="4" t="s">
        <v>3181</v>
      </c>
      <c r="BD3888" s="4" t="s">
        <v>3154</v>
      </c>
    </row>
    <row r="3889" spans="51:56" x14ac:dyDescent="0.25">
      <c r="AY3889" t="s">
        <v>3182</v>
      </c>
      <c r="AZ3889" s="4" t="s">
        <v>3183</v>
      </c>
      <c r="BA3889" s="4" t="s">
        <v>3184</v>
      </c>
      <c r="BB3889" s="4" t="s">
        <v>3183</v>
      </c>
      <c r="BC3889" s="4" t="s">
        <v>3184</v>
      </c>
      <c r="BD3889" s="4" t="s">
        <v>3154</v>
      </c>
    </row>
    <row r="3890" spans="51:56" x14ac:dyDescent="0.25">
      <c r="AY3890" t="s">
        <v>3185</v>
      </c>
      <c r="AZ3890" s="4" t="s">
        <v>3186</v>
      </c>
      <c r="BA3890" s="4" t="s">
        <v>3187</v>
      </c>
      <c r="BB3890" s="4" t="s">
        <v>3186</v>
      </c>
      <c r="BC3890" s="4" t="s">
        <v>3187</v>
      </c>
      <c r="BD3890" s="4" t="s">
        <v>3154</v>
      </c>
    </row>
    <row r="3891" spans="51:56" x14ac:dyDescent="0.25">
      <c r="AY3891" t="s">
        <v>3188</v>
      </c>
      <c r="AZ3891" s="4" t="s">
        <v>3189</v>
      </c>
      <c r="BA3891" s="4" t="s">
        <v>9080</v>
      </c>
      <c r="BB3891" s="4" t="s">
        <v>3189</v>
      </c>
      <c r="BC3891" s="4" t="s">
        <v>9080</v>
      </c>
      <c r="BD3891" s="4" t="s">
        <v>3154</v>
      </c>
    </row>
    <row r="3892" spans="51:56" x14ac:dyDescent="0.25">
      <c r="AY3892" t="s">
        <v>3190</v>
      </c>
      <c r="AZ3892" s="4" t="s">
        <v>3191</v>
      </c>
      <c r="BA3892" s="4" t="s">
        <v>3192</v>
      </c>
      <c r="BB3892" s="4" t="s">
        <v>3191</v>
      </c>
      <c r="BC3892" s="4" t="s">
        <v>3192</v>
      </c>
      <c r="BD3892" s="4" t="s">
        <v>3154</v>
      </c>
    </row>
    <row r="3893" spans="51:56" x14ac:dyDescent="0.25">
      <c r="AY3893" t="s">
        <v>3193</v>
      </c>
      <c r="AZ3893" s="4" t="s">
        <v>3194</v>
      </c>
      <c r="BA3893" s="4" t="s">
        <v>3195</v>
      </c>
      <c r="BB3893" s="4" t="s">
        <v>3194</v>
      </c>
      <c r="BC3893" s="4" t="s">
        <v>3195</v>
      </c>
      <c r="BD3893" s="4" t="s">
        <v>3154</v>
      </c>
    </row>
    <row r="3894" spans="51:56" x14ac:dyDescent="0.25">
      <c r="AY3894" t="s">
        <v>3196</v>
      </c>
      <c r="AZ3894" s="4" t="s">
        <v>3197</v>
      </c>
      <c r="BA3894" s="4" t="s">
        <v>3198</v>
      </c>
      <c r="BB3894" s="4" t="s">
        <v>3197</v>
      </c>
      <c r="BC3894" s="4" t="s">
        <v>3198</v>
      </c>
      <c r="BD3894" s="4" t="s">
        <v>3154</v>
      </c>
    </row>
    <row r="3895" spans="51:56" x14ac:dyDescent="0.25">
      <c r="AY3895" t="s">
        <v>3199</v>
      </c>
      <c r="AZ3895" s="4" t="s">
        <v>3200</v>
      </c>
      <c r="BA3895" s="4" t="s">
        <v>3201</v>
      </c>
      <c r="BB3895" s="4" t="s">
        <v>3200</v>
      </c>
      <c r="BC3895" s="4" t="s">
        <v>3201</v>
      </c>
      <c r="BD3895" s="4" t="s">
        <v>3154</v>
      </c>
    </row>
    <row r="3896" spans="51:56" x14ac:dyDescent="0.25">
      <c r="AY3896" t="s">
        <v>3202</v>
      </c>
      <c r="AZ3896" s="4" t="s">
        <v>3203</v>
      </c>
      <c r="BA3896" s="4" t="s">
        <v>3204</v>
      </c>
      <c r="BB3896" s="4" t="s">
        <v>3203</v>
      </c>
      <c r="BC3896" s="4" t="s">
        <v>3204</v>
      </c>
      <c r="BD3896" s="4" t="s">
        <v>3154</v>
      </c>
    </row>
    <row r="3897" spans="51:56" x14ac:dyDescent="0.25">
      <c r="AY3897" t="s">
        <v>3205</v>
      </c>
      <c r="AZ3897" s="4" t="s">
        <v>3206</v>
      </c>
      <c r="BA3897" s="4" t="s">
        <v>12193</v>
      </c>
      <c r="BB3897" s="4" t="s">
        <v>3206</v>
      </c>
      <c r="BC3897" s="4" t="s">
        <v>12193</v>
      </c>
      <c r="BD3897" s="4" t="s">
        <v>3154</v>
      </c>
    </row>
    <row r="3898" spans="51:56" x14ac:dyDescent="0.25">
      <c r="AY3898" t="s">
        <v>3207</v>
      </c>
      <c r="AZ3898" s="4" t="s">
        <v>3208</v>
      </c>
      <c r="BA3898" s="4" t="s">
        <v>3209</v>
      </c>
      <c r="BB3898" s="4" t="s">
        <v>3208</v>
      </c>
      <c r="BC3898" s="4" t="s">
        <v>3209</v>
      </c>
      <c r="BD3898" s="4" t="s">
        <v>3154</v>
      </c>
    </row>
    <row r="3899" spans="51:56" x14ac:dyDescent="0.25">
      <c r="AY3899" t="s">
        <v>3210</v>
      </c>
      <c r="AZ3899" s="4" t="s">
        <v>3211</v>
      </c>
      <c r="BA3899" s="4" t="s">
        <v>15139</v>
      </c>
      <c r="BB3899" s="4" t="s">
        <v>3211</v>
      </c>
      <c r="BC3899" s="4" t="s">
        <v>15139</v>
      </c>
      <c r="BD3899" s="4" t="s">
        <v>3154</v>
      </c>
    </row>
    <row r="3900" spans="51:56" x14ac:dyDescent="0.25">
      <c r="AY3900" t="s">
        <v>3212</v>
      </c>
      <c r="AZ3900" s="4" t="s">
        <v>3213</v>
      </c>
      <c r="BA3900" s="4" t="s">
        <v>3214</v>
      </c>
      <c r="BB3900" s="4" t="s">
        <v>3213</v>
      </c>
      <c r="BC3900" s="4" t="s">
        <v>3214</v>
      </c>
      <c r="BD3900" s="4" t="s">
        <v>3154</v>
      </c>
    </row>
    <row r="3901" spans="51:56" x14ac:dyDescent="0.25">
      <c r="AY3901" t="s">
        <v>3215</v>
      </c>
      <c r="AZ3901" s="4" t="s">
        <v>3216</v>
      </c>
      <c r="BA3901" s="4" t="s">
        <v>3217</v>
      </c>
      <c r="BB3901" s="4" t="s">
        <v>3216</v>
      </c>
      <c r="BC3901" s="4" t="s">
        <v>3217</v>
      </c>
      <c r="BD3901" s="4" t="s">
        <v>3154</v>
      </c>
    </row>
    <row r="3902" spans="51:56" x14ac:dyDescent="0.25">
      <c r="AY3902" t="s">
        <v>3218</v>
      </c>
      <c r="AZ3902" s="4" t="s">
        <v>3219</v>
      </c>
      <c r="BA3902" s="4" t="s">
        <v>15110</v>
      </c>
      <c r="BB3902" s="4" t="s">
        <v>3219</v>
      </c>
      <c r="BC3902" s="4" t="s">
        <v>15110</v>
      </c>
      <c r="BD3902" s="4" t="s">
        <v>3154</v>
      </c>
    </row>
    <row r="3903" spans="51:56" x14ac:dyDescent="0.25">
      <c r="AY3903" t="s">
        <v>3220</v>
      </c>
      <c r="AZ3903" s="4" t="s">
        <v>3221</v>
      </c>
      <c r="BA3903" s="4" t="s">
        <v>2604</v>
      </c>
      <c r="BB3903" s="4" t="s">
        <v>3221</v>
      </c>
      <c r="BC3903" s="4" t="s">
        <v>2604</v>
      </c>
      <c r="BD3903" s="4" t="s">
        <v>3154</v>
      </c>
    </row>
    <row r="3904" spans="51:56" x14ac:dyDescent="0.25">
      <c r="AY3904" t="s">
        <v>3222</v>
      </c>
      <c r="AZ3904" s="4" t="s">
        <v>3223</v>
      </c>
      <c r="BA3904" s="4" t="s">
        <v>3224</v>
      </c>
      <c r="BB3904" s="4" t="s">
        <v>3223</v>
      </c>
      <c r="BC3904" s="4" t="s">
        <v>3224</v>
      </c>
      <c r="BD3904" s="4" t="s">
        <v>3154</v>
      </c>
    </row>
    <row r="3905" spans="51:56" x14ac:dyDescent="0.25">
      <c r="AY3905" t="s">
        <v>3225</v>
      </c>
      <c r="AZ3905" s="4" t="s">
        <v>3226</v>
      </c>
      <c r="BA3905" s="4" t="s">
        <v>3227</v>
      </c>
      <c r="BB3905" s="4" t="s">
        <v>3226</v>
      </c>
      <c r="BC3905" s="4" t="s">
        <v>3227</v>
      </c>
      <c r="BD3905" s="4" t="s">
        <v>3154</v>
      </c>
    </row>
    <row r="3906" spans="51:56" x14ac:dyDescent="0.25">
      <c r="AY3906" t="s">
        <v>3228</v>
      </c>
      <c r="AZ3906" s="4" t="s">
        <v>3229</v>
      </c>
      <c r="BA3906" s="4" t="s">
        <v>3230</v>
      </c>
      <c r="BB3906" s="4" t="s">
        <v>3229</v>
      </c>
      <c r="BC3906" s="4" t="s">
        <v>3230</v>
      </c>
      <c r="BD3906" s="4" t="s">
        <v>3154</v>
      </c>
    </row>
    <row r="3907" spans="51:56" x14ac:dyDescent="0.25">
      <c r="AY3907" t="s">
        <v>3231</v>
      </c>
      <c r="AZ3907" s="4" t="s">
        <v>3232</v>
      </c>
      <c r="BA3907" s="4" t="s">
        <v>3233</v>
      </c>
      <c r="BB3907" s="4" t="s">
        <v>3232</v>
      </c>
      <c r="BC3907" s="4" t="s">
        <v>3233</v>
      </c>
      <c r="BD3907" s="4" t="s">
        <v>3154</v>
      </c>
    </row>
    <row r="3908" spans="51:56" x14ac:dyDescent="0.25">
      <c r="AY3908" t="s">
        <v>3234</v>
      </c>
      <c r="AZ3908" s="4" t="s">
        <v>3235</v>
      </c>
      <c r="BA3908" s="4" t="s">
        <v>3236</v>
      </c>
      <c r="BB3908" s="4" t="s">
        <v>3235</v>
      </c>
      <c r="BC3908" s="4" t="s">
        <v>3236</v>
      </c>
      <c r="BD3908" s="4" t="s">
        <v>3154</v>
      </c>
    </row>
    <row r="3909" spans="51:56" x14ac:dyDescent="0.25">
      <c r="AY3909" t="s">
        <v>3237</v>
      </c>
      <c r="AZ3909" s="4" t="s">
        <v>3238</v>
      </c>
      <c r="BA3909" s="4" t="s">
        <v>3239</v>
      </c>
      <c r="BB3909" s="4" t="s">
        <v>3238</v>
      </c>
      <c r="BC3909" s="4" t="s">
        <v>3240</v>
      </c>
      <c r="BD3909" s="4" t="s">
        <v>3241</v>
      </c>
    </row>
    <row r="3910" spans="51:56" x14ac:dyDescent="0.25">
      <c r="AY3910" t="s">
        <v>3242</v>
      </c>
      <c r="AZ3910" s="4" t="s">
        <v>3243</v>
      </c>
      <c r="BA3910" s="4" t="s">
        <v>3244</v>
      </c>
      <c r="BB3910" s="4" t="s">
        <v>3243</v>
      </c>
      <c r="BC3910" s="4" t="s">
        <v>13257</v>
      </c>
      <c r="BD3910" s="4" t="s">
        <v>3241</v>
      </c>
    </row>
    <row r="3911" spans="51:56" x14ac:dyDescent="0.25">
      <c r="AY3911" t="s">
        <v>3245</v>
      </c>
      <c r="AZ3911" s="4" t="s">
        <v>3246</v>
      </c>
      <c r="BA3911" s="4" t="s">
        <v>3247</v>
      </c>
      <c r="BB3911" s="4" t="s">
        <v>3246</v>
      </c>
      <c r="BC3911" s="4" t="s">
        <v>4908</v>
      </c>
      <c r="BD3911" s="4" t="s">
        <v>3241</v>
      </c>
    </row>
    <row r="3912" spans="51:56" x14ac:dyDescent="0.25">
      <c r="AY3912" t="s">
        <v>3248</v>
      </c>
      <c r="AZ3912" s="4" t="s">
        <v>3249</v>
      </c>
      <c r="BA3912" s="4" t="s">
        <v>3250</v>
      </c>
      <c r="BB3912" s="4" t="s">
        <v>3249</v>
      </c>
      <c r="BC3912" s="4" t="s">
        <v>14702</v>
      </c>
      <c r="BD3912" s="4" t="s">
        <v>3241</v>
      </c>
    </row>
    <row r="3913" spans="51:56" x14ac:dyDescent="0.25">
      <c r="AY3913" t="s">
        <v>3251</v>
      </c>
      <c r="AZ3913" s="4" t="s">
        <v>3252</v>
      </c>
      <c r="BA3913" s="4" t="s">
        <v>3253</v>
      </c>
      <c r="BB3913" s="4" t="s">
        <v>3252</v>
      </c>
      <c r="BC3913" s="4" t="s">
        <v>5040</v>
      </c>
      <c r="BD3913" s="4" t="s">
        <v>3241</v>
      </c>
    </row>
    <row r="3914" spans="51:56" x14ac:dyDescent="0.25">
      <c r="AY3914" t="s">
        <v>3254</v>
      </c>
      <c r="AZ3914" s="4" t="s">
        <v>3255</v>
      </c>
      <c r="BA3914" s="4" t="s">
        <v>3256</v>
      </c>
      <c r="BB3914" s="4" t="s">
        <v>3255</v>
      </c>
      <c r="BC3914" s="4" t="s">
        <v>3257</v>
      </c>
      <c r="BD3914" s="4" t="s">
        <v>3241</v>
      </c>
    </row>
    <row r="3915" spans="51:56" x14ac:dyDescent="0.25">
      <c r="AY3915" t="s">
        <v>3258</v>
      </c>
      <c r="AZ3915" s="4" t="s">
        <v>3259</v>
      </c>
      <c r="BA3915" s="4" t="s">
        <v>3260</v>
      </c>
      <c r="BB3915" s="4" t="s">
        <v>3259</v>
      </c>
      <c r="BC3915" s="4" t="s">
        <v>3261</v>
      </c>
      <c r="BD3915" s="4" t="s">
        <v>3241</v>
      </c>
    </row>
    <row r="3916" spans="51:56" x14ac:dyDescent="0.25">
      <c r="AY3916" t="s">
        <v>3262</v>
      </c>
      <c r="AZ3916" s="4" t="s">
        <v>3263</v>
      </c>
      <c r="BA3916" s="4" t="s">
        <v>3264</v>
      </c>
      <c r="BB3916" s="4" t="s">
        <v>3263</v>
      </c>
      <c r="BC3916" s="4" t="s">
        <v>3265</v>
      </c>
      <c r="BD3916" s="4" t="s">
        <v>3241</v>
      </c>
    </row>
    <row r="3917" spans="51:56" x14ac:dyDescent="0.25">
      <c r="AY3917" t="s">
        <v>3266</v>
      </c>
      <c r="AZ3917" s="4" t="s">
        <v>3267</v>
      </c>
      <c r="BA3917" s="4" t="s">
        <v>3268</v>
      </c>
      <c r="BB3917" s="4" t="s">
        <v>3267</v>
      </c>
      <c r="BC3917" s="4" t="s">
        <v>3269</v>
      </c>
      <c r="BD3917" s="4" t="s">
        <v>3270</v>
      </c>
    </row>
    <row r="3918" spans="51:56" x14ac:dyDescent="0.25">
      <c r="AY3918" t="s">
        <v>3271</v>
      </c>
      <c r="AZ3918" s="4" t="s">
        <v>3272</v>
      </c>
      <c r="BA3918" s="4" t="s">
        <v>3273</v>
      </c>
      <c r="BB3918" s="4" t="s">
        <v>3272</v>
      </c>
      <c r="BC3918" s="4" t="s">
        <v>3274</v>
      </c>
      <c r="BD3918" s="4" t="s">
        <v>3270</v>
      </c>
    </row>
    <row r="3919" spans="51:56" x14ac:dyDescent="0.25">
      <c r="AY3919" t="s">
        <v>3275</v>
      </c>
      <c r="AZ3919" s="4" t="s">
        <v>3276</v>
      </c>
      <c r="BA3919" s="4" t="s">
        <v>3277</v>
      </c>
      <c r="BB3919" s="4" t="s">
        <v>3276</v>
      </c>
      <c r="BC3919" s="4" t="s">
        <v>3278</v>
      </c>
      <c r="BD3919" s="4" t="s">
        <v>3270</v>
      </c>
    </row>
    <row r="3920" spans="51:56" x14ac:dyDescent="0.25">
      <c r="AY3920" t="s">
        <v>3279</v>
      </c>
      <c r="AZ3920" s="4" t="s">
        <v>3280</v>
      </c>
      <c r="BA3920" s="4" t="s">
        <v>3281</v>
      </c>
      <c r="BB3920" s="4" t="s">
        <v>3280</v>
      </c>
      <c r="BC3920" s="4" t="s">
        <v>3282</v>
      </c>
      <c r="BD3920" s="4" t="s">
        <v>3270</v>
      </c>
    </row>
    <row r="3921" spans="51:56" x14ac:dyDescent="0.25">
      <c r="AY3921" t="s">
        <v>3283</v>
      </c>
      <c r="AZ3921" s="4" t="s">
        <v>3284</v>
      </c>
      <c r="BA3921" s="4" t="s">
        <v>3285</v>
      </c>
      <c r="BB3921" s="4" t="s">
        <v>3284</v>
      </c>
      <c r="BC3921" s="4" t="s">
        <v>3286</v>
      </c>
      <c r="BD3921" s="4" t="s">
        <v>3270</v>
      </c>
    </row>
    <row r="3922" spans="51:56" x14ac:dyDescent="0.25">
      <c r="AY3922" t="s">
        <v>3287</v>
      </c>
      <c r="AZ3922" s="4" t="s">
        <v>3288</v>
      </c>
      <c r="BA3922" s="4" t="s">
        <v>3289</v>
      </c>
      <c r="BB3922" s="4" t="s">
        <v>3288</v>
      </c>
      <c r="BC3922" s="4" t="s">
        <v>3290</v>
      </c>
      <c r="BD3922" s="4" t="s">
        <v>3291</v>
      </c>
    </row>
    <row r="3923" spans="51:56" x14ac:dyDescent="0.25">
      <c r="AY3923" t="s">
        <v>3292</v>
      </c>
      <c r="AZ3923" s="4" t="s">
        <v>3293</v>
      </c>
      <c r="BA3923" s="4" t="s">
        <v>3294</v>
      </c>
      <c r="BB3923" s="4" t="s">
        <v>3293</v>
      </c>
      <c r="BC3923" s="4" t="s">
        <v>6337</v>
      </c>
      <c r="BD3923" s="4" t="s">
        <v>3291</v>
      </c>
    </row>
    <row r="3924" spans="51:56" x14ac:dyDescent="0.25">
      <c r="AY3924" t="s">
        <v>3295</v>
      </c>
      <c r="AZ3924" s="4" t="s">
        <v>3296</v>
      </c>
      <c r="BA3924" s="4" t="s">
        <v>3297</v>
      </c>
      <c r="BB3924" s="4" t="s">
        <v>3296</v>
      </c>
      <c r="BC3924" s="4" t="s">
        <v>3298</v>
      </c>
      <c r="BD3924" s="4" t="s">
        <v>3291</v>
      </c>
    </row>
    <row r="3925" spans="51:56" x14ac:dyDescent="0.25">
      <c r="AY3925" t="s">
        <v>3299</v>
      </c>
      <c r="AZ3925" s="4" t="s">
        <v>3300</v>
      </c>
      <c r="BA3925" s="4" t="s">
        <v>3301</v>
      </c>
      <c r="BB3925" s="4" t="s">
        <v>3300</v>
      </c>
      <c r="BC3925" s="4" t="s">
        <v>3302</v>
      </c>
      <c r="BD3925" s="4" t="s">
        <v>3291</v>
      </c>
    </row>
    <row r="3926" spans="51:56" x14ac:dyDescent="0.25">
      <c r="AY3926" t="s">
        <v>3303</v>
      </c>
      <c r="AZ3926" s="4" t="s">
        <v>3304</v>
      </c>
      <c r="BA3926" s="4" t="s">
        <v>3305</v>
      </c>
      <c r="BB3926" s="4" t="s">
        <v>3304</v>
      </c>
      <c r="BC3926" s="4" t="s">
        <v>6392</v>
      </c>
      <c r="BD3926" s="4" t="s">
        <v>3291</v>
      </c>
    </row>
    <row r="3927" spans="51:56" x14ac:dyDescent="0.25">
      <c r="AY3927" t="s">
        <v>3306</v>
      </c>
      <c r="AZ3927" s="4" t="s">
        <v>3307</v>
      </c>
      <c r="BA3927" s="4" t="s">
        <v>3308</v>
      </c>
      <c r="BB3927" s="4" t="s">
        <v>3307</v>
      </c>
      <c r="BC3927" s="4" t="s">
        <v>6410</v>
      </c>
      <c r="BD3927" s="4" t="s">
        <v>3291</v>
      </c>
    </row>
    <row r="3928" spans="51:56" x14ac:dyDescent="0.25">
      <c r="AY3928" t="s">
        <v>3309</v>
      </c>
      <c r="AZ3928" s="4" t="s">
        <v>3310</v>
      </c>
      <c r="BA3928" s="4" t="s">
        <v>3311</v>
      </c>
      <c r="BB3928" s="4" t="s">
        <v>3310</v>
      </c>
      <c r="BC3928" s="4" t="s">
        <v>3312</v>
      </c>
      <c r="BD3928" s="4" t="s">
        <v>3291</v>
      </c>
    </row>
    <row r="3929" spans="51:56" x14ac:dyDescent="0.25">
      <c r="AY3929" t="s">
        <v>3313</v>
      </c>
      <c r="AZ3929" s="4" t="s">
        <v>3314</v>
      </c>
      <c r="BA3929" s="4" t="s">
        <v>3315</v>
      </c>
      <c r="BB3929" s="4" t="s">
        <v>3314</v>
      </c>
      <c r="BC3929" s="4" t="s">
        <v>3316</v>
      </c>
      <c r="BD3929" s="4" t="s">
        <v>3291</v>
      </c>
    </row>
    <row r="3930" spans="51:56" x14ac:dyDescent="0.25">
      <c r="AY3930" t="s">
        <v>3317</v>
      </c>
      <c r="AZ3930" s="4" t="s">
        <v>3318</v>
      </c>
      <c r="BA3930" s="4" t="s">
        <v>3319</v>
      </c>
      <c r="BB3930" s="4" t="s">
        <v>3318</v>
      </c>
      <c r="BC3930" s="4" t="s">
        <v>3320</v>
      </c>
      <c r="BD3930" s="4" t="s">
        <v>3291</v>
      </c>
    </row>
    <row r="3931" spans="51:56" x14ac:dyDescent="0.25">
      <c r="AY3931" t="s">
        <v>3321</v>
      </c>
      <c r="AZ3931" s="4" t="s">
        <v>3322</v>
      </c>
      <c r="BA3931" s="4" t="s">
        <v>14395</v>
      </c>
      <c r="BB3931" s="4" t="s">
        <v>3322</v>
      </c>
      <c r="BC3931" s="4" t="s">
        <v>14395</v>
      </c>
      <c r="BD3931" s="4" t="s">
        <v>3323</v>
      </c>
    </row>
    <row r="3932" spans="51:56" x14ac:dyDescent="0.25">
      <c r="AY3932" t="s">
        <v>3324</v>
      </c>
      <c r="AZ3932" s="4" t="s">
        <v>3325</v>
      </c>
      <c r="BA3932" s="4" t="s">
        <v>3326</v>
      </c>
      <c r="BB3932" s="4" t="s">
        <v>3325</v>
      </c>
      <c r="BC3932" s="4" t="s">
        <v>3326</v>
      </c>
      <c r="BD3932" s="4" t="s">
        <v>3323</v>
      </c>
    </row>
    <row r="3933" spans="51:56" x14ac:dyDescent="0.25">
      <c r="AY3933" t="s">
        <v>3327</v>
      </c>
      <c r="AZ3933" s="4" t="s">
        <v>3328</v>
      </c>
      <c r="BA3933" s="4" t="s">
        <v>3329</v>
      </c>
      <c r="BB3933" s="4" t="s">
        <v>3328</v>
      </c>
      <c r="BC3933" s="4" t="s">
        <v>3329</v>
      </c>
      <c r="BD3933" s="4" t="s">
        <v>3323</v>
      </c>
    </row>
    <row r="3934" spans="51:56" x14ac:dyDescent="0.25">
      <c r="AY3934" t="s">
        <v>3327</v>
      </c>
      <c r="AZ3934" s="4" t="s">
        <v>3330</v>
      </c>
      <c r="BA3934" s="4" t="s">
        <v>3329</v>
      </c>
      <c r="BB3934" s="4" t="s">
        <v>3330</v>
      </c>
      <c r="BC3934" s="4" t="s">
        <v>3329</v>
      </c>
      <c r="BD3934" s="4" t="s">
        <v>3323</v>
      </c>
    </row>
    <row r="3935" spans="51:56" x14ac:dyDescent="0.25">
      <c r="AY3935" t="s">
        <v>3331</v>
      </c>
      <c r="AZ3935" s="4" t="s">
        <v>3332</v>
      </c>
      <c r="BA3935" s="4" t="s">
        <v>3333</v>
      </c>
      <c r="BB3935" s="4" t="s">
        <v>3332</v>
      </c>
      <c r="BC3935" s="4" t="s">
        <v>3333</v>
      </c>
      <c r="BD3935" s="4" t="s">
        <v>3323</v>
      </c>
    </row>
    <row r="3936" spans="51:56" x14ac:dyDescent="0.25">
      <c r="AY3936" t="s">
        <v>3334</v>
      </c>
      <c r="AZ3936" s="4" t="s">
        <v>3335</v>
      </c>
      <c r="BA3936" s="4" t="s">
        <v>3336</v>
      </c>
      <c r="BB3936" s="4" t="s">
        <v>3335</v>
      </c>
      <c r="BC3936" s="4" t="s">
        <v>3336</v>
      </c>
      <c r="BD3936" s="4" t="s">
        <v>3323</v>
      </c>
    </row>
    <row r="3937" spans="51:56" x14ac:dyDescent="0.25">
      <c r="AY3937" t="s">
        <v>3337</v>
      </c>
      <c r="AZ3937" s="4" t="s">
        <v>3338</v>
      </c>
      <c r="BA3937" s="4" t="s">
        <v>3339</v>
      </c>
      <c r="BB3937" s="4" t="s">
        <v>3338</v>
      </c>
      <c r="BC3937" s="4" t="s">
        <v>3339</v>
      </c>
      <c r="BD3937" s="4" t="s">
        <v>3323</v>
      </c>
    </row>
    <row r="3938" spans="51:56" x14ac:dyDescent="0.25">
      <c r="AY3938" t="s">
        <v>3340</v>
      </c>
      <c r="AZ3938" s="4" t="s">
        <v>3341</v>
      </c>
      <c r="BA3938" s="4" t="s">
        <v>3342</v>
      </c>
      <c r="BB3938" s="4" t="s">
        <v>3341</v>
      </c>
      <c r="BC3938" s="4" t="s">
        <v>3342</v>
      </c>
      <c r="BD3938" s="4" t="s">
        <v>3323</v>
      </c>
    </row>
    <row r="3939" spans="51:56" x14ac:dyDescent="0.25">
      <c r="AY3939" t="s">
        <v>3343</v>
      </c>
      <c r="AZ3939" s="4" t="s">
        <v>3344</v>
      </c>
      <c r="BA3939" s="4" t="s">
        <v>3345</v>
      </c>
      <c r="BB3939" s="4" t="s">
        <v>3344</v>
      </c>
      <c r="BC3939" s="4" t="s">
        <v>3345</v>
      </c>
      <c r="BD3939" s="4" t="s">
        <v>3323</v>
      </c>
    </row>
    <row r="3940" spans="51:56" x14ac:dyDescent="0.25">
      <c r="AY3940" t="s">
        <v>3346</v>
      </c>
      <c r="AZ3940" s="4" t="s">
        <v>3347</v>
      </c>
      <c r="BA3940" s="4" t="s">
        <v>3348</v>
      </c>
      <c r="BB3940" s="4" t="s">
        <v>3347</v>
      </c>
      <c r="BC3940" s="4" t="s">
        <v>3348</v>
      </c>
      <c r="BD3940" s="4" t="s">
        <v>3323</v>
      </c>
    </row>
    <row r="3941" spans="51:56" x14ac:dyDescent="0.25">
      <c r="AY3941" t="s">
        <v>3349</v>
      </c>
      <c r="AZ3941" s="4" t="s">
        <v>3350</v>
      </c>
      <c r="BA3941" s="4" t="s">
        <v>3351</v>
      </c>
      <c r="BB3941" s="4" t="s">
        <v>3350</v>
      </c>
      <c r="BC3941" s="4" t="s">
        <v>3351</v>
      </c>
      <c r="BD3941" s="4" t="s">
        <v>3323</v>
      </c>
    </row>
    <row r="3942" spans="51:56" x14ac:dyDescent="0.25">
      <c r="AY3942" t="s">
        <v>3352</v>
      </c>
      <c r="AZ3942" s="4" t="s">
        <v>3353</v>
      </c>
      <c r="BA3942" s="4" t="s">
        <v>3354</v>
      </c>
      <c r="BB3942" s="4" t="s">
        <v>3353</v>
      </c>
      <c r="BC3942" s="4" t="s">
        <v>3354</v>
      </c>
      <c r="BD3942" s="4" t="s">
        <v>3323</v>
      </c>
    </row>
    <row r="3943" spans="51:56" x14ac:dyDescent="0.25">
      <c r="AY3943" t="s">
        <v>3355</v>
      </c>
      <c r="AZ3943" s="4" t="s">
        <v>3356</v>
      </c>
      <c r="BA3943" s="4" t="s">
        <v>3357</v>
      </c>
      <c r="BB3943" s="4" t="s">
        <v>3356</v>
      </c>
      <c r="BC3943" s="4" t="s">
        <v>3357</v>
      </c>
      <c r="BD3943" s="4" t="s">
        <v>3323</v>
      </c>
    </row>
    <row r="3944" spans="51:56" x14ac:dyDescent="0.25">
      <c r="AY3944" t="s">
        <v>3358</v>
      </c>
      <c r="AZ3944" s="4" t="s">
        <v>3359</v>
      </c>
      <c r="BA3944" s="4" t="s">
        <v>3360</v>
      </c>
      <c r="BB3944" s="4" t="s">
        <v>3359</v>
      </c>
      <c r="BC3944" s="4" t="s">
        <v>3360</v>
      </c>
      <c r="BD3944" s="4" t="s">
        <v>3323</v>
      </c>
    </row>
    <row r="3945" spans="51:56" x14ac:dyDescent="0.25">
      <c r="AY3945" t="s">
        <v>3361</v>
      </c>
      <c r="AZ3945" s="4" t="s">
        <v>3362</v>
      </c>
      <c r="BA3945" s="4" t="s">
        <v>3363</v>
      </c>
      <c r="BB3945" s="4" t="s">
        <v>3362</v>
      </c>
      <c r="BC3945" t="s">
        <v>3363</v>
      </c>
      <c r="BD3945" s="4" t="s">
        <v>3323</v>
      </c>
    </row>
    <row r="3946" spans="51:56" x14ac:dyDescent="0.25">
      <c r="AY3946" t="s">
        <v>3364</v>
      </c>
      <c r="AZ3946" s="4" t="s">
        <v>3365</v>
      </c>
      <c r="BA3946" s="4" t="s">
        <v>3366</v>
      </c>
      <c r="BB3946" s="4" t="s">
        <v>3365</v>
      </c>
      <c r="BC3946" s="4" t="s">
        <v>3366</v>
      </c>
      <c r="BD3946" s="4" t="s">
        <v>3323</v>
      </c>
    </row>
    <row r="3947" spans="51:56" x14ac:dyDescent="0.25">
      <c r="AY3947" t="s">
        <v>3367</v>
      </c>
      <c r="AZ3947" s="4" t="s">
        <v>3368</v>
      </c>
      <c r="BA3947" s="4" t="s">
        <v>3369</v>
      </c>
      <c r="BB3947" s="4" t="s">
        <v>3368</v>
      </c>
      <c r="BC3947" s="4" t="s">
        <v>3369</v>
      </c>
      <c r="BD3947" s="4" t="s">
        <v>3323</v>
      </c>
    </row>
    <row r="3948" spans="51:56" x14ac:dyDescent="0.25">
      <c r="AY3948" t="s">
        <v>3370</v>
      </c>
      <c r="AZ3948" s="4" t="s">
        <v>3371</v>
      </c>
      <c r="BA3948" s="4" t="s">
        <v>3372</v>
      </c>
      <c r="BB3948" s="4" t="s">
        <v>3371</v>
      </c>
      <c r="BC3948" s="4" t="s">
        <v>3372</v>
      </c>
      <c r="BD3948" s="4" t="s">
        <v>3323</v>
      </c>
    </row>
    <row r="3949" spans="51:56" x14ac:dyDescent="0.25">
      <c r="AY3949" t="s">
        <v>3373</v>
      </c>
      <c r="AZ3949" s="4" t="s">
        <v>3374</v>
      </c>
      <c r="BA3949" s="4" t="s">
        <v>3375</v>
      </c>
      <c r="BB3949" s="4" t="s">
        <v>3374</v>
      </c>
      <c r="BC3949" s="4" t="s">
        <v>3375</v>
      </c>
      <c r="BD3949" s="4" t="s">
        <v>3323</v>
      </c>
    </row>
    <row r="3950" spans="51:56" x14ac:dyDescent="0.25">
      <c r="AY3950" t="s">
        <v>3376</v>
      </c>
      <c r="AZ3950" s="4" t="s">
        <v>3377</v>
      </c>
      <c r="BA3950" s="4" t="s">
        <v>3378</v>
      </c>
      <c r="BB3950" s="4" t="s">
        <v>3377</v>
      </c>
      <c r="BC3950" s="4" t="s">
        <v>3378</v>
      </c>
      <c r="BD3950" s="4" t="s">
        <v>3323</v>
      </c>
    </row>
    <row r="3951" spans="51:56" x14ac:dyDescent="0.25">
      <c r="AY3951" t="s">
        <v>3379</v>
      </c>
      <c r="AZ3951" s="4" t="s">
        <v>3380</v>
      </c>
      <c r="BA3951" s="4" t="s">
        <v>3381</v>
      </c>
      <c r="BB3951" s="4" t="s">
        <v>3380</v>
      </c>
      <c r="BC3951" s="4" t="s">
        <v>3381</v>
      </c>
      <c r="BD3951" s="4" t="s">
        <v>3323</v>
      </c>
    </row>
    <row r="3952" spans="51:56" x14ac:dyDescent="0.25">
      <c r="AY3952" t="s">
        <v>3382</v>
      </c>
      <c r="AZ3952" s="4" t="s">
        <v>3383</v>
      </c>
      <c r="BA3952" s="4" t="s">
        <v>3384</v>
      </c>
      <c r="BB3952" s="4" t="s">
        <v>3383</v>
      </c>
      <c r="BC3952" s="4" t="s">
        <v>3384</v>
      </c>
      <c r="BD3952" s="4" t="s">
        <v>3323</v>
      </c>
    </row>
    <row r="3953" spans="51:56" x14ac:dyDescent="0.25">
      <c r="AY3953" t="s">
        <v>3385</v>
      </c>
      <c r="AZ3953" s="4" t="s">
        <v>3386</v>
      </c>
      <c r="BA3953" s="4" t="s">
        <v>3387</v>
      </c>
      <c r="BB3953" s="4" t="s">
        <v>3386</v>
      </c>
      <c r="BC3953" s="4" t="s">
        <v>3387</v>
      </c>
      <c r="BD3953" s="4" t="s">
        <v>3323</v>
      </c>
    </row>
    <row r="3954" spans="51:56" x14ac:dyDescent="0.25">
      <c r="AY3954" t="s">
        <v>3388</v>
      </c>
      <c r="AZ3954" s="4" t="s">
        <v>3389</v>
      </c>
      <c r="BA3954" s="4" t="s">
        <v>6431</v>
      </c>
      <c r="BB3954" s="4" t="s">
        <v>3389</v>
      </c>
      <c r="BC3954" s="4" t="s">
        <v>6431</v>
      </c>
      <c r="BD3954" s="4" t="s">
        <v>3323</v>
      </c>
    </row>
    <row r="3955" spans="51:56" x14ac:dyDescent="0.25">
      <c r="AY3955" t="s">
        <v>3390</v>
      </c>
      <c r="AZ3955" s="4" t="s">
        <v>3391</v>
      </c>
      <c r="BA3955" s="4" t="s">
        <v>10837</v>
      </c>
      <c r="BB3955" s="4" t="s">
        <v>3391</v>
      </c>
      <c r="BC3955" s="4" t="s">
        <v>10837</v>
      </c>
      <c r="BD3955" s="4" t="s">
        <v>3323</v>
      </c>
    </row>
    <row r="3956" spans="51:56" x14ac:dyDescent="0.25">
      <c r="AY3956" t="s">
        <v>3392</v>
      </c>
      <c r="AZ3956" s="4" t="s">
        <v>3393</v>
      </c>
      <c r="BA3956" s="4" t="s">
        <v>3394</v>
      </c>
      <c r="BB3956" s="4" t="s">
        <v>3393</v>
      </c>
      <c r="BC3956" s="4" t="s">
        <v>3394</v>
      </c>
      <c r="BD3956" s="4" t="s">
        <v>3323</v>
      </c>
    </row>
    <row r="3957" spans="51:56" x14ac:dyDescent="0.25">
      <c r="AY3957" t="s">
        <v>3395</v>
      </c>
      <c r="AZ3957" s="4" t="s">
        <v>3396</v>
      </c>
      <c r="BA3957" s="4" t="s">
        <v>3397</v>
      </c>
      <c r="BB3957" s="4" t="s">
        <v>3396</v>
      </c>
      <c r="BC3957" s="4" t="s">
        <v>3397</v>
      </c>
      <c r="BD3957" s="4" t="s">
        <v>3323</v>
      </c>
    </row>
    <row r="3958" spans="51:56" x14ac:dyDescent="0.25">
      <c r="AY3958" t="s">
        <v>3398</v>
      </c>
      <c r="AZ3958" s="4" t="s">
        <v>3399</v>
      </c>
      <c r="BA3958" s="4" t="s">
        <v>3400</v>
      </c>
      <c r="BB3958" s="4" t="s">
        <v>3399</v>
      </c>
      <c r="BC3958" s="4" t="s">
        <v>3400</v>
      </c>
      <c r="BD3958" s="4" t="s">
        <v>3323</v>
      </c>
    </row>
    <row r="3959" spans="51:56" x14ac:dyDescent="0.25">
      <c r="AY3959" t="s">
        <v>3401</v>
      </c>
      <c r="AZ3959" s="4" t="s">
        <v>3402</v>
      </c>
      <c r="BA3959" s="4" t="s">
        <v>3403</v>
      </c>
      <c r="BB3959" s="4" t="s">
        <v>3402</v>
      </c>
      <c r="BC3959" s="4" t="s">
        <v>3403</v>
      </c>
      <c r="BD3959" s="4" t="s">
        <v>3323</v>
      </c>
    </row>
    <row r="3960" spans="51:56" x14ac:dyDescent="0.25">
      <c r="AY3960" t="s">
        <v>3404</v>
      </c>
      <c r="AZ3960" s="4" t="s">
        <v>3405</v>
      </c>
      <c r="BA3960" s="4" t="s">
        <v>3406</v>
      </c>
      <c r="BB3960" s="4" t="s">
        <v>3405</v>
      </c>
      <c r="BC3960" s="4" t="s">
        <v>3406</v>
      </c>
      <c r="BD3960" s="4" t="s">
        <v>3323</v>
      </c>
    </row>
    <row r="3961" spans="51:56" x14ac:dyDescent="0.25">
      <c r="AY3961" t="s">
        <v>3407</v>
      </c>
      <c r="AZ3961" s="4" t="s">
        <v>3408</v>
      </c>
      <c r="BA3961" s="4" t="s">
        <v>3409</v>
      </c>
      <c r="BB3961" s="4" t="s">
        <v>3408</v>
      </c>
      <c r="BC3961" s="4" t="s">
        <v>3409</v>
      </c>
      <c r="BD3961" s="4" t="s">
        <v>3323</v>
      </c>
    </row>
    <row r="3962" spans="51:56" x14ac:dyDescent="0.25">
      <c r="AY3962" t="s">
        <v>3410</v>
      </c>
      <c r="AZ3962" s="4" t="s">
        <v>3411</v>
      </c>
      <c r="BA3962" s="4" t="s">
        <v>3412</v>
      </c>
      <c r="BB3962" s="4" t="s">
        <v>3411</v>
      </c>
      <c r="BC3962" s="4" t="s">
        <v>3412</v>
      </c>
      <c r="BD3962" s="4" t="s">
        <v>3323</v>
      </c>
    </row>
    <row r="3963" spans="51:56" x14ac:dyDescent="0.25">
      <c r="AY3963" t="s">
        <v>3413</v>
      </c>
      <c r="AZ3963" s="4" t="s">
        <v>3414</v>
      </c>
      <c r="BA3963" s="4" t="s">
        <v>3415</v>
      </c>
      <c r="BB3963" s="4" t="s">
        <v>3414</v>
      </c>
      <c r="BC3963" s="4" t="s">
        <v>3415</v>
      </c>
      <c r="BD3963" s="4" t="s">
        <v>3323</v>
      </c>
    </row>
    <row r="3964" spans="51:56" x14ac:dyDescent="0.25">
      <c r="AY3964" t="s">
        <v>3416</v>
      </c>
      <c r="AZ3964" s="4" t="s">
        <v>3417</v>
      </c>
      <c r="BA3964" s="4" t="s">
        <v>14326</v>
      </c>
      <c r="BB3964" s="4" t="s">
        <v>3417</v>
      </c>
      <c r="BC3964" s="4" t="s">
        <v>14326</v>
      </c>
      <c r="BD3964" s="4" t="s">
        <v>3323</v>
      </c>
    </row>
    <row r="3965" spans="51:56" x14ac:dyDescent="0.25">
      <c r="AY3965" t="s">
        <v>3418</v>
      </c>
      <c r="AZ3965" s="4" t="s">
        <v>3419</v>
      </c>
      <c r="BA3965" s="4" t="s">
        <v>3420</v>
      </c>
      <c r="BB3965" s="4" t="s">
        <v>3419</v>
      </c>
      <c r="BC3965" s="4" t="s">
        <v>3420</v>
      </c>
      <c r="BD3965" s="4" t="s">
        <v>3323</v>
      </c>
    </row>
    <row r="3966" spans="51:56" x14ac:dyDescent="0.25">
      <c r="AY3966" t="s">
        <v>3421</v>
      </c>
      <c r="AZ3966" s="4" t="s">
        <v>3422</v>
      </c>
      <c r="BA3966" s="4" t="s">
        <v>3423</v>
      </c>
      <c r="BB3966" s="4" t="s">
        <v>3422</v>
      </c>
      <c r="BC3966" s="4" t="s">
        <v>3423</v>
      </c>
      <c r="BD3966" s="4" t="s">
        <v>3323</v>
      </c>
    </row>
    <row r="3967" spans="51:56" x14ac:dyDescent="0.25">
      <c r="AY3967" t="s">
        <v>3424</v>
      </c>
      <c r="AZ3967" s="4" t="s">
        <v>3425</v>
      </c>
      <c r="BA3967" s="4" t="s">
        <v>13812</v>
      </c>
      <c r="BB3967" s="4" t="s">
        <v>3425</v>
      </c>
      <c r="BC3967" s="4" t="s">
        <v>13812</v>
      </c>
      <c r="BD3967" s="4" t="s">
        <v>3323</v>
      </c>
    </row>
    <row r="3968" spans="51:56" x14ac:dyDescent="0.25">
      <c r="AY3968" t="s">
        <v>3426</v>
      </c>
      <c r="AZ3968" s="4" t="s">
        <v>3427</v>
      </c>
      <c r="BA3968" s="4" t="s">
        <v>3428</v>
      </c>
      <c r="BB3968" s="4" t="s">
        <v>3427</v>
      </c>
      <c r="BC3968" s="4" t="s">
        <v>3428</v>
      </c>
      <c r="BD3968" s="4" t="s">
        <v>3323</v>
      </c>
    </row>
    <row r="3969" spans="51:56" x14ac:dyDescent="0.25">
      <c r="AY3969" t="s">
        <v>3429</v>
      </c>
      <c r="AZ3969" s="4" t="s">
        <v>3430</v>
      </c>
      <c r="BA3969" s="4" t="s">
        <v>3431</v>
      </c>
      <c r="BB3969" s="4" t="s">
        <v>3430</v>
      </c>
      <c r="BC3969" s="4" t="s">
        <v>3431</v>
      </c>
      <c r="BD3969" s="4" t="s">
        <v>3323</v>
      </c>
    </row>
    <row r="3970" spans="51:56" x14ac:dyDescent="0.25">
      <c r="AY3970" t="s">
        <v>3432</v>
      </c>
      <c r="AZ3970" s="4" t="s">
        <v>3433</v>
      </c>
      <c r="BA3970" s="4" t="s">
        <v>3434</v>
      </c>
      <c r="BB3970" s="4" t="s">
        <v>3433</v>
      </c>
      <c r="BC3970" s="4" t="s">
        <v>3434</v>
      </c>
      <c r="BD3970" s="4" t="s">
        <v>3323</v>
      </c>
    </row>
    <row r="3971" spans="51:56" x14ac:dyDescent="0.25">
      <c r="AY3971" t="s">
        <v>3435</v>
      </c>
      <c r="AZ3971" s="4" t="s">
        <v>3436</v>
      </c>
      <c r="BA3971" s="4" t="s">
        <v>3437</v>
      </c>
      <c r="BB3971" s="4" t="s">
        <v>3436</v>
      </c>
      <c r="BC3971" s="4" t="s">
        <v>3437</v>
      </c>
      <c r="BD3971" s="4" t="s">
        <v>3323</v>
      </c>
    </row>
    <row r="3972" spans="51:56" x14ac:dyDescent="0.25">
      <c r="AY3972" t="s">
        <v>3438</v>
      </c>
      <c r="AZ3972" s="4" t="s">
        <v>3439</v>
      </c>
      <c r="BA3972" s="4" t="s">
        <v>3440</v>
      </c>
      <c r="BB3972" s="4" t="s">
        <v>3439</v>
      </c>
      <c r="BC3972" s="4" t="s">
        <v>3440</v>
      </c>
      <c r="BD3972" s="4" t="s">
        <v>3323</v>
      </c>
    </row>
    <row r="3973" spans="51:56" x14ac:dyDescent="0.25">
      <c r="AY3973" t="s">
        <v>3441</v>
      </c>
      <c r="AZ3973" s="4" t="s">
        <v>3442</v>
      </c>
      <c r="BA3973" s="4" t="s">
        <v>3443</v>
      </c>
      <c r="BB3973" s="4" t="s">
        <v>3442</v>
      </c>
      <c r="BC3973" s="4" t="s">
        <v>3443</v>
      </c>
      <c r="BD3973" s="4" t="s">
        <v>3323</v>
      </c>
    </row>
    <row r="3974" spans="51:56" x14ac:dyDescent="0.25">
      <c r="AY3974" t="s">
        <v>3444</v>
      </c>
      <c r="AZ3974" s="4" t="s">
        <v>3445</v>
      </c>
      <c r="BA3974" s="4" t="s">
        <v>3446</v>
      </c>
      <c r="BB3974" s="4" t="s">
        <v>3445</v>
      </c>
      <c r="BC3974" s="4" t="s">
        <v>3446</v>
      </c>
      <c r="BD3974" s="4" t="s">
        <v>3323</v>
      </c>
    </row>
    <row r="3975" spans="51:56" x14ac:dyDescent="0.25">
      <c r="AY3975" t="s">
        <v>3447</v>
      </c>
      <c r="AZ3975" s="4" t="s">
        <v>3448</v>
      </c>
      <c r="BA3975" s="4" t="s">
        <v>3449</v>
      </c>
      <c r="BB3975" s="4" t="s">
        <v>3448</v>
      </c>
      <c r="BC3975" s="4" t="s">
        <v>3449</v>
      </c>
      <c r="BD3975" s="4" t="s">
        <v>3323</v>
      </c>
    </row>
    <row r="3976" spans="51:56" x14ac:dyDescent="0.25">
      <c r="AY3976" t="s">
        <v>3450</v>
      </c>
      <c r="AZ3976" s="4" t="s">
        <v>3451</v>
      </c>
      <c r="BA3976" s="4" t="s">
        <v>3452</v>
      </c>
      <c r="BB3976" s="4" t="s">
        <v>3451</v>
      </c>
      <c r="BC3976" s="4" t="s">
        <v>6321</v>
      </c>
      <c r="BD3976" s="4" t="s">
        <v>3453</v>
      </c>
    </row>
    <row r="3977" spans="51:56" x14ac:dyDescent="0.25">
      <c r="AY3977" t="s">
        <v>3454</v>
      </c>
      <c r="AZ3977" s="4" t="s">
        <v>3455</v>
      </c>
      <c r="BA3977" s="4" t="s">
        <v>3456</v>
      </c>
      <c r="BB3977" s="4" t="s">
        <v>3455</v>
      </c>
      <c r="BC3977" s="4" t="s">
        <v>3457</v>
      </c>
      <c r="BD3977" s="4" t="s">
        <v>3453</v>
      </c>
    </row>
    <row r="3978" spans="51:56" x14ac:dyDescent="0.25">
      <c r="AY3978" t="s">
        <v>3458</v>
      </c>
      <c r="AZ3978" s="4" t="s">
        <v>3459</v>
      </c>
      <c r="BA3978" s="4" t="s">
        <v>3460</v>
      </c>
      <c r="BB3978" s="4" t="s">
        <v>3459</v>
      </c>
      <c r="BC3978" s="4" t="s">
        <v>6337</v>
      </c>
      <c r="BD3978" s="4" t="s">
        <v>3453</v>
      </c>
    </row>
    <row r="3979" spans="51:56" x14ac:dyDescent="0.25">
      <c r="AY3979" t="s">
        <v>3461</v>
      </c>
      <c r="AZ3979" s="4" t="s">
        <v>3462</v>
      </c>
      <c r="BA3979" s="4" t="s">
        <v>3463</v>
      </c>
      <c r="BB3979" s="4" t="s">
        <v>3462</v>
      </c>
      <c r="BC3979" s="4" t="s">
        <v>6371</v>
      </c>
      <c r="BD3979" s="4" t="s">
        <v>3453</v>
      </c>
    </row>
    <row r="3980" spans="51:56" x14ac:dyDescent="0.25">
      <c r="AY3980" t="s">
        <v>3464</v>
      </c>
      <c r="AZ3980" s="4" t="s">
        <v>3465</v>
      </c>
      <c r="BA3980" s="4" t="s">
        <v>3466</v>
      </c>
      <c r="BB3980" s="4" t="s">
        <v>3465</v>
      </c>
      <c r="BC3980" s="4" t="s">
        <v>3467</v>
      </c>
      <c r="BD3980" s="4" t="s">
        <v>3453</v>
      </c>
    </row>
    <row r="3981" spans="51:56" x14ac:dyDescent="0.25">
      <c r="AY3981" t="s">
        <v>3468</v>
      </c>
      <c r="AZ3981" s="4" t="s">
        <v>3469</v>
      </c>
      <c r="BA3981" s="4" t="s">
        <v>3470</v>
      </c>
      <c r="BB3981" s="4" t="s">
        <v>3469</v>
      </c>
      <c r="BC3981" s="4" t="s">
        <v>6473</v>
      </c>
      <c r="BD3981" s="4" t="s">
        <v>3453</v>
      </c>
    </row>
    <row r="3982" spans="51:56" x14ac:dyDescent="0.25">
      <c r="AY3982" t="s">
        <v>3471</v>
      </c>
      <c r="AZ3982" s="4" t="s">
        <v>3472</v>
      </c>
      <c r="BA3982" s="4" t="s">
        <v>3473</v>
      </c>
      <c r="BB3982" s="4" t="s">
        <v>3472</v>
      </c>
      <c r="BC3982" s="4" t="s">
        <v>3474</v>
      </c>
      <c r="BD3982" s="4" t="s">
        <v>3475</v>
      </c>
    </row>
    <row r="3983" spans="51:56" x14ac:dyDescent="0.25">
      <c r="AY3983" t="s">
        <v>3476</v>
      </c>
      <c r="AZ3983" s="4" t="s">
        <v>3477</v>
      </c>
      <c r="BA3983" s="4" t="s">
        <v>3478</v>
      </c>
      <c r="BB3983" s="4" t="s">
        <v>3477</v>
      </c>
      <c r="BC3983" s="4" t="s">
        <v>3479</v>
      </c>
      <c r="BD3983" s="4" t="s">
        <v>3475</v>
      </c>
    </row>
    <row r="3984" spans="51:56" x14ac:dyDescent="0.25">
      <c r="AY3984" t="s">
        <v>3480</v>
      </c>
      <c r="AZ3984" s="4" t="s">
        <v>3481</v>
      </c>
      <c r="BA3984" s="4" t="s">
        <v>3482</v>
      </c>
      <c r="BB3984" s="4" t="s">
        <v>3481</v>
      </c>
      <c r="BC3984" s="4" t="s">
        <v>3483</v>
      </c>
      <c r="BD3984" s="4" t="s">
        <v>3475</v>
      </c>
    </row>
    <row r="3985" spans="51:56" x14ac:dyDescent="0.25">
      <c r="AY3985" t="s">
        <v>3484</v>
      </c>
      <c r="AZ3985" s="4" t="s">
        <v>3485</v>
      </c>
      <c r="BA3985" s="4" t="s">
        <v>3486</v>
      </c>
      <c r="BB3985" s="4" t="s">
        <v>3485</v>
      </c>
      <c r="BC3985" s="4" t="s">
        <v>3487</v>
      </c>
      <c r="BD3985" s="4" t="s">
        <v>3475</v>
      </c>
    </row>
    <row r="3986" spans="51:56" x14ac:dyDescent="0.25">
      <c r="AY3986" t="s">
        <v>3488</v>
      </c>
      <c r="AZ3986" s="4" t="s">
        <v>3489</v>
      </c>
      <c r="BA3986" s="4" t="s">
        <v>3490</v>
      </c>
      <c r="BB3986" s="4" t="s">
        <v>3489</v>
      </c>
      <c r="BC3986" s="4" t="s">
        <v>3490</v>
      </c>
      <c r="BD3986" s="4" t="s">
        <v>3475</v>
      </c>
    </row>
    <row r="3987" spans="51:56" x14ac:dyDescent="0.25">
      <c r="AY3987" t="s">
        <v>3491</v>
      </c>
      <c r="AZ3987" s="4" t="s">
        <v>3492</v>
      </c>
      <c r="BA3987" s="4" t="s">
        <v>3493</v>
      </c>
      <c r="BB3987" s="4" t="s">
        <v>3492</v>
      </c>
      <c r="BC3987" s="4" t="s">
        <v>3493</v>
      </c>
      <c r="BD3987" s="4" t="s">
        <v>3475</v>
      </c>
    </row>
    <row r="3988" spans="51:56" x14ac:dyDescent="0.25">
      <c r="AY3988" t="s">
        <v>3494</v>
      </c>
      <c r="AZ3988" s="4" t="s">
        <v>3495</v>
      </c>
      <c r="BA3988" s="4" t="s">
        <v>3496</v>
      </c>
      <c r="BB3988" s="4" t="s">
        <v>3495</v>
      </c>
      <c r="BC3988" s="4" t="s">
        <v>3497</v>
      </c>
      <c r="BD3988" s="4" t="s">
        <v>3475</v>
      </c>
    </row>
    <row r="3989" spans="51:56" x14ac:dyDescent="0.25">
      <c r="AY3989" t="s">
        <v>3498</v>
      </c>
      <c r="AZ3989" s="4" t="s">
        <v>3499</v>
      </c>
      <c r="BA3989" s="4" t="s">
        <v>3500</v>
      </c>
      <c r="BB3989" s="4" t="s">
        <v>3499</v>
      </c>
      <c r="BC3989" s="4" t="s">
        <v>3501</v>
      </c>
      <c r="BD3989" s="4" t="s">
        <v>3475</v>
      </c>
    </row>
    <row r="3990" spans="51:56" x14ac:dyDescent="0.25">
      <c r="AY3990" t="s">
        <v>3502</v>
      </c>
      <c r="AZ3990" s="4" t="s">
        <v>3503</v>
      </c>
      <c r="BA3990" s="4" t="s">
        <v>13758</v>
      </c>
      <c r="BB3990" s="4" t="s">
        <v>3503</v>
      </c>
      <c r="BC3990" s="4" t="s">
        <v>13758</v>
      </c>
      <c r="BD3990" s="4" t="s">
        <v>3475</v>
      </c>
    </row>
    <row r="3991" spans="51:56" x14ac:dyDescent="0.25">
      <c r="AY3991" t="s">
        <v>3504</v>
      </c>
      <c r="AZ3991" s="4" t="s">
        <v>3505</v>
      </c>
      <c r="BA3991" s="4" t="s">
        <v>9843</v>
      </c>
      <c r="BB3991" s="4" t="s">
        <v>3505</v>
      </c>
      <c r="BC3991" s="4" t="s">
        <v>9843</v>
      </c>
      <c r="BD3991" s="4" t="s">
        <v>3475</v>
      </c>
    </row>
    <row r="3992" spans="51:56" x14ac:dyDescent="0.25">
      <c r="AY3992" t="s">
        <v>3506</v>
      </c>
      <c r="AZ3992" s="4" t="s">
        <v>3507</v>
      </c>
      <c r="BA3992" s="4" t="s">
        <v>3508</v>
      </c>
      <c r="BB3992" s="4" t="s">
        <v>3507</v>
      </c>
      <c r="BC3992" s="4" t="s">
        <v>3509</v>
      </c>
      <c r="BD3992" s="4" t="s">
        <v>3475</v>
      </c>
    </row>
    <row r="3993" spans="51:56" x14ac:dyDescent="0.25">
      <c r="AY3993" t="s">
        <v>3510</v>
      </c>
      <c r="AZ3993" s="4" t="s">
        <v>3511</v>
      </c>
      <c r="BA3993" s="4" t="s">
        <v>3512</v>
      </c>
      <c r="BB3993" s="4" t="s">
        <v>3511</v>
      </c>
      <c r="BC3993" s="4" t="s">
        <v>9846</v>
      </c>
      <c r="BD3993" s="4" t="s">
        <v>3475</v>
      </c>
    </row>
    <row r="3994" spans="51:56" x14ac:dyDescent="0.25">
      <c r="AY3994" t="s">
        <v>3513</v>
      </c>
      <c r="AZ3994" s="4" t="s">
        <v>3514</v>
      </c>
      <c r="BA3994" s="4" t="s">
        <v>3515</v>
      </c>
      <c r="BB3994" s="4" t="s">
        <v>3514</v>
      </c>
      <c r="BC3994" s="4" t="s">
        <v>3515</v>
      </c>
      <c r="BD3994" s="4" t="s">
        <v>3475</v>
      </c>
    </row>
    <row r="3995" spans="51:56" x14ac:dyDescent="0.25">
      <c r="AY3995" t="s">
        <v>3516</v>
      </c>
      <c r="AZ3995" s="4" t="s">
        <v>3517</v>
      </c>
      <c r="BA3995" s="4" t="s">
        <v>3518</v>
      </c>
      <c r="BB3995" s="4" t="s">
        <v>3517</v>
      </c>
      <c r="BC3995" s="4" t="s">
        <v>3518</v>
      </c>
      <c r="BD3995" s="4" t="s">
        <v>3519</v>
      </c>
    </row>
    <row r="3996" spans="51:56" x14ac:dyDescent="0.25">
      <c r="AY3996" t="s">
        <v>3520</v>
      </c>
      <c r="AZ3996" s="4" t="s">
        <v>3521</v>
      </c>
      <c r="BA3996" s="4" t="s">
        <v>3522</v>
      </c>
      <c r="BB3996" s="4" t="s">
        <v>3521</v>
      </c>
      <c r="BC3996" s="4" t="s">
        <v>3522</v>
      </c>
      <c r="BD3996" s="4" t="s">
        <v>3519</v>
      </c>
    </row>
    <row r="3997" spans="51:56" x14ac:dyDescent="0.25">
      <c r="AY3997" t="s">
        <v>3523</v>
      </c>
      <c r="AZ3997" s="4" t="s">
        <v>3524</v>
      </c>
      <c r="BA3997" s="4" t="s">
        <v>3525</v>
      </c>
      <c r="BB3997" s="4" t="s">
        <v>3524</v>
      </c>
      <c r="BC3997" s="4" t="s">
        <v>3525</v>
      </c>
      <c r="BD3997" s="4" t="s">
        <v>3519</v>
      </c>
    </row>
    <row r="3998" spans="51:56" x14ac:dyDescent="0.25">
      <c r="AY3998" t="s">
        <v>3526</v>
      </c>
      <c r="AZ3998" s="4" t="s">
        <v>3527</v>
      </c>
      <c r="BA3998" s="4" t="s">
        <v>3528</v>
      </c>
      <c r="BB3998" s="4" t="s">
        <v>3527</v>
      </c>
      <c r="BC3998" s="4" t="s">
        <v>3528</v>
      </c>
      <c r="BD3998" s="4" t="s">
        <v>3519</v>
      </c>
    </row>
    <row r="3999" spans="51:56" x14ac:dyDescent="0.25">
      <c r="AY3999" t="s">
        <v>3529</v>
      </c>
      <c r="AZ3999" s="4" t="s">
        <v>3530</v>
      </c>
      <c r="BA3999" s="4" t="s">
        <v>3531</v>
      </c>
      <c r="BB3999" s="4" t="s">
        <v>3530</v>
      </c>
      <c r="BC3999" s="4" t="s">
        <v>3531</v>
      </c>
      <c r="BD3999" s="4" t="s">
        <v>3519</v>
      </c>
    </row>
    <row r="4000" spans="51:56" x14ac:dyDescent="0.25">
      <c r="AY4000" t="s">
        <v>3532</v>
      </c>
      <c r="AZ4000" s="4" t="s">
        <v>3533</v>
      </c>
      <c r="BA4000" s="4" t="s">
        <v>3534</v>
      </c>
      <c r="BB4000" s="4" t="s">
        <v>3533</v>
      </c>
      <c r="BC4000" s="4" t="s">
        <v>3534</v>
      </c>
      <c r="BD4000" s="4" t="s">
        <v>3519</v>
      </c>
    </row>
    <row r="4001" spans="51:56" x14ac:dyDescent="0.25">
      <c r="AY4001" t="s">
        <v>3535</v>
      </c>
      <c r="AZ4001" s="4" t="s">
        <v>3536</v>
      </c>
      <c r="BA4001" s="4" t="s">
        <v>3537</v>
      </c>
      <c r="BB4001" s="4" t="s">
        <v>3536</v>
      </c>
      <c r="BC4001" s="4" t="s">
        <v>3537</v>
      </c>
      <c r="BD4001" s="4" t="s">
        <v>3519</v>
      </c>
    </row>
    <row r="4002" spans="51:56" x14ac:dyDescent="0.25">
      <c r="AY4002" t="s">
        <v>3538</v>
      </c>
      <c r="AZ4002" s="4" t="s">
        <v>3539</v>
      </c>
      <c r="BA4002" s="4" t="s">
        <v>3540</v>
      </c>
      <c r="BB4002" s="4" t="s">
        <v>3539</v>
      </c>
      <c r="BC4002" s="4" t="s">
        <v>3540</v>
      </c>
      <c r="BD4002" s="4" t="s">
        <v>3519</v>
      </c>
    </row>
    <row r="4003" spans="51:56" x14ac:dyDescent="0.25">
      <c r="AY4003" t="s">
        <v>3541</v>
      </c>
      <c r="AZ4003" s="4" t="s">
        <v>3542</v>
      </c>
      <c r="BA4003" s="4" t="s">
        <v>3543</v>
      </c>
      <c r="BB4003" s="4" t="s">
        <v>3542</v>
      </c>
      <c r="BC4003" s="4" t="s">
        <v>3543</v>
      </c>
      <c r="BD4003" s="4" t="s">
        <v>3519</v>
      </c>
    </row>
    <row r="4004" spans="51:56" x14ac:dyDescent="0.25">
      <c r="AY4004" t="s">
        <v>3544</v>
      </c>
      <c r="AZ4004" s="4" t="s">
        <v>3545</v>
      </c>
      <c r="BA4004" s="4" t="s">
        <v>3546</v>
      </c>
      <c r="BB4004" s="4" t="s">
        <v>3545</v>
      </c>
      <c r="BC4004" s="4" t="s">
        <v>3546</v>
      </c>
      <c r="BD4004" s="4" t="s">
        <v>3519</v>
      </c>
    </row>
    <row r="4005" spans="51:56" x14ac:dyDescent="0.25">
      <c r="AY4005" t="s">
        <v>3547</v>
      </c>
      <c r="AZ4005" s="4" t="s">
        <v>3548</v>
      </c>
      <c r="BA4005" s="4" t="s">
        <v>3549</v>
      </c>
      <c r="BB4005" s="4" t="s">
        <v>3548</v>
      </c>
      <c r="BC4005" s="4" t="s">
        <v>3549</v>
      </c>
      <c r="BD4005" s="4" t="s">
        <v>3519</v>
      </c>
    </row>
    <row r="4006" spans="51:56" x14ac:dyDescent="0.25">
      <c r="AY4006" t="s">
        <v>3550</v>
      </c>
      <c r="AZ4006" s="4" t="s">
        <v>3551</v>
      </c>
      <c r="BA4006" s="4" t="s">
        <v>3552</v>
      </c>
      <c r="BB4006" s="4" t="s">
        <v>3551</v>
      </c>
      <c r="BC4006" s="4" t="s">
        <v>3552</v>
      </c>
      <c r="BD4006" s="4" t="s">
        <v>3519</v>
      </c>
    </row>
    <row r="4007" spans="51:56" x14ac:dyDescent="0.25">
      <c r="AY4007" t="s">
        <v>3553</v>
      </c>
      <c r="AZ4007" s="4" t="s">
        <v>3554</v>
      </c>
      <c r="BA4007" s="4" t="s">
        <v>6321</v>
      </c>
      <c r="BB4007" s="4" t="s">
        <v>3554</v>
      </c>
      <c r="BC4007" s="4" t="s">
        <v>6321</v>
      </c>
      <c r="BD4007" s="4" t="s">
        <v>3555</v>
      </c>
    </row>
    <row r="4008" spans="51:56" x14ac:dyDescent="0.25">
      <c r="AY4008" t="s">
        <v>3556</v>
      </c>
      <c r="AZ4008" s="4" t="s">
        <v>3557</v>
      </c>
      <c r="BA4008" s="4" t="s">
        <v>3558</v>
      </c>
      <c r="BB4008" s="4" t="s">
        <v>3557</v>
      </c>
      <c r="BC4008" s="4" t="s">
        <v>3558</v>
      </c>
      <c r="BD4008" s="4" t="s">
        <v>3555</v>
      </c>
    </row>
    <row r="4009" spans="51:56" x14ac:dyDescent="0.25">
      <c r="AY4009" t="s">
        <v>3559</v>
      </c>
      <c r="AZ4009" s="4" t="s">
        <v>3560</v>
      </c>
      <c r="BA4009" s="4" t="s">
        <v>3561</v>
      </c>
      <c r="BB4009" s="4" t="s">
        <v>3560</v>
      </c>
      <c r="BC4009" s="4" t="s">
        <v>3562</v>
      </c>
      <c r="BD4009" s="4" t="s">
        <v>3555</v>
      </c>
    </row>
    <row r="4010" spans="51:56" x14ac:dyDescent="0.25">
      <c r="AY4010" t="s">
        <v>3563</v>
      </c>
      <c r="AZ4010" s="4" t="s">
        <v>3564</v>
      </c>
      <c r="BA4010" s="4" t="s">
        <v>3565</v>
      </c>
      <c r="BB4010" s="4" t="s">
        <v>3564</v>
      </c>
      <c r="BC4010" s="4" t="s">
        <v>6346</v>
      </c>
      <c r="BD4010" s="4" t="s">
        <v>3555</v>
      </c>
    </row>
    <row r="4011" spans="51:56" x14ac:dyDescent="0.25">
      <c r="AY4011" t="s">
        <v>3566</v>
      </c>
      <c r="AZ4011" s="4" t="s">
        <v>3567</v>
      </c>
      <c r="BA4011" s="4" t="s">
        <v>3568</v>
      </c>
      <c r="BB4011" s="4" t="s">
        <v>3567</v>
      </c>
      <c r="BC4011" s="4" t="s">
        <v>3569</v>
      </c>
      <c r="BD4011" s="4" t="s">
        <v>3555</v>
      </c>
    </row>
    <row r="4012" spans="51:56" x14ac:dyDescent="0.25">
      <c r="AY4012" t="str">
        <f>BD4012&amp;BA4012</f>
        <v>RXRCLITHEROE COMMUNITY HOSPITAL</v>
      </c>
      <c r="AZ4012" s="4" t="s">
        <v>3570</v>
      </c>
      <c r="BA4012" s="4" t="s">
        <v>3571</v>
      </c>
      <c r="BB4012" s="4" t="s">
        <v>3570</v>
      </c>
      <c r="BC4012" s="4" t="s">
        <v>3571</v>
      </c>
      <c r="BD4012" s="4" t="s">
        <v>3555</v>
      </c>
    </row>
    <row r="4013" spans="51:56" x14ac:dyDescent="0.25">
      <c r="AY4013" t="s">
        <v>3572</v>
      </c>
      <c r="AZ4013" s="4" t="s">
        <v>3573</v>
      </c>
      <c r="BA4013" s="4" t="s">
        <v>3574</v>
      </c>
      <c r="BB4013" s="4" t="s">
        <v>3573</v>
      </c>
      <c r="BC4013" s="4" t="s">
        <v>3467</v>
      </c>
      <c r="BD4013" s="4" t="s">
        <v>3555</v>
      </c>
    </row>
    <row r="4014" spans="51:56" x14ac:dyDescent="0.25">
      <c r="AY4014" t="s">
        <v>3575</v>
      </c>
      <c r="AZ4014" s="4" t="s">
        <v>3576</v>
      </c>
      <c r="BA4014" s="4" t="s">
        <v>3577</v>
      </c>
      <c r="BB4014" s="4" t="s">
        <v>3576</v>
      </c>
      <c r="BC4014" s="4" t="s">
        <v>6465</v>
      </c>
      <c r="BD4014" s="4" t="s">
        <v>3555</v>
      </c>
    </row>
    <row r="4015" spans="51:56" x14ac:dyDescent="0.25">
      <c r="AY4015" t="s">
        <v>3578</v>
      </c>
      <c r="AZ4015" s="4" t="s">
        <v>3579</v>
      </c>
      <c r="BA4015" s="4" t="s">
        <v>3580</v>
      </c>
      <c r="BB4015" s="4" t="s">
        <v>3579</v>
      </c>
      <c r="BC4015" s="4" t="s">
        <v>3580</v>
      </c>
      <c r="BD4015" s="4" t="s">
        <v>3555</v>
      </c>
    </row>
    <row r="4016" spans="51:56" x14ac:dyDescent="0.25">
      <c r="AY4016" t="s">
        <v>3581</v>
      </c>
      <c r="AZ4016" s="4" t="s">
        <v>3582</v>
      </c>
      <c r="BA4016" s="4" t="s">
        <v>3583</v>
      </c>
      <c r="BB4016" s="4" t="s">
        <v>3582</v>
      </c>
      <c r="BC4016" s="4" t="s">
        <v>6468</v>
      </c>
      <c r="BD4016" s="4" t="s">
        <v>3555</v>
      </c>
    </row>
    <row r="4017" spans="51:56" x14ac:dyDescent="0.25">
      <c r="AY4017" t="s">
        <v>3584</v>
      </c>
      <c r="AZ4017" s="4" t="s">
        <v>3585</v>
      </c>
      <c r="BA4017" s="4" t="s">
        <v>3586</v>
      </c>
      <c r="BB4017" s="4" t="s">
        <v>3585</v>
      </c>
      <c r="BC4017" s="4" t="s">
        <v>3586</v>
      </c>
      <c r="BD4017" s="4" t="s">
        <v>3587</v>
      </c>
    </row>
    <row r="4018" spans="51:56" x14ac:dyDescent="0.25">
      <c r="AY4018" t="s">
        <v>3588</v>
      </c>
      <c r="AZ4018" s="4" t="s">
        <v>3589</v>
      </c>
      <c r="BA4018" s="4" t="s">
        <v>3590</v>
      </c>
      <c r="BB4018" s="4" t="s">
        <v>3589</v>
      </c>
      <c r="BC4018" s="4" t="s">
        <v>3590</v>
      </c>
      <c r="BD4018" s="4" t="s">
        <v>3587</v>
      </c>
    </row>
    <row r="4019" spans="51:56" x14ac:dyDescent="0.25">
      <c r="AY4019" t="s">
        <v>3591</v>
      </c>
      <c r="AZ4019" s="4" t="s">
        <v>3592</v>
      </c>
      <c r="BA4019" s="4" t="s">
        <v>3593</v>
      </c>
      <c r="BB4019" s="4" t="s">
        <v>3592</v>
      </c>
      <c r="BC4019" s="4" t="s">
        <v>3593</v>
      </c>
      <c r="BD4019" s="4" t="s">
        <v>3587</v>
      </c>
    </row>
    <row r="4020" spans="51:56" x14ac:dyDescent="0.25">
      <c r="AY4020" t="s">
        <v>3594</v>
      </c>
      <c r="AZ4020" s="4" t="s">
        <v>3595</v>
      </c>
      <c r="BA4020" s="4" t="s">
        <v>3596</v>
      </c>
      <c r="BB4020" s="4" t="s">
        <v>3595</v>
      </c>
      <c r="BC4020" s="4" t="s">
        <v>3596</v>
      </c>
      <c r="BD4020" s="4" t="s">
        <v>3587</v>
      </c>
    </row>
    <row r="4021" spans="51:56" x14ac:dyDescent="0.25">
      <c r="AY4021" t="s">
        <v>3597</v>
      </c>
      <c r="AZ4021" s="4" t="s">
        <v>3598</v>
      </c>
      <c r="BA4021" s="4" t="s">
        <v>3599</v>
      </c>
      <c r="BB4021" s="4" t="s">
        <v>3598</v>
      </c>
      <c r="BC4021" s="4" t="s">
        <v>3599</v>
      </c>
      <c r="BD4021" s="4" t="s">
        <v>3587</v>
      </c>
    </row>
    <row r="4022" spans="51:56" x14ac:dyDescent="0.25">
      <c r="AY4022" t="s">
        <v>3600</v>
      </c>
      <c r="AZ4022" s="4" t="s">
        <v>3601</v>
      </c>
      <c r="BA4022" s="4" t="s">
        <v>3602</v>
      </c>
      <c r="BB4022" s="4" t="s">
        <v>3601</v>
      </c>
      <c r="BC4022" s="4" t="s">
        <v>3602</v>
      </c>
      <c r="BD4022" s="4" t="s">
        <v>3587</v>
      </c>
    </row>
    <row r="4023" spans="51:56" x14ac:dyDescent="0.25">
      <c r="AY4023" t="s">
        <v>3603</v>
      </c>
      <c r="AZ4023" s="4" t="s">
        <v>3604</v>
      </c>
      <c r="BA4023" s="4" t="s">
        <v>3605</v>
      </c>
      <c r="BB4023" s="4" t="s">
        <v>3604</v>
      </c>
      <c r="BC4023" s="4" t="s">
        <v>3605</v>
      </c>
      <c r="BD4023" s="4" t="s">
        <v>3587</v>
      </c>
    </row>
    <row r="4024" spans="51:56" x14ac:dyDescent="0.25">
      <c r="AY4024" t="s">
        <v>3606</v>
      </c>
      <c r="AZ4024" s="4" t="s">
        <v>3607</v>
      </c>
      <c r="BA4024" s="4" t="s">
        <v>3608</v>
      </c>
      <c r="BB4024" s="4" t="s">
        <v>3607</v>
      </c>
      <c r="BC4024" s="4" t="s">
        <v>3608</v>
      </c>
      <c r="BD4024" s="4" t="s">
        <v>3587</v>
      </c>
    </row>
    <row r="4025" spans="51:56" x14ac:dyDescent="0.25">
      <c r="AY4025" t="s">
        <v>3609</v>
      </c>
      <c r="AZ4025" s="4" t="s">
        <v>3610</v>
      </c>
      <c r="BA4025" s="4" t="s">
        <v>3611</v>
      </c>
      <c r="BB4025" s="4" t="s">
        <v>3610</v>
      </c>
      <c r="BC4025" s="4" t="s">
        <v>3611</v>
      </c>
      <c r="BD4025" s="4" t="s">
        <v>3587</v>
      </c>
    </row>
    <row r="4026" spans="51:56" x14ac:dyDescent="0.25">
      <c r="AY4026" t="s">
        <v>3612</v>
      </c>
      <c r="AZ4026" s="4" t="s">
        <v>3613</v>
      </c>
      <c r="BA4026" s="4" t="s">
        <v>3614</v>
      </c>
      <c r="BB4026" s="4" t="s">
        <v>3613</v>
      </c>
      <c r="BC4026" s="4" t="s">
        <v>3614</v>
      </c>
      <c r="BD4026" s="4" t="s">
        <v>3587</v>
      </c>
    </row>
    <row r="4027" spans="51:56" x14ac:dyDescent="0.25">
      <c r="AY4027" t="s">
        <v>3615</v>
      </c>
      <c r="AZ4027" s="4" t="s">
        <v>3616</v>
      </c>
      <c r="BA4027" s="4" t="s">
        <v>3617</v>
      </c>
      <c r="BB4027" s="4" t="s">
        <v>3616</v>
      </c>
      <c r="BC4027" s="4" t="s">
        <v>3617</v>
      </c>
      <c r="BD4027" s="4" t="s">
        <v>3587</v>
      </c>
    </row>
    <row r="4028" spans="51:56" x14ac:dyDescent="0.25">
      <c r="AY4028" t="s">
        <v>3618</v>
      </c>
      <c r="AZ4028" s="4" t="s">
        <v>3619</v>
      </c>
      <c r="BA4028" s="4" t="s">
        <v>3620</v>
      </c>
      <c r="BB4028" s="4" t="s">
        <v>3619</v>
      </c>
      <c r="BC4028" s="4" t="s">
        <v>3620</v>
      </c>
      <c r="BD4028" s="4" t="s">
        <v>3587</v>
      </c>
    </row>
    <row r="4029" spans="51:56" x14ac:dyDescent="0.25">
      <c r="AY4029" t="s">
        <v>3621</v>
      </c>
      <c r="AZ4029" s="4" t="s">
        <v>3622</v>
      </c>
      <c r="BA4029" s="4" t="s">
        <v>3623</v>
      </c>
      <c r="BB4029" s="4" t="s">
        <v>3622</v>
      </c>
      <c r="BC4029" s="4" t="s">
        <v>3623</v>
      </c>
      <c r="BD4029" s="4" t="s">
        <v>3587</v>
      </c>
    </row>
    <row r="4030" spans="51:56" x14ac:dyDescent="0.25">
      <c r="AY4030" t="s">
        <v>3624</v>
      </c>
      <c r="AZ4030" s="4" t="s">
        <v>3625</v>
      </c>
      <c r="BA4030" s="4" t="s">
        <v>3626</v>
      </c>
      <c r="BB4030" s="4" t="s">
        <v>3625</v>
      </c>
      <c r="BC4030" s="4" t="s">
        <v>3626</v>
      </c>
      <c r="BD4030" s="4" t="s">
        <v>3587</v>
      </c>
    </row>
    <row r="4031" spans="51:56" x14ac:dyDescent="0.25">
      <c r="AY4031" t="s">
        <v>3627</v>
      </c>
      <c r="AZ4031" s="4" t="s">
        <v>3628</v>
      </c>
      <c r="BA4031" s="4" t="s">
        <v>3629</v>
      </c>
      <c r="BB4031" s="4" t="s">
        <v>3628</v>
      </c>
      <c r="BC4031" s="4" t="s">
        <v>3629</v>
      </c>
      <c r="BD4031" s="4" t="s">
        <v>3587</v>
      </c>
    </row>
    <row r="4032" spans="51:56" x14ac:dyDescent="0.25">
      <c r="AY4032" t="s">
        <v>3630</v>
      </c>
      <c r="AZ4032" s="4" t="s">
        <v>3631</v>
      </c>
      <c r="BA4032" s="4" t="s">
        <v>3632</v>
      </c>
      <c r="BB4032" s="4" t="s">
        <v>3631</v>
      </c>
      <c r="BC4032" s="4" t="s">
        <v>3632</v>
      </c>
      <c r="BD4032" s="4" t="s">
        <v>3587</v>
      </c>
    </row>
    <row r="4033" spans="51:56" x14ac:dyDescent="0.25">
      <c r="AY4033" t="s">
        <v>3633</v>
      </c>
      <c r="AZ4033" s="4" t="s">
        <v>3634</v>
      </c>
      <c r="BA4033" s="4" t="s">
        <v>3635</v>
      </c>
      <c r="BB4033" s="4" t="s">
        <v>3634</v>
      </c>
      <c r="BC4033" s="4" t="s">
        <v>3635</v>
      </c>
      <c r="BD4033" s="4" t="s">
        <v>3587</v>
      </c>
    </row>
    <row r="4034" spans="51:56" x14ac:dyDescent="0.25">
      <c r="AY4034" t="s">
        <v>3636</v>
      </c>
      <c r="AZ4034" s="4" t="s">
        <v>3637</v>
      </c>
      <c r="BA4034" s="4" t="s">
        <v>3638</v>
      </c>
      <c r="BB4034" s="4" t="s">
        <v>3637</v>
      </c>
      <c r="BC4034" s="4" t="s">
        <v>3638</v>
      </c>
      <c r="BD4034" s="4" t="s">
        <v>3587</v>
      </c>
    </row>
    <row r="4035" spans="51:56" x14ac:dyDescent="0.25">
      <c r="AY4035" t="s">
        <v>3639</v>
      </c>
      <c r="AZ4035" s="4" t="s">
        <v>3640</v>
      </c>
      <c r="BA4035" s="4" t="s">
        <v>3641</v>
      </c>
      <c r="BB4035" s="4" t="s">
        <v>3640</v>
      </c>
      <c r="BC4035" s="4" t="s">
        <v>3641</v>
      </c>
      <c r="BD4035" s="4" t="s">
        <v>3587</v>
      </c>
    </row>
    <row r="4036" spans="51:56" x14ac:dyDescent="0.25">
      <c r="AY4036" t="s">
        <v>3642</v>
      </c>
      <c r="AZ4036" s="4" t="s">
        <v>3643</v>
      </c>
      <c r="BA4036" s="4" t="s">
        <v>3644</v>
      </c>
      <c r="BB4036" s="4" t="s">
        <v>3643</v>
      </c>
      <c r="BC4036" s="4" t="s">
        <v>3644</v>
      </c>
      <c r="BD4036" s="4" t="s">
        <v>3587</v>
      </c>
    </row>
    <row r="4037" spans="51:56" x14ac:dyDescent="0.25">
      <c r="AY4037" t="s">
        <v>3645</v>
      </c>
      <c r="AZ4037" s="4" t="s">
        <v>3646</v>
      </c>
      <c r="BA4037" s="4" t="s">
        <v>3647</v>
      </c>
      <c r="BB4037" s="4" t="s">
        <v>3646</v>
      </c>
      <c r="BC4037" s="4" t="s">
        <v>3647</v>
      </c>
      <c r="BD4037" s="4" t="s">
        <v>3587</v>
      </c>
    </row>
    <row r="4038" spans="51:56" x14ac:dyDescent="0.25">
      <c r="AY4038" t="s">
        <v>3648</v>
      </c>
      <c r="AZ4038" s="4" t="s">
        <v>3649</v>
      </c>
      <c r="BA4038" s="4" t="s">
        <v>3650</v>
      </c>
      <c r="BB4038" s="4" t="s">
        <v>3649</v>
      </c>
      <c r="BC4038" s="4" t="s">
        <v>3650</v>
      </c>
      <c r="BD4038" s="4" t="s">
        <v>3587</v>
      </c>
    </row>
    <row r="4039" spans="51:56" x14ac:dyDescent="0.25">
      <c r="AY4039" t="s">
        <v>3651</v>
      </c>
      <c r="AZ4039" s="4" t="s">
        <v>3652</v>
      </c>
      <c r="BA4039" s="4" t="s">
        <v>3653</v>
      </c>
      <c r="BB4039" s="4" t="s">
        <v>3652</v>
      </c>
      <c r="BC4039" s="4" t="s">
        <v>3653</v>
      </c>
      <c r="BD4039" s="4" t="s">
        <v>3587</v>
      </c>
    </row>
    <row r="4040" spans="51:56" x14ac:dyDescent="0.25">
      <c r="AY4040" t="s">
        <v>3654</v>
      </c>
      <c r="AZ4040" s="4" t="s">
        <v>3655</v>
      </c>
      <c r="BA4040" s="4" t="s">
        <v>3656</v>
      </c>
      <c r="BB4040" s="4" t="s">
        <v>3655</v>
      </c>
      <c r="BC4040" s="4" t="s">
        <v>3656</v>
      </c>
      <c r="BD4040" s="4" t="s">
        <v>3587</v>
      </c>
    </row>
    <row r="4041" spans="51:56" x14ac:dyDescent="0.25">
      <c r="AY4041" t="s">
        <v>3657</v>
      </c>
      <c r="AZ4041" s="4" t="s">
        <v>3658</v>
      </c>
      <c r="BA4041" s="4" t="s">
        <v>7440</v>
      </c>
      <c r="BB4041" s="4" t="s">
        <v>3658</v>
      </c>
      <c r="BC4041" s="4" t="s">
        <v>7440</v>
      </c>
      <c r="BD4041" s="4" t="s">
        <v>3587</v>
      </c>
    </row>
    <row r="4042" spans="51:56" x14ac:dyDescent="0.25">
      <c r="AY4042" t="s">
        <v>3659</v>
      </c>
      <c r="AZ4042" s="4" t="s">
        <v>3660</v>
      </c>
      <c r="BA4042" s="4" t="s">
        <v>3661</v>
      </c>
      <c r="BB4042" s="4" t="s">
        <v>3660</v>
      </c>
      <c r="BC4042" s="4" t="s">
        <v>3661</v>
      </c>
      <c r="BD4042" s="4" t="s">
        <v>3587</v>
      </c>
    </row>
    <row r="4043" spans="51:56" x14ac:dyDescent="0.25">
      <c r="AY4043" t="s">
        <v>3662</v>
      </c>
      <c r="AZ4043" s="4" t="s">
        <v>3663</v>
      </c>
      <c r="BA4043" s="4" t="s">
        <v>3664</v>
      </c>
      <c r="BB4043" s="4" t="s">
        <v>3663</v>
      </c>
      <c r="BC4043" s="4" t="s">
        <v>3664</v>
      </c>
      <c r="BD4043" s="4" t="s">
        <v>3587</v>
      </c>
    </row>
    <row r="4044" spans="51:56" x14ac:dyDescent="0.25">
      <c r="AY4044" t="s">
        <v>3665</v>
      </c>
      <c r="AZ4044" s="4" t="s">
        <v>3666</v>
      </c>
      <c r="BA4044" s="4" t="s">
        <v>3667</v>
      </c>
      <c r="BB4044" s="4" t="s">
        <v>3666</v>
      </c>
      <c r="BC4044" s="4" t="s">
        <v>3667</v>
      </c>
      <c r="BD4044" s="4" t="s">
        <v>3587</v>
      </c>
    </row>
    <row r="4045" spans="51:56" x14ac:dyDescent="0.25">
      <c r="AY4045" t="s">
        <v>3668</v>
      </c>
      <c r="AZ4045" s="4" t="s">
        <v>3669</v>
      </c>
      <c r="BA4045" s="4" t="s">
        <v>3670</v>
      </c>
      <c r="BB4045" s="4" t="s">
        <v>3669</v>
      </c>
      <c r="BC4045" s="4" t="s">
        <v>3670</v>
      </c>
      <c r="BD4045" s="4" t="s">
        <v>3587</v>
      </c>
    </row>
    <row r="4046" spans="51:56" x14ac:dyDescent="0.25">
      <c r="AY4046" t="s">
        <v>3671</v>
      </c>
      <c r="AZ4046" s="4" t="s">
        <v>3672</v>
      </c>
      <c r="BA4046" s="4" t="s">
        <v>3673</v>
      </c>
      <c r="BB4046" s="4" t="s">
        <v>3672</v>
      </c>
      <c r="BC4046" s="4" t="s">
        <v>3673</v>
      </c>
      <c r="BD4046" s="4" t="s">
        <v>3587</v>
      </c>
    </row>
    <row r="4047" spans="51:56" x14ac:dyDescent="0.25">
      <c r="AY4047" t="s">
        <v>3674</v>
      </c>
      <c r="AZ4047" s="4" t="s">
        <v>3675</v>
      </c>
      <c r="BA4047" s="4" t="s">
        <v>3676</v>
      </c>
      <c r="BB4047" s="4" t="s">
        <v>3675</v>
      </c>
      <c r="BC4047" s="4" t="s">
        <v>3676</v>
      </c>
      <c r="BD4047" s="4" t="s">
        <v>3587</v>
      </c>
    </row>
    <row r="4048" spans="51:56" x14ac:dyDescent="0.25">
      <c r="AY4048" t="s">
        <v>3677</v>
      </c>
      <c r="AZ4048" s="4" t="s">
        <v>3678</v>
      </c>
      <c r="BA4048" s="4" t="s">
        <v>3679</v>
      </c>
      <c r="BB4048" s="4" t="s">
        <v>3678</v>
      </c>
      <c r="BC4048" s="4" t="s">
        <v>3679</v>
      </c>
      <c r="BD4048" s="4" t="s">
        <v>3587</v>
      </c>
    </row>
    <row r="4049" spans="51:56" x14ac:dyDescent="0.25">
      <c r="AY4049" t="s">
        <v>3680</v>
      </c>
      <c r="AZ4049" s="4" t="s">
        <v>3681</v>
      </c>
      <c r="BA4049" s="4" t="s">
        <v>3682</v>
      </c>
      <c r="BB4049" s="4" t="s">
        <v>3681</v>
      </c>
      <c r="BC4049" s="4" t="s">
        <v>3682</v>
      </c>
      <c r="BD4049" s="4" t="s">
        <v>3587</v>
      </c>
    </row>
    <row r="4050" spans="51:56" x14ac:dyDescent="0.25">
      <c r="AY4050" t="s">
        <v>3683</v>
      </c>
      <c r="AZ4050" s="4" t="s">
        <v>3684</v>
      </c>
      <c r="BA4050" s="4" t="s">
        <v>3685</v>
      </c>
      <c r="BB4050" s="4" t="s">
        <v>3684</v>
      </c>
      <c r="BC4050" s="4" t="s">
        <v>3685</v>
      </c>
      <c r="BD4050" s="4" t="s">
        <v>3587</v>
      </c>
    </row>
    <row r="4051" spans="51:56" x14ac:dyDescent="0.25">
      <c r="AY4051" t="s">
        <v>3686</v>
      </c>
      <c r="AZ4051" s="4" t="s">
        <v>3687</v>
      </c>
      <c r="BA4051" s="4" t="s">
        <v>3688</v>
      </c>
      <c r="BB4051" s="4" t="s">
        <v>3687</v>
      </c>
      <c r="BC4051" s="4" t="s">
        <v>3688</v>
      </c>
      <c r="BD4051" s="4" t="s">
        <v>3587</v>
      </c>
    </row>
    <row r="4052" spans="51:56" x14ac:dyDescent="0.25">
      <c r="AY4052" t="s">
        <v>3689</v>
      </c>
      <c r="AZ4052" s="4" t="s">
        <v>3690</v>
      </c>
      <c r="BA4052" s="4" t="s">
        <v>3691</v>
      </c>
      <c r="BB4052" s="4" t="s">
        <v>3690</v>
      </c>
      <c r="BC4052" s="4" t="s">
        <v>3691</v>
      </c>
      <c r="BD4052" s="4" t="s">
        <v>3587</v>
      </c>
    </row>
    <row r="4053" spans="51:56" x14ac:dyDescent="0.25">
      <c r="AY4053" t="s">
        <v>3692</v>
      </c>
      <c r="AZ4053" s="4" t="s">
        <v>3693</v>
      </c>
      <c r="BA4053" s="4" t="s">
        <v>3694</v>
      </c>
      <c r="BB4053" s="4" t="s">
        <v>3693</v>
      </c>
      <c r="BC4053" s="4" t="s">
        <v>3694</v>
      </c>
      <c r="BD4053" s="4" t="s">
        <v>3587</v>
      </c>
    </row>
    <row r="4054" spans="51:56" x14ac:dyDescent="0.25">
      <c r="AY4054" t="s">
        <v>3695</v>
      </c>
      <c r="AZ4054" s="4" t="s">
        <v>3696</v>
      </c>
      <c r="BA4054" s="4" t="s">
        <v>3697</v>
      </c>
      <c r="BB4054" s="4" t="s">
        <v>3696</v>
      </c>
      <c r="BC4054" s="4" t="s">
        <v>3697</v>
      </c>
      <c r="BD4054" s="4" t="s">
        <v>3587</v>
      </c>
    </row>
    <row r="4055" spans="51:56" x14ac:dyDescent="0.25">
      <c r="AY4055" t="s">
        <v>3698</v>
      </c>
      <c r="AZ4055" s="4" t="s">
        <v>3699</v>
      </c>
      <c r="BA4055" s="4" t="s">
        <v>3700</v>
      </c>
      <c r="BB4055" s="4" t="s">
        <v>3699</v>
      </c>
      <c r="BC4055" s="4" t="s">
        <v>3700</v>
      </c>
      <c r="BD4055" s="4" t="s">
        <v>3587</v>
      </c>
    </row>
    <row r="4056" spans="51:56" x14ac:dyDescent="0.25">
      <c r="AY4056" t="s">
        <v>3701</v>
      </c>
      <c r="AZ4056" s="4" t="s">
        <v>3702</v>
      </c>
      <c r="BA4056" s="4" t="s">
        <v>3703</v>
      </c>
      <c r="BB4056" s="4" t="s">
        <v>3702</v>
      </c>
      <c r="BC4056" s="4" t="s">
        <v>3703</v>
      </c>
      <c r="BD4056" s="4" t="s">
        <v>3587</v>
      </c>
    </row>
    <row r="4057" spans="51:56" x14ac:dyDescent="0.25">
      <c r="AY4057" t="s">
        <v>3704</v>
      </c>
      <c r="AZ4057" s="4" t="s">
        <v>3705</v>
      </c>
      <c r="BA4057" s="4" t="s">
        <v>3706</v>
      </c>
      <c r="BB4057" s="4" t="s">
        <v>3705</v>
      </c>
      <c r="BC4057" s="4" t="s">
        <v>3706</v>
      </c>
      <c r="BD4057" s="4" t="s">
        <v>3587</v>
      </c>
    </row>
    <row r="4058" spans="51:56" x14ac:dyDescent="0.25">
      <c r="AY4058" t="s">
        <v>3707</v>
      </c>
      <c r="AZ4058" s="4" t="s">
        <v>3708</v>
      </c>
      <c r="BA4058" s="4" t="s">
        <v>3709</v>
      </c>
      <c r="BB4058" s="4" t="s">
        <v>3708</v>
      </c>
      <c r="BC4058" s="4" t="s">
        <v>3709</v>
      </c>
      <c r="BD4058" s="4" t="s">
        <v>3587</v>
      </c>
    </row>
    <row r="4059" spans="51:56" x14ac:dyDescent="0.25">
      <c r="AY4059" t="s">
        <v>3710</v>
      </c>
      <c r="AZ4059" s="4" t="s">
        <v>3711</v>
      </c>
      <c r="BA4059" s="4" t="s">
        <v>3712</v>
      </c>
      <c r="BB4059" s="4" t="s">
        <v>3711</v>
      </c>
      <c r="BC4059" s="4" t="s">
        <v>3712</v>
      </c>
      <c r="BD4059" s="4" t="s">
        <v>3587</v>
      </c>
    </row>
    <row r="4060" spans="51:56" x14ac:dyDescent="0.25">
      <c r="AY4060" t="s">
        <v>3713</v>
      </c>
      <c r="AZ4060" s="4" t="s">
        <v>3714</v>
      </c>
      <c r="BA4060" s="4" t="s">
        <v>3715</v>
      </c>
      <c r="BB4060" s="4" t="s">
        <v>3714</v>
      </c>
      <c r="BC4060" s="4" t="s">
        <v>3715</v>
      </c>
      <c r="BD4060" s="4" t="s">
        <v>3587</v>
      </c>
    </row>
    <row r="4061" spans="51:56" x14ac:dyDescent="0.25">
      <c r="AY4061" t="s">
        <v>3716</v>
      </c>
      <c r="AZ4061" s="4" t="s">
        <v>3717</v>
      </c>
      <c r="BA4061" s="4" t="s">
        <v>3718</v>
      </c>
      <c r="BB4061" s="4" t="s">
        <v>3717</v>
      </c>
      <c r="BC4061" s="4" t="s">
        <v>3718</v>
      </c>
      <c r="BD4061" s="4" t="s">
        <v>3587</v>
      </c>
    </row>
    <row r="4062" spans="51:56" x14ac:dyDescent="0.25">
      <c r="AY4062" t="s">
        <v>3719</v>
      </c>
      <c r="AZ4062" s="4" t="s">
        <v>3720</v>
      </c>
      <c r="BA4062" s="4" t="s">
        <v>3721</v>
      </c>
      <c r="BB4062" s="4" t="s">
        <v>3720</v>
      </c>
      <c r="BC4062" s="4" t="s">
        <v>3721</v>
      </c>
      <c r="BD4062" s="4" t="s">
        <v>3587</v>
      </c>
    </row>
    <row r="4063" spans="51:56" x14ac:dyDescent="0.25">
      <c r="AY4063" t="s">
        <v>3722</v>
      </c>
      <c r="AZ4063" s="4" t="s">
        <v>3723</v>
      </c>
      <c r="BA4063" s="4" t="s">
        <v>3724</v>
      </c>
      <c r="BB4063" s="4" t="s">
        <v>3723</v>
      </c>
      <c r="BC4063" s="4" t="s">
        <v>3724</v>
      </c>
      <c r="BD4063" s="4" t="s">
        <v>3587</v>
      </c>
    </row>
    <row r="4064" spans="51:56" x14ac:dyDescent="0.25">
      <c r="AY4064" t="s">
        <v>3725</v>
      </c>
      <c r="AZ4064" s="4" t="s">
        <v>3726</v>
      </c>
      <c r="BA4064" s="4" t="s">
        <v>3727</v>
      </c>
      <c r="BB4064" s="4" t="s">
        <v>3726</v>
      </c>
      <c r="BC4064" s="4" t="s">
        <v>3727</v>
      </c>
      <c r="BD4064" s="4" t="s">
        <v>3587</v>
      </c>
    </row>
    <row r="4065" spans="51:56" x14ac:dyDescent="0.25">
      <c r="AY4065" t="s">
        <v>3728</v>
      </c>
      <c r="AZ4065" s="4" t="s">
        <v>3729</v>
      </c>
      <c r="BA4065" s="4" t="s">
        <v>3730</v>
      </c>
      <c r="BB4065" s="4" t="s">
        <v>3729</v>
      </c>
      <c r="BC4065" s="4" t="s">
        <v>3730</v>
      </c>
      <c r="BD4065" s="4" t="s">
        <v>3587</v>
      </c>
    </row>
    <row r="4066" spans="51:56" x14ac:dyDescent="0.25">
      <c r="AY4066" t="s">
        <v>3731</v>
      </c>
      <c r="AZ4066" s="4" t="s">
        <v>3732</v>
      </c>
      <c r="BA4066" s="4" t="s">
        <v>3733</v>
      </c>
      <c r="BB4066" s="4" t="s">
        <v>3732</v>
      </c>
      <c r="BC4066" s="4" t="s">
        <v>3733</v>
      </c>
      <c r="BD4066" s="4" t="s">
        <v>3587</v>
      </c>
    </row>
    <row r="4067" spans="51:56" x14ac:dyDescent="0.25">
      <c r="AY4067" t="s">
        <v>3734</v>
      </c>
      <c r="AZ4067" s="4" t="s">
        <v>3735</v>
      </c>
      <c r="BA4067" s="4" t="s">
        <v>3736</v>
      </c>
      <c r="BB4067" s="4" t="s">
        <v>3735</v>
      </c>
      <c r="BC4067" s="4" t="s">
        <v>3736</v>
      </c>
      <c r="BD4067" s="4" t="s">
        <v>3587</v>
      </c>
    </row>
    <row r="4068" spans="51:56" x14ac:dyDescent="0.25">
      <c r="AY4068" t="s">
        <v>3737</v>
      </c>
      <c r="AZ4068" s="4" t="s">
        <v>3738</v>
      </c>
      <c r="BA4068" s="4" t="s">
        <v>3739</v>
      </c>
      <c r="BB4068" s="4" t="s">
        <v>3738</v>
      </c>
      <c r="BC4068" s="4" t="s">
        <v>3739</v>
      </c>
      <c r="BD4068" s="4" t="s">
        <v>3587</v>
      </c>
    </row>
    <row r="4069" spans="51:56" x14ac:dyDescent="0.25">
      <c r="AY4069" t="s">
        <v>3740</v>
      </c>
      <c r="AZ4069" s="4" t="s">
        <v>3741</v>
      </c>
      <c r="BA4069" s="4" t="s">
        <v>3742</v>
      </c>
      <c r="BB4069" s="4" t="s">
        <v>3741</v>
      </c>
      <c r="BC4069" s="4" t="s">
        <v>3742</v>
      </c>
      <c r="BD4069" s="4" t="s">
        <v>3587</v>
      </c>
    </row>
    <row r="4070" spans="51:56" x14ac:dyDescent="0.25">
      <c r="AY4070" t="s">
        <v>3743</v>
      </c>
      <c r="AZ4070" s="4" t="s">
        <v>3744</v>
      </c>
      <c r="BA4070" s="4" t="s">
        <v>3745</v>
      </c>
      <c r="BB4070" s="4" t="s">
        <v>3744</v>
      </c>
      <c r="BC4070" s="4" t="s">
        <v>3745</v>
      </c>
      <c r="BD4070" s="4" t="s">
        <v>3587</v>
      </c>
    </row>
    <row r="4071" spans="51:56" x14ac:dyDescent="0.25">
      <c r="AY4071" t="s">
        <v>3746</v>
      </c>
      <c r="AZ4071" s="4" t="s">
        <v>3747</v>
      </c>
      <c r="BA4071" s="4" t="s">
        <v>3748</v>
      </c>
      <c r="BB4071" s="4" t="s">
        <v>3747</v>
      </c>
      <c r="BC4071" s="4" t="s">
        <v>3748</v>
      </c>
      <c r="BD4071" s="4" t="s">
        <v>3587</v>
      </c>
    </row>
    <row r="4072" spans="51:56" x14ac:dyDescent="0.25">
      <c r="AY4072" t="s">
        <v>3749</v>
      </c>
      <c r="AZ4072" s="4" t="s">
        <v>3750</v>
      </c>
      <c r="BA4072" s="4" t="s">
        <v>3751</v>
      </c>
      <c r="BB4072" s="4" t="s">
        <v>3750</v>
      </c>
      <c r="BC4072" s="4" t="s">
        <v>3751</v>
      </c>
      <c r="BD4072" s="4" t="s">
        <v>3587</v>
      </c>
    </row>
    <row r="4073" spans="51:56" x14ac:dyDescent="0.25">
      <c r="AY4073" t="s">
        <v>3752</v>
      </c>
      <c r="AZ4073" s="4" t="s">
        <v>3753</v>
      </c>
      <c r="BA4073" s="4" t="s">
        <v>3754</v>
      </c>
      <c r="BB4073" s="4" t="s">
        <v>3753</v>
      </c>
      <c r="BC4073" s="4" t="s">
        <v>3754</v>
      </c>
      <c r="BD4073" s="4" t="s">
        <v>3587</v>
      </c>
    </row>
    <row r="4074" spans="51:56" x14ac:dyDescent="0.25">
      <c r="AY4074" t="s">
        <v>3755</v>
      </c>
      <c r="AZ4074" s="4" t="s">
        <v>3756</v>
      </c>
      <c r="BA4074" s="4" t="s">
        <v>3757</v>
      </c>
      <c r="BB4074" s="4" t="s">
        <v>3756</v>
      </c>
      <c r="BC4074" s="4" t="s">
        <v>3757</v>
      </c>
      <c r="BD4074" s="4" t="s">
        <v>3587</v>
      </c>
    </row>
    <row r="4075" spans="51:56" x14ac:dyDescent="0.25">
      <c r="AY4075" t="s">
        <v>3758</v>
      </c>
      <c r="AZ4075" s="4" t="s">
        <v>3759</v>
      </c>
      <c r="BA4075" s="4" t="s">
        <v>3760</v>
      </c>
      <c r="BB4075" s="4" t="s">
        <v>3759</v>
      </c>
      <c r="BC4075" s="4" t="s">
        <v>3760</v>
      </c>
      <c r="BD4075" s="4" t="s">
        <v>3587</v>
      </c>
    </row>
    <row r="4076" spans="51:56" x14ac:dyDescent="0.25">
      <c r="AY4076" t="s">
        <v>3761</v>
      </c>
      <c r="AZ4076" s="4" t="s">
        <v>3762</v>
      </c>
      <c r="BA4076" s="4" t="s">
        <v>3763</v>
      </c>
      <c r="BB4076" s="4" t="s">
        <v>3762</v>
      </c>
      <c r="BC4076" s="4" t="s">
        <v>3763</v>
      </c>
      <c r="BD4076" s="4" t="s">
        <v>3587</v>
      </c>
    </row>
    <row r="4077" spans="51:56" x14ac:dyDescent="0.25">
      <c r="AY4077" t="s">
        <v>3764</v>
      </c>
      <c r="AZ4077" s="4" t="s">
        <v>3765</v>
      </c>
      <c r="BA4077" s="4" t="s">
        <v>3766</v>
      </c>
      <c r="BB4077" s="4" t="s">
        <v>3765</v>
      </c>
      <c r="BC4077" s="4" t="s">
        <v>3766</v>
      </c>
      <c r="BD4077" s="4" t="s">
        <v>3587</v>
      </c>
    </row>
    <row r="4078" spans="51:56" x14ac:dyDescent="0.25">
      <c r="AY4078" t="s">
        <v>3767</v>
      </c>
      <c r="AZ4078" s="4" t="s">
        <v>3768</v>
      </c>
      <c r="BA4078" s="4" t="s">
        <v>3769</v>
      </c>
      <c r="BB4078" s="4" t="s">
        <v>3768</v>
      </c>
      <c r="BC4078" s="4" t="s">
        <v>3769</v>
      </c>
      <c r="BD4078" s="4" t="s">
        <v>3587</v>
      </c>
    </row>
    <row r="4079" spans="51:56" x14ac:dyDescent="0.25">
      <c r="AY4079" t="s">
        <v>3770</v>
      </c>
      <c r="AZ4079" s="4" t="s">
        <v>3771</v>
      </c>
      <c r="BA4079" s="4" t="s">
        <v>3772</v>
      </c>
      <c r="BB4079" s="4" t="s">
        <v>3771</v>
      </c>
      <c r="BC4079" s="4" t="s">
        <v>3772</v>
      </c>
      <c r="BD4079" s="4" t="s">
        <v>3587</v>
      </c>
    </row>
    <row r="4080" spans="51:56" x14ac:dyDescent="0.25">
      <c r="AY4080" t="s">
        <v>3773</v>
      </c>
      <c r="AZ4080" s="4" t="s">
        <v>3774</v>
      </c>
      <c r="BA4080" s="4" t="s">
        <v>3775</v>
      </c>
      <c r="BB4080" s="4" t="s">
        <v>3774</v>
      </c>
      <c r="BC4080" s="4" t="s">
        <v>3775</v>
      </c>
      <c r="BD4080" s="4" t="s">
        <v>3587</v>
      </c>
    </row>
    <row r="4081" spans="51:56" x14ac:dyDescent="0.25">
      <c r="AY4081" t="s">
        <v>3776</v>
      </c>
      <c r="AZ4081" s="4" t="s">
        <v>3777</v>
      </c>
      <c r="BA4081" s="4" t="s">
        <v>3778</v>
      </c>
      <c r="BB4081" s="4" t="s">
        <v>3777</v>
      </c>
      <c r="BC4081" s="4" t="s">
        <v>3778</v>
      </c>
      <c r="BD4081" s="4" t="s">
        <v>3587</v>
      </c>
    </row>
    <row r="4082" spans="51:56" x14ac:dyDescent="0.25">
      <c r="AY4082" t="s">
        <v>3779</v>
      </c>
      <c r="AZ4082" s="4" t="s">
        <v>3780</v>
      </c>
      <c r="BA4082" s="4" t="s">
        <v>3781</v>
      </c>
      <c r="BB4082" s="4" t="s">
        <v>3780</v>
      </c>
      <c r="BC4082" s="4" t="s">
        <v>3781</v>
      </c>
      <c r="BD4082" s="4" t="s">
        <v>3587</v>
      </c>
    </row>
    <row r="4083" spans="51:56" x14ac:dyDescent="0.25">
      <c r="AY4083" t="s">
        <v>3782</v>
      </c>
      <c r="AZ4083" s="4" t="s">
        <v>3783</v>
      </c>
      <c r="BA4083" s="4" t="s">
        <v>3784</v>
      </c>
      <c r="BB4083" s="4" t="s">
        <v>3783</v>
      </c>
      <c r="BC4083" s="4" t="s">
        <v>3784</v>
      </c>
      <c r="BD4083" s="4" t="s">
        <v>3587</v>
      </c>
    </row>
    <row r="4084" spans="51:56" x14ac:dyDescent="0.25">
      <c r="AY4084" t="s">
        <v>3785</v>
      </c>
      <c r="AZ4084" s="4" t="s">
        <v>3786</v>
      </c>
      <c r="BA4084" s="4" t="s">
        <v>3787</v>
      </c>
      <c r="BB4084" s="4" t="s">
        <v>3786</v>
      </c>
      <c r="BC4084" s="4" t="s">
        <v>3787</v>
      </c>
      <c r="BD4084" s="4" t="s">
        <v>3587</v>
      </c>
    </row>
    <row r="4085" spans="51:56" x14ac:dyDescent="0.25">
      <c r="AY4085" t="s">
        <v>3788</v>
      </c>
      <c r="AZ4085" s="4" t="s">
        <v>3789</v>
      </c>
      <c r="BA4085" s="4" t="s">
        <v>3790</v>
      </c>
      <c r="BB4085" s="4" t="s">
        <v>3789</v>
      </c>
      <c r="BC4085" s="4" t="s">
        <v>3790</v>
      </c>
      <c r="BD4085" s="4" t="s">
        <v>3587</v>
      </c>
    </row>
    <row r="4086" spans="51:56" x14ac:dyDescent="0.25">
      <c r="AY4086" t="s">
        <v>3791</v>
      </c>
      <c r="AZ4086" s="4" t="s">
        <v>3792</v>
      </c>
      <c r="BA4086" s="4" t="s">
        <v>3793</v>
      </c>
      <c r="BB4086" s="4" t="s">
        <v>3792</v>
      </c>
      <c r="BC4086" s="4" t="s">
        <v>3793</v>
      </c>
      <c r="BD4086" s="4" t="s">
        <v>3587</v>
      </c>
    </row>
    <row r="4087" spans="51:56" x14ac:dyDescent="0.25">
      <c r="AY4087" t="s">
        <v>3794</v>
      </c>
      <c r="AZ4087" s="4" t="s">
        <v>3795</v>
      </c>
      <c r="BA4087" s="4" t="s">
        <v>3796</v>
      </c>
      <c r="BB4087" s="4" t="s">
        <v>3795</v>
      </c>
      <c r="BC4087" s="4" t="s">
        <v>3796</v>
      </c>
      <c r="BD4087" s="4" t="s">
        <v>3587</v>
      </c>
    </row>
    <row r="4088" spans="51:56" x14ac:dyDescent="0.25">
      <c r="AY4088" t="s">
        <v>3797</v>
      </c>
      <c r="AZ4088" s="4" t="s">
        <v>3798</v>
      </c>
      <c r="BA4088" s="4" t="s">
        <v>3799</v>
      </c>
      <c r="BB4088" s="4" t="s">
        <v>3798</v>
      </c>
      <c r="BC4088" s="4" t="s">
        <v>3799</v>
      </c>
      <c r="BD4088" s="4" t="s">
        <v>3587</v>
      </c>
    </row>
    <row r="4089" spans="51:56" x14ac:dyDescent="0.25">
      <c r="AY4089" t="s">
        <v>3800</v>
      </c>
      <c r="AZ4089" s="4" t="s">
        <v>3801</v>
      </c>
      <c r="BA4089" s="4" t="s">
        <v>3802</v>
      </c>
      <c r="BB4089" s="4" t="s">
        <v>3801</v>
      </c>
      <c r="BC4089" s="4" t="s">
        <v>3802</v>
      </c>
      <c r="BD4089" s="4" t="s">
        <v>3587</v>
      </c>
    </row>
    <row r="4090" spans="51:56" x14ac:dyDescent="0.25">
      <c r="AY4090" t="s">
        <v>3803</v>
      </c>
      <c r="AZ4090" s="4" t="s">
        <v>3804</v>
      </c>
      <c r="BA4090" s="4" t="s">
        <v>3805</v>
      </c>
      <c r="BB4090" s="4" t="s">
        <v>3804</v>
      </c>
      <c r="BC4090" s="4" t="s">
        <v>3805</v>
      </c>
      <c r="BD4090" s="4" t="s">
        <v>3587</v>
      </c>
    </row>
    <row r="4091" spans="51:56" x14ac:dyDescent="0.25">
      <c r="AY4091" t="s">
        <v>3806</v>
      </c>
      <c r="AZ4091" s="4" t="s">
        <v>3807</v>
      </c>
      <c r="BA4091" s="4" t="s">
        <v>3808</v>
      </c>
      <c r="BB4091" s="4" t="s">
        <v>3807</v>
      </c>
      <c r="BC4091" s="4" t="s">
        <v>3808</v>
      </c>
      <c r="BD4091" s="4" t="s">
        <v>3587</v>
      </c>
    </row>
    <row r="4092" spans="51:56" x14ac:dyDescent="0.25">
      <c r="AY4092" t="s">
        <v>3809</v>
      </c>
      <c r="AZ4092" s="4" t="s">
        <v>3810</v>
      </c>
      <c r="BA4092" s="4" t="s">
        <v>3811</v>
      </c>
      <c r="BB4092" s="4" t="s">
        <v>3810</v>
      </c>
      <c r="BC4092" s="4" t="s">
        <v>3811</v>
      </c>
      <c r="BD4092" s="4" t="s">
        <v>3587</v>
      </c>
    </row>
    <row r="4093" spans="51:56" x14ac:dyDescent="0.25">
      <c r="AY4093" t="s">
        <v>3812</v>
      </c>
      <c r="AZ4093" s="4" t="s">
        <v>3813</v>
      </c>
      <c r="BA4093" s="4" t="s">
        <v>3814</v>
      </c>
      <c r="BB4093" s="4" t="s">
        <v>3813</v>
      </c>
      <c r="BC4093" s="4" t="s">
        <v>3814</v>
      </c>
      <c r="BD4093" s="4" t="s">
        <v>3815</v>
      </c>
    </row>
    <row r="4094" spans="51:56" x14ac:dyDescent="0.25">
      <c r="AY4094" t="s">
        <v>3816</v>
      </c>
      <c r="AZ4094" s="4" t="s">
        <v>3817</v>
      </c>
      <c r="BA4094" s="4" t="s">
        <v>3818</v>
      </c>
      <c r="BB4094" s="4" t="s">
        <v>3817</v>
      </c>
      <c r="BC4094" s="4" t="s">
        <v>3818</v>
      </c>
      <c r="BD4094" s="4" t="s">
        <v>3815</v>
      </c>
    </row>
    <row r="4095" spans="51:56" x14ac:dyDescent="0.25">
      <c r="AY4095" t="s">
        <v>3819</v>
      </c>
      <c r="AZ4095" s="4" t="s">
        <v>3820</v>
      </c>
      <c r="BA4095" s="4" t="s">
        <v>3821</v>
      </c>
      <c r="BB4095" s="4" t="s">
        <v>3820</v>
      </c>
      <c r="BC4095" s="4" t="s">
        <v>3821</v>
      </c>
      <c r="BD4095" s="4" t="s">
        <v>3815</v>
      </c>
    </row>
    <row r="4096" spans="51:56" x14ac:dyDescent="0.25">
      <c r="AY4096" t="s">
        <v>3822</v>
      </c>
      <c r="AZ4096" s="4" t="s">
        <v>3823</v>
      </c>
      <c r="BA4096" s="4" t="s">
        <v>3824</v>
      </c>
      <c r="BB4096" s="4" t="s">
        <v>3823</v>
      </c>
      <c r="BC4096" s="4" t="s">
        <v>3824</v>
      </c>
      <c r="BD4096" s="4" t="s">
        <v>3815</v>
      </c>
    </row>
    <row r="4097" spans="51:56" x14ac:dyDescent="0.25">
      <c r="AY4097" t="s">
        <v>3825</v>
      </c>
      <c r="AZ4097" s="4" t="s">
        <v>3826</v>
      </c>
      <c r="BA4097" s="4" t="s">
        <v>3827</v>
      </c>
      <c r="BB4097" s="4" t="s">
        <v>3826</v>
      </c>
      <c r="BC4097" s="4" t="s">
        <v>3827</v>
      </c>
      <c r="BD4097" s="4" t="s">
        <v>3815</v>
      </c>
    </row>
    <row r="4098" spans="51:56" x14ac:dyDescent="0.25">
      <c r="AY4098" t="s">
        <v>3828</v>
      </c>
      <c r="AZ4098" s="4" t="s">
        <v>3829</v>
      </c>
      <c r="BA4098" s="4" t="s">
        <v>3830</v>
      </c>
      <c r="BB4098" s="4" t="s">
        <v>3829</v>
      </c>
      <c r="BC4098" s="4" t="s">
        <v>3830</v>
      </c>
      <c r="BD4098" s="4" t="s">
        <v>3815</v>
      </c>
    </row>
    <row r="4099" spans="51:56" x14ac:dyDescent="0.25">
      <c r="AY4099" t="s">
        <v>3831</v>
      </c>
      <c r="AZ4099" s="4" t="s">
        <v>3832</v>
      </c>
      <c r="BA4099" s="4" t="s">
        <v>3833</v>
      </c>
      <c r="BB4099" s="4" t="s">
        <v>3832</v>
      </c>
      <c r="BC4099" s="4" t="s">
        <v>3833</v>
      </c>
      <c r="BD4099" s="4" t="s">
        <v>3815</v>
      </c>
    </row>
    <row r="4100" spans="51:56" x14ac:dyDescent="0.25">
      <c r="AY4100" t="s">
        <v>3834</v>
      </c>
      <c r="AZ4100" s="4" t="s">
        <v>3835</v>
      </c>
      <c r="BA4100" s="4" t="s">
        <v>3836</v>
      </c>
      <c r="BB4100" s="4" t="s">
        <v>3835</v>
      </c>
      <c r="BC4100" s="4" t="s">
        <v>3836</v>
      </c>
      <c r="BD4100" s="4" t="s">
        <v>3815</v>
      </c>
    </row>
    <row r="4101" spans="51:56" x14ac:dyDescent="0.25">
      <c r="AY4101" t="s">
        <v>3837</v>
      </c>
      <c r="AZ4101" s="4" t="s">
        <v>3838</v>
      </c>
      <c r="BA4101" s="4" t="s">
        <v>3839</v>
      </c>
      <c r="BB4101" s="4" t="s">
        <v>3838</v>
      </c>
      <c r="BC4101" s="4" t="s">
        <v>3839</v>
      </c>
      <c r="BD4101" s="4" t="s">
        <v>3815</v>
      </c>
    </row>
    <row r="4102" spans="51:56" x14ac:dyDescent="0.25">
      <c r="AY4102" t="s">
        <v>3840</v>
      </c>
      <c r="AZ4102" s="4" t="s">
        <v>3841</v>
      </c>
      <c r="BA4102" s="4" t="s">
        <v>3842</v>
      </c>
      <c r="BB4102" s="4" t="s">
        <v>3841</v>
      </c>
      <c r="BC4102" s="4" t="s">
        <v>3842</v>
      </c>
      <c r="BD4102" s="4" t="s">
        <v>3815</v>
      </c>
    </row>
    <row r="4103" spans="51:56" x14ac:dyDescent="0.25">
      <c r="AY4103" t="s">
        <v>3843</v>
      </c>
      <c r="AZ4103" s="4" t="s">
        <v>3844</v>
      </c>
      <c r="BA4103" s="4" t="s">
        <v>3845</v>
      </c>
      <c r="BB4103" s="4" t="s">
        <v>3844</v>
      </c>
      <c r="BC4103" s="4" t="s">
        <v>3845</v>
      </c>
      <c r="BD4103" s="4" t="s">
        <v>3815</v>
      </c>
    </row>
    <row r="4104" spans="51:56" x14ac:dyDescent="0.25">
      <c r="AY4104" t="s">
        <v>3846</v>
      </c>
      <c r="AZ4104" s="4" t="s">
        <v>3847</v>
      </c>
      <c r="BA4104" s="4" t="s">
        <v>3848</v>
      </c>
      <c r="BB4104" s="4" t="s">
        <v>3847</v>
      </c>
      <c r="BC4104" s="4" t="s">
        <v>3848</v>
      </c>
      <c r="BD4104" s="4" t="s">
        <v>3815</v>
      </c>
    </row>
    <row r="4105" spans="51:56" x14ac:dyDescent="0.25">
      <c r="AY4105" t="s">
        <v>3849</v>
      </c>
      <c r="AZ4105" s="4" t="s">
        <v>3850</v>
      </c>
      <c r="BA4105" s="4" t="s">
        <v>3851</v>
      </c>
      <c r="BB4105" s="4" t="s">
        <v>3850</v>
      </c>
      <c r="BC4105" s="4" t="s">
        <v>3851</v>
      </c>
      <c r="BD4105" s="4" t="s">
        <v>3815</v>
      </c>
    </row>
    <row r="4106" spans="51:56" x14ac:dyDescent="0.25">
      <c r="AY4106" t="s">
        <v>3852</v>
      </c>
      <c r="AZ4106" s="4" t="s">
        <v>3853</v>
      </c>
      <c r="BA4106" s="4" t="s">
        <v>3854</v>
      </c>
      <c r="BB4106" s="4" t="s">
        <v>3853</v>
      </c>
      <c r="BC4106" s="4" t="s">
        <v>3854</v>
      </c>
      <c r="BD4106" s="4" t="s">
        <v>3815</v>
      </c>
    </row>
    <row r="4107" spans="51:56" x14ac:dyDescent="0.25">
      <c r="AY4107" t="s">
        <v>3855</v>
      </c>
      <c r="AZ4107" s="4" t="s">
        <v>3856</v>
      </c>
      <c r="BA4107" s="4" t="s">
        <v>3857</v>
      </c>
      <c r="BB4107" s="4" t="s">
        <v>3856</v>
      </c>
      <c r="BC4107" s="4" t="s">
        <v>3857</v>
      </c>
      <c r="BD4107" s="4" t="s">
        <v>3815</v>
      </c>
    </row>
    <row r="4108" spans="51:56" x14ac:dyDescent="0.25">
      <c r="AY4108" t="s">
        <v>3858</v>
      </c>
      <c r="AZ4108" s="4" t="s">
        <v>3859</v>
      </c>
      <c r="BA4108" s="4" t="s">
        <v>3860</v>
      </c>
      <c r="BB4108" s="4" t="s">
        <v>3859</v>
      </c>
      <c r="BC4108" s="4" t="s">
        <v>3860</v>
      </c>
      <c r="BD4108" s="4" t="s">
        <v>3815</v>
      </c>
    </row>
    <row r="4109" spans="51:56" x14ac:dyDescent="0.25">
      <c r="AY4109" t="s">
        <v>3861</v>
      </c>
      <c r="AZ4109" s="4" t="s">
        <v>3862</v>
      </c>
      <c r="BA4109" s="4" t="s">
        <v>3863</v>
      </c>
      <c r="BB4109" s="4" t="s">
        <v>3862</v>
      </c>
      <c r="BC4109" s="4" t="s">
        <v>3863</v>
      </c>
      <c r="BD4109" s="4" t="s">
        <v>3815</v>
      </c>
    </row>
    <row r="4110" spans="51:56" x14ac:dyDescent="0.25">
      <c r="AY4110" t="s">
        <v>3864</v>
      </c>
      <c r="AZ4110" s="4" t="s">
        <v>3865</v>
      </c>
      <c r="BA4110" s="4" t="s">
        <v>799</v>
      </c>
      <c r="BB4110" s="4" t="s">
        <v>3865</v>
      </c>
      <c r="BC4110" s="4" t="s">
        <v>799</v>
      </c>
      <c r="BD4110" s="4" t="s">
        <v>3815</v>
      </c>
    </row>
    <row r="4111" spans="51:56" x14ac:dyDescent="0.25">
      <c r="AY4111" t="s">
        <v>800</v>
      </c>
      <c r="AZ4111" s="4" t="s">
        <v>801</v>
      </c>
      <c r="BA4111" s="4" t="s">
        <v>802</v>
      </c>
      <c r="BB4111" s="4" t="s">
        <v>801</v>
      </c>
      <c r="BC4111" s="4" t="s">
        <v>802</v>
      </c>
      <c r="BD4111" s="4" t="s">
        <v>3815</v>
      </c>
    </row>
    <row r="4112" spans="51:56" x14ac:dyDescent="0.25">
      <c r="AY4112" t="s">
        <v>803</v>
      </c>
      <c r="AZ4112" s="4" t="s">
        <v>804</v>
      </c>
      <c r="BA4112" s="4" t="s">
        <v>805</v>
      </c>
      <c r="BB4112" s="4" t="s">
        <v>804</v>
      </c>
      <c r="BC4112" s="4" t="s">
        <v>806</v>
      </c>
      <c r="BD4112" s="4" t="s">
        <v>807</v>
      </c>
    </row>
    <row r="4113" spans="51:56" x14ac:dyDescent="0.25">
      <c r="AY4113" t="s">
        <v>808</v>
      </c>
      <c r="AZ4113" s="4" t="s">
        <v>809</v>
      </c>
      <c r="BA4113" s="4" t="s">
        <v>810</v>
      </c>
      <c r="BB4113" s="4" t="s">
        <v>809</v>
      </c>
      <c r="BC4113" s="4" t="s">
        <v>811</v>
      </c>
      <c r="BD4113" s="4" t="s">
        <v>807</v>
      </c>
    </row>
    <row r="4114" spans="51:56" x14ac:dyDescent="0.25">
      <c r="AY4114" t="s">
        <v>812</v>
      </c>
      <c r="AZ4114" s="4" t="s">
        <v>813</v>
      </c>
      <c r="BA4114" s="4" t="s">
        <v>814</v>
      </c>
      <c r="BB4114" s="4" t="s">
        <v>813</v>
      </c>
      <c r="BC4114" s="4" t="s">
        <v>814</v>
      </c>
      <c r="BD4114" s="4" t="s">
        <v>807</v>
      </c>
    </row>
    <row r="4115" spans="51:56" x14ac:dyDescent="0.25">
      <c r="AY4115" t="s">
        <v>815</v>
      </c>
      <c r="AZ4115" s="4" t="s">
        <v>816</v>
      </c>
      <c r="BA4115" s="4" t="s">
        <v>817</v>
      </c>
      <c r="BB4115" s="4" t="s">
        <v>816</v>
      </c>
      <c r="BC4115" s="4" t="s">
        <v>14708</v>
      </c>
      <c r="BD4115" s="4" t="s">
        <v>807</v>
      </c>
    </row>
    <row r="4116" spans="51:56" x14ac:dyDescent="0.25">
      <c r="AY4116" t="s">
        <v>818</v>
      </c>
      <c r="AZ4116" s="4" t="s">
        <v>819</v>
      </c>
      <c r="BA4116" s="4" t="s">
        <v>820</v>
      </c>
      <c r="BB4116" s="4" t="s">
        <v>819</v>
      </c>
      <c r="BC4116" s="4" t="s">
        <v>820</v>
      </c>
      <c r="BD4116" s="4" t="s">
        <v>807</v>
      </c>
    </row>
    <row r="4117" spans="51:56" x14ac:dyDescent="0.25">
      <c r="AY4117" t="s">
        <v>821</v>
      </c>
      <c r="AZ4117" s="4" t="s">
        <v>822</v>
      </c>
      <c r="BA4117" s="4" t="s">
        <v>823</v>
      </c>
      <c r="BB4117" s="4" t="s">
        <v>822</v>
      </c>
      <c r="BC4117" s="4" t="s">
        <v>824</v>
      </c>
      <c r="BD4117" s="4" t="s">
        <v>807</v>
      </c>
    </row>
    <row r="4118" spans="51:56" x14ac:dyDescent="0.25">
      <c r="AY4118" t="s">
        <v>825</v>
      </c>
      <c r="AZ4118" s="4" t="s">
        <v>826</v>
      </c>
      <c r="BA4118" s="4" t="s">
        <v>827</v>
      </c>
      <c r="BB4118" s="4" t="s">
        <v>826</v>
      </c>
      <c r="BC4118" s="4" t="s">
        <v>827</v>
      </c>
      <c r="BD4118" s="4" t="s">
        <v>807</v>
      </c>
    </row>
    <row r="4119" spans="51:56" x14ac:dyDescent="0.25">
      <c r="AY4119" t="s">
        <v>828</v>
      </c>
      <c r="AZ4119" s="4" t="s">
        <v>829</v>
      </c>
      <c r="BA4119" s="4" t="s">
        <v>830</v>
      </c>
      <c r="BB4119" s="4" t="s">
        <v>829</v>
      </c>
      <c r="BC4119" s="4" t="s">
        <v>830</v>
      </c>
      <c r="BD4119" s="4" t="s">
        <v>831</v>
      </c>
    </row>
    <row r="4120" spans="51:56" x14ac:dyDescent="0.25">
      <c r="AY4120" t="s">
        <v>832</v>
      </c>
      <c r="AZ4120" s="4" t="s">
        <v>833</v>
      </c>
      <c r="BA4120" s="4" t="s">
        <v>834</v>
      </c>
      <c r="BB4120" s="4" t="s">
        <v>833</v>
      </c>
      <c r="BC4120" s="4" t="s">
        <v>834</v>
      </c>
      <c r="BD4120" s="4" t="s">
        <v>831</v>
      </c>
    </row>
    <row r="4121" spans="51:56" x14ac:dyDescent="0.25">
      <c r="AY4121" t="s">
        <v>835</v>
      </c>
      <c r="AZ4121" s="4" t="s">
        <v>836</v>
      </c>
      <c r="BA4121" s="4" t="s">
        <v>837</v>
      </c>
      <c r="BB4121" s="4" t="s">
        <v>836</v>
      </c>
      <c r="BC4121" s="4" t="s">
        <v>837</v>
      </c>
      <c r="BD4121" s="4" t="s">
        <v>831</v>
      </c>
    </row>
    <row r="4122" spans="51:56" x14ac:dyDescent="0.25">
      <c r="AY4122" t="s">
        <v>838</v>
      </c>
      <c r="AZ4122" s="4" t="s">
        <v>839</v>
      </c>
      <c r="BA4122" s="4" t="s">
        <v>840</v>
      </c>
      <c r="BB4122" s="4" t="s">
        <v>839</v>
      </c>
      <c r="BC4122" s="4" t="s">
        <v>840</v>
      </c>
      <c r="BD4122" s="4" t="s">
        <v>831</v>
      </c>
    </row>
    <row r="4123" spans="51:56" x14ac:dyDescent="0.25">
      <c r="AY4123" t="s">
        <v>841</v>
      </c>
      <c r="AZ4123" s="4" t="s">
        <v>842</v>
      </c>
      <c r="BA4123" s="4" t="s">
        <v>7207</v>
      </c>
      <c r="BB4123" s="4" t="s">
        <v>842</v>
      </c>
      <c r="BC4123" s="4" t="s">
        <v>7207</v>
      </c>
      <c r="BD4123" s="4" t="s">
        <v>831</v>
      </c>
    </row>
    <row r="4124" spans="51:56" x14ac:dyDescent="0.25">
      <c r="AY4124" t="s">
        <v>843</v>
      </c>
      <c r="AZ4124" s="4" t="s">
        <v>844</v>
      </c>
      <c r="BA4124" s="4" t="s">
        <v>845</v>
      </c>
      <c r="BB4124" s="4" t="s">
        <v>844</v>
      </c>
      <c r="BC4124" s="4" t="s">
        <v>845</v>
      </c>
      <c r="BD4124" s="4" t="s">
        <v>831</v>
      </c>
    </row>
    <row r="4125" spans="51:56" x14ac:dyDescent="0.25">
      <c r="AY4125" t="s">
        <v>846</v>
      </c>
      <c r="AZ4125" s="4" t="s">
        <v>847</v>
      </c>
      <c r="BA4125" s="4" t="s">
        <v>848</v>
      </c>
      <c r="BB4125" s="4" t="s">
        <v>847</v>
      </c>
      <c r="BC4125" s="4" t="s">
        <v>848</v>
      </c>
      <c r="BD4125" s="4" t="s">
        <v>831</v>
      </c>
    </row>
    <row r="4126" spans="51:56" x14ac:dyDescent="0.25">
      <c r="AY4126" t="s">
        <v>849</v>
      </c>
      <c r="AZ4126" s="4" t="s">
        <v>850</v>
      </c>
      <c r="BA4126" s="4" t="s">
        <v>851</v>
      </c>
      <c r="BB4126" s="4" t="s">
        <v>850</v>
      </c>
      <c r="BC4126" s="4" t="s">
        <v>851</v>
      </c>
      <c r="BD4126" s="4" t="s">
        <v>831</v>
      </c>
    </row>
    <row r="4127" spans="51:56" x14ac:dyDescent="0.25">
      <c r="AY4127" t="s">
        <v>852</v>
      </c>
      <c r="AZ4127" s="4" t="s">
        <v>853</v>
      </c>
      <c r="BA4127" s="4" t="s">
        <v>854</v>
      </c>
      <c r="BB4127" s="4" t="s">
        <v>853</v>
      </c>
      <c r="BC4127" s="4" t="s">
        <v>854</v>
      </c>
      <c r="BD4127" s="4" t="s">
        <v>831</v>
      </c>
    </row>
    <row r="4128" spans="51:56" x14ac:dyDescent="0.25">
      <c r="AY4128" t="s">
        <v>855</v>
      </c>
      <c r="AZ4128" s="4" t="s">
        <v>856</v>
      </c>
      <c r="BA4128" s="4" t="s">
        <v>857</v>
      </c>
      <c r="BB4128" s="4" t="s">
        <v>856</v>
      </c>
      <c r="BC4128" s="4" t="s">
        <v>857</v>
      </c>
      <c r="BD4128" s="4" t="s">
        <v>831</v>
      </c>
    </row>
    <row r="4129" spans="51:56" x14ac:dyDescent="0.25">
      <c r="AY4129" t="s">
        <v>858</v>
      </c>
      <c r="AZ4129" s="4" t="s">
        <v>859</v>
      </c>
      <c r="BA4129" s="4" t="s">
        <v>860</v>
      </c>
      <c r="BB4129" s="4" t="s">
        <v>859</v>
      </c>
      <c r="BC4129" s="4" t="s">
        <v>860</v>
      </c>
      <c r="BD4129" s="4" t="s">
        <v>831</v>
      </c>
    </row>
    <row r="4130" spans="51:56" x14ac:dyDescent="0.25">
      <c r="AY4130" t="s">
        <v>861</v>
      </c>
      <c r="AZ4130" s="4" t="s">
        <v>862</v>
      </c>
      <c r="BA4130" s="4" t="s">
        <v>863</v>
      </c>
      <c r="BB4130" s="4" t="s">
        <v>862</v>
      </c>
      <c r="BC4130" s="4" t="s">
        <v>863</v>
      </c>
      <c r="BD4130" s="4" t="s">
        <v>831</v>
      </c>
    </row>
    <row r="4131" spans="51:56" x14ac:dyDescent="0.25">
      <c r="AY4131" t="s">
        <v>864</v>
      </c>
      <c r="AZ4131" s="4" t="s">
        <v>865</v>
      </c>
      <c r="BA4131" s="4" t="s">
        <v>866</v>
      </c>
      <c r="BB4131" s="4" t="s">
        <v>865</v>
      </c>
      <c r="BC4131" s="4" t="s">
        <v>866</v>
      </c>
      <c r="BD4131" s="4" t="s">
        <v>831</v>
      </c>
    </row>
    <row r="4132" spans="51:56" x14ac:dyDescent="0.25">
      <c r="AY4132" t="s">
        <v>867</v>
      </c>
      <c r="AZ4132" s="4" t="s">
        <v>868</v>
      </c>
      <c r="BA4132" s="4" t="s">
        <v>869</v>
      </c>
      <c r="BB4132" s="4" t="s">
        <v>868</v>
      </c>
      <c r="BC4132" s="4" t="s">
        <v>869</v>
      </c>
      <c r="BD4132" s="4" t="s">
        <v>831</v>
      </c>
    </row>
    <row r="4133" spans="51:56" x14ac:dyDescent="0.25">
      <c r="AY4133" t="s">
        <v>870</v>
      </c>
      <c r="AZ4133" s="4" t="s">
        <v>871</v>
      </c>
      <c r="BA4133" s="4" t="s">
        <v>872</v>
      </c>
      <c r="BB4133" s="4" t="s">
        <v>871</v>
      </c>
      <c r="BC4133" s="4" t="s">
        <v>872</v>
      </c>
      <c r="BD4133" s="4" t="s">
        <v>831</v>
      </c>
    </row>
    <row r="4134" spans="51:56" x14ac:dyDescent="0.25">
      <c r="AY4134" t="s">
        <v>873</v>
      </c>
      <c r="AZ4134" s="4" t="s">
        <v>874</v>
      </c>
      <c r="BA4134" s="4" t="s">
        <v>875</v>
      </c>
      <c r="BB4134" s="4" t="s">
        <v>874</v>
      </c>
      <c r="BC4134" s="4" t="s">
        <v>875</v>
      </c>
      <c r="BD4134" s="4" t="s">
        <v>831</v>
      </c>
    </row>
    <row r="4135" spans="51:56" x14ac:dyDescent="0.25">
      <c r="AY4135" t="s">
        <v>876</v>
      </c>
      <c r="AZ4135" s="4" t="s">
        <v>877</v>
      </c>
      <c r="BA4135" s="4" t="s">
        <v>878</v>
      </c>
      <c r="BB4135" s="4" t="s">
        <v>877</v>
      </c>
      <c r="BC4135" s="4" t="s">
        <v>878</v>
      </c>
      <c r="BD4135" s="4" t="s">
        <v>831</v>
      </c>
    </row>
    <row r="4136" spans="51:56" x14ac:dyDescent="0.25">
      <c r="AY4136" t="s">
        <v>879</v>
      </c>
      <c r="AZ4136" s="4" t="s">
        <v>880</v>
      </c>
      <c r="BA4136" s="4" t="s">
        <v>881</v>
      </c>
      <c r="BB4136" s="4" t="s">
        <v>880</v>
      </c>
      <c r="BC4136" s="4" t="s">
        <v>881</v>
      </c>
      <c r="BD4136" s="4" t="s">
        <v>831</v>
      </c>
    </row>
    <row r="4137" spans="51:56" x14ac:dyDescent="0.25">
      <c r="AY4137" t="s">
        <v>882</v>
      </c>
      <c r="AZ4137" s="4" t="s">
        <v>883</v>
      </c>
      <c r="BA4137" s="4" t="s">
        <v>7366</v>
      </c>
      <c r="BB4137" s="4" t="s">
        <v>883</v>
      </c>
      <c r="BC4137" s="4" t="s">
        <v>7366</v>
      </c>
      <c r="BD4137" s="4" t="s">
        <v>831</v>
      </c>
    </row>
    <row r="4138" spans="51:56" x14ac:dyDescent="0.25">
      <c r="AY4138" t="s">
        <v>884</v>
      </c>
      <c r="AZ4138" s="4" t="s">
        <v>885</v>
      </c>
      <c r="BA4138" s="4" t="s">
        <v>8300</v>
      </c>
      <c r="BB4138" s="4" t="s">
        <v>885</v>
      </c>
      <c r="BC4138" s="4" t="s">
        <v>8300</v>
      </c>
      <c r="BD4138" s="4" t="s">
        <v>831</v>
      </c>
    </row>
    <row r="4139" spans="51:56" x14ac:dyDescent="0.25">
      <c r="AY4139" t="s">
        <v>886</v>
      </c>
      <c r="AZ4139" s="4" t="s">
        <v>887</v>
      </c>
      <c r="BA4139" s="4" t="s">
        <v>888</v>
      </c>
      <c r="BB4139" s="4" t="s">
        <v>887</v>
      </c>
      <c r="BC4139" s="4" t="s">
        <v>888</v>
      </c>
      <c r="BD4139" s="4" t="s">
        <v>831</v>
      </c>
    </row>
    <row r="4140" spans="51:56" x14ac:dyDescent="0.25">
      <c r="AY4140" t="s">
        <v>889</v>
      </c>
      <c r="AZ4140" s="4" t="s">
        <v>890</v>
      </c>
      <c r="BA4140" s="4" t="s">
        <v>891</v>
      </c>
      <c r="BB4140" s="4" t="s">
        <v>890</v>
      </c>
      <c r="BC4140" s="4" t="s">
        <v>891</v>
      </c>
      <c r="BD4140" s="4" t="s">
        <v>831</v>
      </c>
    </row>
    <row r="4141" spans="51:56" x14ac:dyDescent="0.25">
      <c r="AY4141" t="s">
        <v>892</v>
      </c>
      <c r="AZ4141" s="4" t="s">
        <v>893</v>
      </c>
      <c r="BA4141" s="4" t="s">
        <v>894</v>
      </c>
      <c r="BB4141" s="4" t="s">
        <v>893</v>
      </c>
      <c r="BC4141" s="4" t="s">
        <v>894</v>
      </c>
      <c r="BD4141" s="4" t="s">
        <v>831</v>
      </c>
    </row>
    <row r="4142" spans="51:56" x14ac:dyDescent="0.25">
      <c r="AY4142" t="s">
        <v>895</v>
      </c>
      <c r="AZ4142" s="4" t="s">
        <v>896</v>
      </c>
      <c r="BA4142" s="4" t="s">
        <v>15029</v>
      </c>
      <c r="BB4142" s="4" t="s">
        <v>896</v>
      </c>
      <c r="BC4142" s="4" t="s">
        <v>15029</v>
      </c>
      <c r="BD4142" s="4" t="s">
        <v>831</v>
      </c>
    </row>
    <row r="4143" spans="51:56" x14ac:dyDescent="0.25">
      <c r="AY4143" t="s">
        <v>897</v>
      </c>
      <c r="AZ4143" s="4" t="s">
        <v>898</v>
      </c>
      <c r="BA4143" s="4" t="s">
        <v>899</v>
      </c>
      <c r="BB4143" s="4" t="s">
        <v>898</v>
      </c>
      <c r="BC4143" s="4" t="s">
        <v>899</v>
      </c>
      <c r="BD4143" s="4" t="s">
        <v>831</v>
      </c>
    </row>
    <row r="4144" spans="51:56" x14ac:dyDescent="0.25">
      <c r="AY4144" t="s">
        <v>900</v>
      </c>
      <c r="AZ4144" s="4" t="s">
        <v>901</v>
      </c>
      <c r="BA4144" s="4" t="s">
        <v>902</v>
      </c>
      <c r="BB4144" s="4" t="s">
        <v>901</v>
      </c>
      <c r="BC4144" s="4" t="s">
        <v>902</v>
      </c>
      <c r="BD4144" s="4" t="s">
        <v>831</v>
      </c>
    </row>
    <row r="4145" spans="51:56" x14ac:dyDescent="0.25">
      <c r="AY4145" t="s">
        <v>903</v>
      </c>
      <c r="AZ4145" s="4" t="s">
        <v>904</v>
      </c>
      <c r="BA4145" s="4" t="s">
        <v>905</v>
      </c>
      <c r="BB4145" s="4" t="s">
        <v>904</v>
      </c>
      <c r="BC4145" s="4" t="s">
        <v>905</v>
      </c>
      <c r="BD4145" s="4" t="s">
        <v>831</v>
      </c>
    </row>
    <row r="4146" spans="51:56" x14ac:dyDescent="0.25">
      <c r="AY4146" t="s">
        <v>906</v>
      </c>
      <c r="AZ4146" s="4" t="s">
        <v>907</v>
      </c>
      <c r="BA4146" s="4" t="s">
        <v>908</v>
      </c>
      <c r="BB4146" s="4" t="s">
        <v>907</v>
      </c>
      <c r="BC4146" s="4" t="s">
        <v>908</v>
      </c>
      <c r="BD4146" s="4" t="s">
        <v>831</v>
      </c>
    </row>
    <row r="4147" spans="51:56" x14ac:dyDescent="0.25">
      <c r="AY4147" t="s">
        <v>909</v>
      </c>
      <c r="AZ4147" s="4" t="s">
        <v>910</v>
      </c>
      <c r="BA4147" s="4" t="s">
        <v>15034</v>
      </c>
      <c r="BB4147" s="4" t="s">
        <v>910</v>
      </c>
      <c r="BC4147" s="4" t="s">
        <v>15034</v>
      </c>
      <c r="BD4147" s="4" t="s">
        <v>831</v>
      </c>
    </row>
    <row r="4148" spans="51:56" x14ac:dyDescent="0.25">
      <c r="AY4148" t="s">
        <v>911</v>
      </c>
      <c r="AZ4148" s="4" t="s">
        <v>912</v>
      </c>
      <c r="BA4148" s="4" t="s">
        <v>913</v>
      </c>
      <c r="BB4148" s="4" t="s">
        <v>912</v>
      </c>
      <c r="BC4148" s="4" t="s">
        <v>913</v>
      </c>
      <c r="BD4148" s="4" t="s">
        <v>831</v>
      </c>
    </row>
    <row r="4149" spans="51:56" x14ac:dyDescent="0.25">
      <c r="AY4149" t="s">
        <v>914</v>
      </c>
      <c r="AZ4149" s="4" t="s">
        <v>915</v>
      </c>
      <c r="BA4149" s="4" t="s">
        <v>916</v>
      </c>
      <c r="BB4149" s="4" t="s">
        <v>915</v>
      </c>
      <c r="BC4149" s="4" t="s">
        <v>916</v>
      </c>
      <c r="BD4149" s="4" t="s">
        <v>831</v>
      </c>
    </row>
    <row r="4150" spans="51:56" x14ac:dyDescent="0.25">
      <c r="AY4150" t="s">
        <v>917</v>
      </c>
      <c r="AZ4150" s="4" t="s">
        <v>918</v>
      </c>
      <c r="BA4150" s="4" t="s">
        <v>919</v>
      </c>
      <c r="BB4150" s="4" t="s">
        <v>918</v>
      </c>
      <c r="BC4150" s="4" t="s">
        <v>919</v>
      </c>
      <c r="BD4150" s="4" t="s">
        <v>831</v>
      </c>
    </row>
    <row r="4151" spans="51:56" x14ac:dyDescent="0.25">
      <c r="AY4151" t="s">
        <v>920</v>
      </c>
      <c r="AZ4151" s="4" t="s">
        <v>921</v>
      </c>
      <c r="BA4151" s="4" t="s">
        <v>922</v>
      </c>
      <c r="BB4151" s="4" t="s">
        <v>921</v>
      </c>
      <c r="BC4151" s="4" t="s">
        <v>922</v>
      </c>
      <c r="BD4151" s="4" t="s">
        <v>831</v>
      </c>
    </row>
    <row r="4152" spans="51:56" x14ac:dyDescent="0.25">
      <c r="AY4152" t="s">
        <v>923</v>
      </c>
      <c r="AZ4152" s="4" t="s">
        <v>924</v>
      </c>
      <c r="BA4152" s="4" t="s">
        <v>925</v>
      </c>
      <c r="BB4152" s="4" t="s">
        <v>924</v>
      </c>
      <c r="BC4152" s="4" t="s">
        <v>925</v>
      </c>
      <c r="BD4152" s="4" t="s">
        <v>831</v>
      </c>
    </row>
    <row r="4153" spans="51:56" x14ac:dyDescent="0.25">
      <c r="AY4153" t="s">
        <v>926</v>
      </c>
      <c r="AZ4153" s="4" t="s">
        <v>927</v>
      </c>
      <c r="BA4153" s="4" t="s">
        <v>928</v>
      </c>
      <c r="BB4153" s="4" t="s">
        <v>927</v>
      </c>
      <c r="BC4153" s="4" t="s">
        <v>928</v>
      </c>
      <c r="BD4153" s="4" t="s">
        <v>831</v>
      </c>
    </row>
    <row r="4154" spans="51:56" x14ac:dyDescent="0.25">
      <c r="AY4154" t="s">
        <v>929</v>
      </c>
      <c r="AZ4154" s="4" t="s">
        <v>930</v>
      </c>
      <c r="BA4154" s="4" t="s">
        <v>931</v>
      </c>
      <c r="BB4154" s="4" t="s">
        <v>930</v>
      </c>
      <c r="BC4154" s="4" t="s">
        <v>931</v>
      </c>
      <c r="BD4154" s="4" t="s">
        <v>831</v>
      </c>
    </row>
    <row r="4155" spans="51:56" x14ac:dyDescent="0.25">
      <c r="AY4155" t="s">
        <v>932</v>
      </c>
      <c r="AZ4155" s="4" t="s">
        <v>933</v>
      </c>
      <c r="BA4155" s="4" t="s">
        <v>15038</v>
      </c>
      <c r="BB4155" s="4" t="s">
        <v>933</v>
      </c>
      <c r="BC4155" s="4" t="s">
        <v>15038</v>
      </c>
      <c r="BD4155" s="4" t="s">
        <v>831</v>
      </c>
    </row>
    <row r="4156" spans="51:56" x14ac:dyDescent="0.25">
      <c r="AY4156" t="s">
        <v>934</v>
      </c>
      <c r="AZ4156" s="4" t="s">
        <v>935</v>
      </c>
      <c r="BA4156" s="4" t="s">
        <v>936</v>
      </c>
      <c r="BB4156" s="4" t="s">
        <v>935</v>
      </c>
      <c r="BC4156" s="4" t="s">
        <v>936</v>
      </c>
      <c r="BD4156" s="4" t="s">
        <v>831</v>
      </c>
    </row>
    <row r="4157" spans="51:56" x14ac:dyDescent="0.25">
      <c r="AY4157" t="s">
        <v>937</v>
      </c>
      <c r="AZ4157" s="4" t="s">
        <v>938</v>
      </c>
      <c r="BA4157" s="4" t="s">
        <v>939</v>
      </c>
      <c r="BB4157" s="4" t="s">
        <v>938</v>
      </c>
      <c r="BC4157" s="4" t="s">
        <v>939</v>
      </c>
      <c r="BD4157" s="4" t="s">
        <v>831</v>
      </c>
    </row>
    <row r="4158" spans="51:56" x14ac:dyDescent="0.25">
      <c r="AY4158" t="s">
        <v>940</v>
      </c>
      <c r="AZ4158" s="4" t="s">
        <v>941</v>
      </c>
      <c r="BA4158" s="4" t="s">
        <v>942</v>
      </c>
      <c r="BB4158" s="4" t="s">
        <v>941</v>
      </c>
      <c r="BC4158" s="4" t="s">
        <v>942</v>
      </c>
      <c r="BD4158" s="4" t="s">
        <v>831</v>
      </c>
    </row>
    <row r="4159" spans="51:56" x14ac:dyDescent="0.25">
      <c r="AY4159" t="s">
        <v>943</v>
      </c>
      <c r="AZ4159" s="4" t="s">
        <v>944</v>
      </c>
      <c r="BA4159" s="4" t="s">
        <v>945</v>
      </c>
      <c r="BB4159" s="4" t="s">
        <v>944</v>
      </c>
      <c r="BC4159" s="4" t="s">
        <v>945</v>
      </c>
      <c r="BD4159" s="4" t="s">
        <v>831</v>
      </c>
    </row>
    <row r="4160" spans="51:56" x14ac:dyDescent="0.25">
      <c r="AY4160" t="s">
        <v>946</v>
      </c>
      <c r="AZ4160" s="4" t="s">
        <v>947</v>
      </c>
      <c r="BA4160" s="4" t="s">
        <v>948</v>
      </c>
      <c r="BB4160" s="4" t="s">
        <v>947</v>
      </c>
      <c r="BC4160" s="4" t="s">
        <v>948</v>
      </c>
      <c r="BD4160" s="4" t="s">
        <v>831</v>
      </c>
    </row>
    <row r="4161" spans="51:56" x14ac:dyDescent="0.25">
      <c r="AY4161" t="s">
        <v>949</v>
      </c>
      <c r="AZ4161" s="4" t="s">
        <v>950</v>
      </c>
      <c r="BA4161" s="4" t="s">
        <v>5577</v>
      </c>
      <c r="BB4161" s="4" t="s">
        <v>950</v>
      </c>
      <c r="BC4161" s="4" t="s">
        <v>5577</v>
      </c>
      <c r="BD4161" s="4" t="s">
        <v>831</v>
      </c>
    </row>
    <row r="4162" spans="51:56" x14ac:dyDescent="0.25">
      <c r="AY4162" t="s">
        <v>951</v>
      </c>
      <c r="AZ4162" s="4" t="s">
        <v>952</v>
      </c>
      <c r="BA4162" s="4" t="s">
        <v>953</v>
      </c>
      <c r="BB4162" s="4" t="s">
        <v>952</v>
      </c>
      <c r="BC4162" s="4" t="s">
        <v>953</v>
      </c>
      <c r="BD4162" s="4" t="s">
        <v>831</v>
      </c>
    </row>
    <row r="4163" spans="51:56" x14ac:dyDescent="0.25">
      <c r="AY4163" t="s">
        <v>954</v>
      </c>
      <c r="AZ4163" s="4" t="s">
        <v>955</v>
      </c>
      <c r="BA4163" s="4" t="s">
        <v>956</v>
      </c>
      <c r="BB4163" s="4" t="s">
        <v>955</v>
      </c>
      <c r="BC4163" s="4" t="s">
        <v>956</v>
      </c>
      <c r="BD4163" s="4" t="s">
        <v>831</v>
      </c>
    </row>
    <row r="4164" spans="51:56" x14ac:dyDescent="0.25">
      <c r="AY4164" t="s">
        <v>957</v>
      </c>
      <c r="AZ4164" s="4" t="s">
        <v>958</v>
      </c>
      <c r="BA4164" s="4" t="s">
        <v>959</v>
      </c>
      <c r="BB4164" s="4" t="s">
        <v>958</v>
      </c>
      <c r="BC4164" s="4" t="s">
        <v>959</v>
      </c>
      <c r="BD4164" s="4" t="s">
        <v>831</v>
      </c>
    </row>
    <row r="4165" spans="51:56" x14ac:dyDescent="0.25">
      <c r="AY4165" t="s">
        <v>960</v>
      </c>
      <c r="AZ4165" s="4" t="s">
        <v>961</v>
      </c>
      <c r="BA4165" s="4" t="s">
        <v>962</v>
      </c>
      <c r="BB4165" s="4" t="s">
        <v>961</v>
      </c>
      <c r="BC4165" s="4" t="s">
        <v>962</v>
      </c>
      <c r="BD4165" s="4" t="s">
        <v>831</v>
      </c>
    </row>
    <row r="4166" spans="51:56" x14ac:dyDescent="0.25">
      <c r="AY4166" t="s">
        <v>963</v>
      </c>
      <c r="AZ4166" s="4" t="s">
        <v>964</v>
      </c>
      <c r="BA4166" s="4" t="s">
        <v>965</v>
      </c>
      <c r="BB4166" s="4" t="s">
        <v>964</v>
      </c>
      <c r="BC4166" s="4" t="s">
        <v>965</v>
      </c>
      <c r="BD4166" s="4" t="s">
        <v>831</v>
      </c>
    </row>
    <row r="4167" spans="51:56" x14ac:dyDescent="0.25">
      <c r="AY4167" t="s">
        <v>966</v>
      </c>
      <c r="AZ4167" s="4" t="s">
        <v>967</v>
      </c>
      <c r="BA4167" s="4" t="s">
        <v>968</v>
      </c>
      <c r="BB4167" s="4" t="s">
        <v>967</v>
      </c>
      <c r="BC4167" s="4" t="s">
        <v>968</v>
      </c>
      <c r="BD4167" s="4" t="s">
        <v>831</v>
      </c>
    </row>
    <row r="4168" spans="51:56" x14ac:dyDescent="0.25">
      <c r="AY4168" t="s">
        <v>969</v>
      </c>
      <c r="AZ4168" s="4" t="s">
        <v>970</v>
      </c>
      <c r="BA4168" s="4" t="s">
        <v>971</v>
      </c>
      <c r="BB4168" s="4" t="s">
        <v>970</v>
      </c>
      <c r="BC4168" s="4" t="s">
        <v>971</v>
      </c>
      <c r="BD4168" s="4" t="s">
        <v>831</v>
      </c>
    </row>
    <row r="4169" spans="51:56" x14ac:dyDescent="0.25">
      <c r="AY4169" t="s">
        <v>972</v>
      </c>
      <c r="AZ4169" s="4" t="s">
        <v>973</v>
      </c>
      <c r="BA4169" s="4" t="s">
        <v>974</v>
      </c>
      <c r="BB4169" s="4" t="s">
        <v>973</v>
      </c>
      <c r="BC4169" s="4" t="s">
        <v>974</v>
      </c>
      <c r="BD4169" s="4" t="s">
        <v>831</v>
      </c>
    </row>
    <row r="4170" spans="51:56" x14ac:dyDescent="0.25">
      <c r="AY4170" t="s">
        <v>975</v>
      </c>
      <c r="AZ4170" s="4" t="s">
        <v>976</v>
      </c>
      <c r="BA4170" s="4" t="s">
        <v>977</v>
      </c>
      <c r="BB4170" s="4" t="s">
        <v>976</v>
      </c>
      <c r="BC4170" s="4" t="s">
        <v>977</v>
      </c>
      <c r="BD4170" s="4" t="s">
        <v>831</v>
      </c>
    </row>
    <row r="4171" spans="51:56" x14ac:dyDescent="0.25">
      <c r="AY4171" t="s">
        <v>978</v>
      </c>
      <c r="AZ4171" s="4" t="s">
        <v>979</v>
      </c>
      <c r="BA4171" s="4" t="s">
        <v>980</v>
      </c>
      <c r="BB4171" s="4" t="s">
        <v>979</v>
      </c>
      <c r="BC4171" s="4" t="s">
        <v>980</v>
      </c>
      <c r="BD4171" s="4" t="s">
        <v>831</v>
      </c>
    </row>
    <row r="4172" spans="51:56" x14ac:dyDescent="0.25">
      <c r="AY4172" t="s">
        <v>981</v>
      </c>
      <c r="AZ4172" s="4" t="s">
        <v>982</v>
      </c>
      <c r="BA4172" s="4" t="s">
        <v>983</v>
      </c>
      <c r="BB4172" s="4" t="s">
        <v>982</v>
      </c>
      <c r="BC4172" s="4" t="s">
        <v>983</v>
      </c>
      <c r="BD4172" s="4" t="s">
        <v>831</v>
      </c>
    </row>
    <row r="4173" spans="51:56" x14ac:dyDescent="0.25">
      <c r="AY4173" t="s">
        <v>984</v>
      </c>
      <c r="AZ4173" s="4" t="s">
        <v>985</v>
      </c>
      <c r="BA4173" s="4" t="s">
        <v>986</v>
      </c>
      <c r="BB4173" s="4" t="s">
        <v>985</v>
      </c>
      <c r="BC4173" s="4" t="s">
        <v>986</v>
      </c>
      <c r="BD4173" s="4" t="s">
        <v>831</v>
      </c>
    </row>
    <row r="4174" spans="51:56" x14ac:dyDescent="0.25">
      <c r="AY4174" t="s">
        <v>987</v>
      </c>
      <c r="AZ4174" s="4" t="s">
        <v>988</v>
      </c>
      <c r="BA4174" s="4" t="s">
        <v>989</v>
      </c>
      <c r="BB4174" s="4" t="s">
        <v>988</v>
      </c>
      <c r="BC4174" s="4" t="s">
        <v>989</v>
      </c>
      <c r="BD4174" s="4" t="s">
        <v>831</v>
      </c>
    </row>
    <row r="4175" spans="51:56" x14ac:dyDescent="0.25">
      <c r="AY4175" t="s">
        <v>990</v>
      </c>
      <c r="AZ4175" s="4" t="s">
        <v>991</v>
      </c>
      <c r="BA4175" s="4" t="s">
        <v>992</v>
      </c>
      <c r="BB4175" s="4" t="s">
        <v>991</v>
      </c>
      <c r="BC4175" s="4" t="s">
        <v>992</v>
      </c>
      <c r="BD4175" s="4" t="s">
        <v>831</v>
      </c>
    </row>
    <row r="4176" spans="51:56" x14ac:dyDescent="0.25">
      <c r="AY4176" t="s">
        <v>993</v>
      </c>
      <c r="AZ4176" s="4" t="s">
        <v>994</v>
      </c>
      <c r="BA4176" s="4" t="s">
        <v>995</v>
      </c>
      <c r="BB4176" s="4" t="s">
        <v>994</v>
      </c>
      <c r="BC4176" s="4" t="s">
        <v>995</v>
      </c>
      <c r="BD4176" s="4" t="s">
        <v>831</v>
      </c>
    </row>
    <row r="4177" spans="51:56" x14ac:dyDescent="0.25">
      <c r="AY4177" t="s">
        <v>996</v>
      </c>
      <c r="AZ4177" s="4" t="s">
        <v>997</v>
      </c>
      <c r="BA4177" s="4" t="s">
        <v>998</v>
      </c>
      <c r="BB4177" s="4" t="s">
        <v>997</v>
      </c>
      <c r="BC4177" s="4" t="s">
        <v>998</v>
      </c>
      <c r="BD4177" s="4" t="s">
        <v>831</v>
      </c>
    </row>
    <row r="4178" spans="51:56" x14ac:dyDescent="0.25">
      <c r="AY4178" t="s">
        <v>999</v>
      </c>
      <c r="AZ4178" s="4" t="s">
        <v>1000</v>
      </c>
      <c r="BA4178" s="4" t="s">
        <v>1001</v>
      </c>
      <c r="BB4178" s="4" t="s">
        <v>1000</v>
      </c>
      <c r="BC4178" s="4" t="s">
        <v>1001</v>
      </c>
      <c r="BD4178" s="4" t="s">
        <v>831</v>
      </c>
    </row>
    <row r="4179" spans="51:56" x14ac:dyDescent="0.25">
      <c r="AY4179" t="s">
        <v>1002</v>
      </c>
      <c r="AZ4179" s="4" t="s">
        <v>1003</v>
      </c>
      <c r="BA4179" s="4" t="s">
        <v>1004</v>
      </c>
      <c r="BB4179" s="4" t="s">
        <v>1003</v>
      </c>
      <c r="BC4179" s="4" t="s">
        <v>1004</v>
      </c>
      <c r="BD4179" s="4" t="s">
        <v>831</v>
      </c>
    </row>
    <row r="4180" spans="51:56" x14ac:dyDescent="0.25">
      <c r="AY4180" t="s">
        <v>1005</v>
      </c>
      <c r="AZ4180" s="4" t="s">
        <v>1006</v>
      </c>
      <c r="BA4180" s="4" t="s">
        <v>1007</v>
      </c>
      <c r="BB4180" s="4" t="s">
        <v>1006</v>
      </c>
      <c r="BC4180" s="4" t="s">
        <v>1007</v>
      </c>
      <c r="BD4180" s="4" t="s">
        <v>831</v>
      </c>
    </row>
    <row r="4181" spans="51:56" x14ac:dyDescent="0.25">
      <c r="AY4181" t="s">
        <v>1008</v>
      </c>
      <c r="AZ4181" s="4" t="s">
        <v>1009</v>
      </c>
      <c r="BA4181" s="4" t="s">
        <v>15042</v>
      </c>
      <c r="BB4181" s="4" t="s">
        <v>1009</v>
      </c>
      <c r="BC4181" s="4" t="s">
        <v>15042</v>
      </c>
      <c r="BD4181" s="4" t="s">
        <v>831</v>
      </c>
    </row>
    <row r="4182" spans="51:56" x14ac:dyDescent="0.25">
      <c r="AY4182" t="s">
        <v>1010</v>
      </c>
      <c r="AZ4182" s="4" t="s">
        <v>1011</v>
      </c>
      <c r="BA4182" s="4" t="s">
        <v>1012</v>
      </c>
      <c r="BB4182" s="4" t="s">
        <v>1011</v>
      </c>
      <c r="BC4182" s="4" t="s">
        <v>1012</v>
      </c>
      <c r="BD4182" s="4" t="s">
        <v>831</v>
      </c>
    </row>
    <row r="4183" spans="51:56" x14ac:dyDescent="0.25">
      <c r="AY4183" t="s">
        <v>1013</v>
      </c>
      <c r="AZ4183" s="4" t="s">
        <v>1014</v>
      </c>
      <c r="BA4183" s="4" t="s">
        <v>1015</v>
      </c>
      <c r="BB4183" s="4" t="s">
        <v>1014</v>
      </c>
      <c r="BC4183" s="4" t="s">
        <v>1015</v>
      </c>
      <c r="BD4183" s="4" t="s">
        <v>831</v>
      </c>
    </row>
    <row r="4184" spans="51:56" x14ac:dyDescent="0.25">
      <c r="AY4184" t="s">
        <v>1016</v>
      </c>
      <c r="AZ4184" s="4" t="s">
        <v>1017</v>
      </c>
      <c r="BA4184" s="4" t="s">
        <v>1018</v>
      </c>
      <c r="BB4184" s="4" t="s">
        <v>1017</v>
      </c>
      <c r="BC4184" s="4" t="s">
        <v>1018</v>
      </c>
      <c r="BD4184" s="4" t="s">
        <v>831</v>
      </c>
    </row>
    <row r="4185" spans="51:56" x14ac:dyDescent="0.25">
      <c r="AY4185" t="s">
        <v>1019</v>
      </c>
      <c r="AZ4185" s="4" t="s">
        <v>1020</v>
      </c>
      <c r="BA4185" s="4" t="s">
        <v>1021</v>
      </c>
      <c r="BB4185" s="4" t="s">
        <v>1020</v>
      </c>
      <c r="BC4185" s="4" t="s">
        <v>1021</v>
      </c>
      <c r="BD4185" s="4" t="s">
        <v>831</v>
      </c>
    </row>
    <row r="4186" spans="51:56" x14ac:dyDescent="0.25">
      <c r="AY4186" t="s">
        <v>1022</v>
      </c>
      <c r="AZ4186" s="4" t="s">
        <v>1023</v>
      </c>
      <c r="BA4186" s="4" t="s">
        <v>4504</v>
      </c>
      <c r="BB4186" s="4" t="s">
        <v>1023</v>
      </c>
      <c r="BC4186" s="4" t="s">
        <v>4504</v>
      </c>
      <c r="BD4186" s="4" t="s">
        <v>831</v>
      </c>
    </row>
    <row r="4187" spans="51:56" x14ac:dyDescent="0.25">
      <c r="AY4187" t="s">
        <v>1024</v>
      </c>
      <c r="AZ4187" s="4" t="s">
        <v>1025</v>
      </c>
      <c r="BA4187" s="4" t="s">
        <v>1026</v>
      </c>
      <c r="BB4187" s="4" t="s">
        <v>1025</v>
      </c>
      <c r="BC4187" s="4" t="s">
        <v>1026</v>
      </c>
      <c r="BD4187" s="4" t="s">
        <v>831</v>
      </c>
    </row>
    <row r="4188" spans="51:56" x14ac:dyDescent="0.25">
      <c r="AY4188" t="s">
        <v>1027</v>
      </c>
      <c r="AZ4188" s="4" t="s">
        <v>1028</v>
      </c>
      <c r="BA4188" s="4" t="s">
        <v>6101</v>
      </c>
      <c r="BB4188" s="4" t="s">
        <v>1028</v>
      </c>
      <c r="BC4188" s="4" t="s">
        <v>6101</v>
      </c>
      <c r="BD4188" s="4" t="s">
        <v>831</v>
      </c>
    </row>
    <row r="4189" spans="51:56" x14ac:dyDescent="0.25">
      <c r="AY4189" t="s">
        <v>1029</v>
      </c>
      <c r="AZ4189" s="4" t="s">
        <v>1030</v>
      </c>
      <c r="BA4189" s="4" t="s">
        <v>1031</v>
      </c>
      <c r="BB4189" s="4" t="s">
        <v>1030</v>
      </c>
      <c r="BC4189" s="4" t="s">
        <v>1031</v>
      </c>
      <c r="BD4189" s="4" t="s">
        <v>831</v>
      </c>
    </row>
    <row r="4190" spans="51:56" x14ac:dyDescent="0.25">
      <c r="AY4190" t="s">
        <v>1032</v>
      </c>
      <c r="AZ4190" s="4" t="s">
        <v>1033</v>
      </c>
      <c r="BA4190" s="4" t="s">
        <v>1034</v>
      </c>
      <c r="BB4190" s="4" t="s">
        <v>1033</v>
      </c>
      <c r="BC4190" s="4" t="s">
        <v>1034</v>
      </c>
      <c r="BD4190" s="4" t="s">
        <v>831</v>
      </c>
    </row>
    <row r="4191" spans="51:56" x14ac:dyDescent="0.25">
      <c r="AY4191" t="s">
        <v>1035</v>
      </c>
      <c r="AZ4191" s="4" t="s">
        <v>1036</v>
      </c>
      <c r="BA4191" s="4" t="s">
        <v>11050</v>
      </c>
      <c r="BB4191" s="4" t="s">
        <v>1036</v>
      </c>
      <c r="BC4191" s="4" t="s">
        <v>11050</v>
      </c>
      <c r="BD4191" s="4" t="s">
        <v>831</v>
      </c>
    </row>
    <row r="4192" spans="51:56" x14ac:dyDescent="0.25">
      <c r="AY4192" t="s">
        <v>1037</v>
      </c>
      <c r="AZ4192" s="4" t="s">
        <v>1038</v>
      </c>
      <c r="BA4192" s="4" t="s">
        <v>1039</v>
      </c>
      <c r="BB4192" s="4" t="s">
        <v>1038</v>
      </c>
      <c r="BC4192" s="4" t="s">
        <v>1039</v>
      </c>
      <c r="BD4192" s="4" t="s">
        <v>831</v>
      </c>
    </row>
    <row r="4193" spans="51:56" x14ac:dyDescent="0.25">
      <c r="AY4193" t="s">
        <v>1040</v>
      </c>
      <c r="AZ4193" s="4" t="s">
        <v>1041</v>
      </c>
      <c r="BA4193" s="4" t="s">
        <v>1042</v>
      </c>
      <c r="BB4193" s="4" t="s">
        <v>1041</v>
      </c>
      <c r="BC4193" s="4" t="s">
        <v>1042</v>
      </c>
      <c r="BD4193" s="4" t="s">
        <v>831</v>
      </c>
    </row>
    <row r="4194" spans="51:56" x14ac:dyDescent="0.25">
      <c r="AY4194" t="s">
        <v>1043</v>
      </c>
      <c r="AZ4194" s="4" t="s">
        <v>1044</v>
      </c>
      <c r="BA4194" s="4" t="s">
        <v>1045</v>
      </c>
      <c r="BB4194" s="4" t="s">
        <v>1044</v>
      </c>
      <c r="BC4194" s="4" t="s">
        <v>1045</v>
      </c>
      <c r="BD4194" s="4" t="s">
        <v>831</v>
      </c>
    </row>
    <row r="4195" spans="51:56" x14ac:dyDescent="0.25">
      <c r="AY4195" t="s">
        <v>1046</v>
      </c>
      <c r="AZ4195" s="4" t="s">
        <v>1047</v>
      </c>
      <c r="BA4195" s="4" t="s">
        <v>1048</v>
      </c>
      <c r="BB4195" s="4" t="s">
        <v>1047</v>
      </c>
      <c r="BC4195" s="4" t="s">
        <v>1048</v>
      </c>
      <c r="BD4195" s="4" t="s">
        <v>831</v>
      </c>
    </row>
    <row r="4196" spans="51:56" x14ac:dyDescent="0.25">
      <c r="AY4196" t="s">
        <v>1049</v>
      </c>
      <c r="AZ4196" s="4" t="s">
        <v>1050</v>
      </c>
      <c r="BA4196" s="4" t="s">
        <v>1051</v>
      </c>
      <c r="BB4196" s="4" t="s">
        <v>1050</v>
      </c>
      <c r="BC4196" s="4" t="s">
        <v>1051</v>
      </c>
      <c r="BD4196" s="4" t="s">
        <v>831</v>
      </c>
    </row>
    <row r="4197" spans="51:56" x14ac:dyDescent="0.25">
      <c r="AY4197" t="s">
        <v>1052</v>
      </c>
      <c r="AZ4197" s="4" t="s">
        <v>1053</v>
      </c>
      <c r="BA4197" s="4" t="s">
        <v>1054</v>
      </c>
      <c r="BB4197" s="4" t="s">
        <v>1053</v>
      </c>
      <c r="BC4197" s="4" t="s">
        <v>1054</v>
      </c>
      <c r="BD4197" s="4" t="s">
        <v>831</v>
      </c>
    </row>
    <row r="4198" spans="51:56" x14ac:dyDescent="0.25">
      <c r="AY4198" t="s">
        <v>1055</v>
      </c>
      <c r="AZ4198" s="4" t="s">
        <v>1056</v>
      </c>
      <c r="BA4198" s="4" t="s">
        <v>1057</v>
      </c>
      <c r="BB4198" s="4" t="s">
        <v>1056</v>
      </c>
      <c r="BC4198" s="4" t="s">
        <v>1057</v>
      </c>
      <c r="BD4198" s="4" t="s">
        <v>1058</v>
      </c>
    </row>
    <row r="4199" spans="51:56" x14ac:dyDescent="0.25">
      <c r="AY4199" t="s">
        <v>1059</v>
      </c>
      <c r="AZ4199" s="4" t="s">
        <v>1060</v>
      </c>
      <c r="BA4199" s="4" t="s">
        <v>1061</v>
      </c>
      <c r="BB4199" s="4" t="s">
        <v>1060</v>
      </c>
      <c r="BC4199" s="4" t="s">
        <v>1061</v>
      </c>
      <c r="BD4199" s="4" t="s">
        <v>1058</v>
      </c>
    </row>
    <row r="4200" spans="51:56" x14ac:dyDescent="0.25">
      <c r="AY4200" t="s">
        <v>1062</v>
      </c>
      <c r="AZ4200" s="4" t="s">
        <v>1063</v>
      </c>
      <c r="BA4200" s="4" t="s">
        <v>1064</v>
      </c>
      <c r="BB4200" s="4" t="s">
        <v>1063</v>
      </c>
      <c r="BC4200" s="4" t="s">
        <v>1064</v>
      </c>
      <c r="BD4200" s="4" t="s">
        <v>1058</v>
      </c>
    </row>
    <row r="4201" spans="51:56" x14ac:dyDescent="0.25">
      <c r="AY4201" t="s">
        <v>1065</v>
      </c>
      <c r="AZ4201" s="4" t="s">
        <v>1066</v>
      </c>
      <c r="BA4201" s="4" t="s">
        <v>1067</v>
      </c>
      <c r="BB4201" s="4" t="s">
        <v>1066</v>
      </c>
      <c r="BC4201" s="4" t="s">
        <v>1067</v>
      </c>
      <c r="BD4201" s="4" t="s">
        <v>1058</v>
      </c>
    </row>
    <row r="4202" spans="51:56" x14ac:dyDescent="0.25">
      <c r="AY4202" t="s">
        <v>1068</v>
      </c>
      <c r="AZ4202" s="4" t="s">
        <v>1069</v>
      </c>
      <c r="BA4202" s="4" t="s">
        <v>1070</v>
      </c>
      <c r="BB4202" s="4" t="s">
        <v>1069</v>
      </c>
      <c r="BC4202" s="4" t="s">
        <v>1070</v>
      </c>
      <c r="BD4202" s="4" t="s">
        <v>1058</v>
      </c>
    </row>
    <row r="4203" spans="51:56" x14ac:dyDescent="0.25">
      <c r="AY4203" t="s">
        <v>1071</v>
      </c>
      <c r="AZ4203" s="4" t="s">
        <v>1072</v>
      </c>
      <c r="BA4203" s="4" t="s">
        <v>1073</v>
      </c>
      <c r="BB4203" s="4" t="s">
        <v>1072</v>
      </c>
      <c r="BC4203" s="4" t="s">
        <v>1073</v>
      </c>
      <c r="BD4203" s="4" t="s">
        <v>1058</v>
      </c>
    </row>
    <row r="4204" spans="51:56" x14ac:dyDescent="0.25">
      <c r="AY4204" t="s">
        <v>1074</v>
      </c>
      <c r="AZ4204" s="4" t="s">
        <v>1075</v>
      </c>
      <c r="BA4204" s="4" t="s">
        <v>1076</v>
      </c>
      <c r="BB4204" s="4" t="s">
        <v>1075</v>
      </c>
      <c r="BC4204" s="4" t="s">
        <v>1076</v>
      </c>
      <c r="BD4204" s="4" t="s">
        <v>1058</v>
      </c>
    </row>
    <row r="4205" spans="51:56" x14ac:dyDescent="0.25">
      <c r="AY4205" t="s">
        <v>1077</v>
      </c>
      <c r="AZ4205" s="4" t="s">
        <v>1078</v>
      </c>
      <c r="BA4205" s="4" t="s">
        <v>1079</v>
      </c>
      <c r="BB4205" s="4" t="s">
        <v>1078</v>
      </c>
      <c r="BC4205" s="4" t="s">
        <v>1079</v>
      </c>
      <c r="BD4205" s="4" t="s">
        <v>1058</v>
      </c>
    </row>
    <row r="4206" spans="51:56" x14ac:dyDescent="0.25">
      <c r="AY4206" t="s">
        <v>1080</v>
      </c>
      <c r="AZ4206" s="4" t="s">
        <v>1081</v>
      </c>
      <c r="BA4206" s="4" t="s">
        <v>1082</v>
      </c>
      <c r="BB4206" s="4" t="s">
        <v>1081</v>
      </c>
      <c r="BC4206" s="4" t="s">
        <v>1082</v>
      </c>
      <c r="BD4206" s="4" t="s">
        <v>1058</v>
      </c>
    </row>
    <row r="4207" spans="51:56" x14ac:dyDescent="0.25">
      <c r="AY4207" t="s">
        <v>1083</v>
      </c>
      <c r="AZ4207" s="4" t="s">
        <v>1084</v>
      </c>
      <c r="BA4207" s="4" t="s">
        <v>5607</v>
      </c>
      <c r="BB4207" s="4" t="s">
        <v>1084</v>
      </c>
      <c r="BC4207" s="4" t="s">
        <v>5607</v>
      </c>
      <c r="BD4207" s="4" t="s">
        <v>1058</v>
      </c>
    </row>
    <row r="4208" spans="51:56" x14ac:dyDescent="0.25">
      <c r="AY4208" t="s">
        <v>1085</v>
      </c>
      <c r="AZ4208" s="4" t="s">
        <v>1086</v>
      </c>
      <c r="BA4208" s="4" t="s">
        <v>1087</v>
      </c>
      <c r="BB4208" s="4" t="s">
        <v>1086</v>
      </c>
      <c r="BC4208" s="4" t="s">
        <v>1087</v>
      </c>
      <c r="BD4208" s="4" t="s">
        <v>1058</v>
      </c>
    </row>
    <row r="4209" spans="51:56" x14ac:dyDescent="0.25">
      <c r="AY4209" t="s">
        <v>1088</v>
      </c>
      <c r="AZ4209" s="4" t="s">
        <v>1089</v>
      </c>
      <c r="BA4209" s="4" t="s">
        <v>1090</v>
      </c>
      <c r="BB4209" s="4" t="s">
        <v>1089</v>
      </c>
      <c r="BC4209" s="4" t="s">
        <v>1090</v>
      </c>
      <c r="BD4209" s="4" t="s">
        <v>1058</v>
      </c>
    </row>
    <row r="4210" spans="51:56" x14ac:dyDescent="0.25">
      <c r="AY4210" t="s">
        <v>1091</v>
      </c>
      <c r="AZ4210" s="4" t="s">
        <v>1092</v>
      </c>
      <c r="BA4210" s="4" t="s">
        <v>1093</v>
      </c>
      <c r="BB4210" s="4" t="s">
        <v>1092</v>
      </c>
      <c r="BC4210" s="4" t="s">
        <v>1093</v>
      </c>
      <c r="BD4210" s="4" t="s">
        <v>1058</v>
      </c>
    </row>
    <row r="4211" spans="51:56" x14ac:dyDescent="0.25">
      <c r="AY4211" t="s">
        <v>1094</v>
      </c>
      <c r="AZ4211" s="4" t="s">
        <v>1095</v>
      </c>
      <c r="BA4211" s="4" t="s">
        <v>1096</v>
      </c>
      <c r="BB4211" s="4" t="s">
        <v>1095</v>
      </c>
      <c r="BC4211" s="4" t="s">
        <v>1096</v>
      </c>
      <c r="BD4211" s="4" t="s">
        <v>1058</v>
      </c>
    </row>
    <row r="4212" spans="51:56" x14ac:dyDescent="0.25">
      <c r="AY4212" t="s">
        <v>1097</v>
      </c>
      <c r="AZ4212" s="4" t="s">
        <v>1098</v>
      </c>
      <c r="BA4212" s="4" t="s">
        <v>1099</v>
      </c>
      <c r="BB4212" s="4" t="s">
        <v>1098</v>
      </c>
      <c r="BC4212" s="4" t="s">
        <v>1099</v>
      </c>
      <c r="BD4212" s="4" t="s">
        <v>1058</v>
      </c>
    </row>
    <row r="4213" spans="51:56" x14ac:dyDescent="0.25">
      <c r="AY4213" t="s">
        <v>1100</v>
      </c>
      <c r="AZ4213" s="4" t="s">
        <v>1101</v>
      </c>
      <c r="BA4213" s="4" t="s">
        <v>1102</v>
      </c>
      <c r="BB4213" s="4" t="s">
        <v>1101</v>
      </c>
      <c r="BC4213" s="4" t="s">
        <v>1102</v>
      </c>
      <c r="BD4213" s="4" t="s">
        <v>1058</v>
      </c>
    </row>
    <row r="4214" spans="51:56" x14ac:dyDescent="0.25">
      <c r="AY4214" t="s">
        <v>1103</v>
      </c>
      <c r="AZ4214" s="4" t="s">
        <v>1104</v>
      </c>
      <c r="BA4214" s="4" t="s">
        <v>1105</v>
      </c>
      <c r="BB4214" s="4" t="s">
        <v>1104</v>
      </c>
      <c r="BC4214" s="4" t="s">
        <v>1105</v>
      </c>
      <c r="BD4214" s="4" t="s">
        <v>1058</v>
      </c>
    </row>
    <row r="4215" spans="51:56" x14ac:dyDescent="0.25">
      <c r="AY4215" t="s">
        <v>1106</v>
      </c>
      <c r="AZ4215" s="4" t="s">
        <v>1107</v>
      </c>
      <c r="BA4215" s="4" t="s">
        <v>1108</v>
      </c>
      <c r="BB4215" s="4" t="s">
        <v>1107</v>
      </c>
      <c r="BC4215" s="4" t="s">
        <v>1108</v>
      </c>
      <c r="BD4215" s="4" t="s">
        <v>1058</v>
      </c>
    </row>
    <row r="4216" spans="51:56" x14ac:dyDescent="0.25">
      <c r="AY4216" t="s">
        <v>1109</v>
      </c>
      <c r="AZ4216" s="4" t="s">
        <v>1110</v>
      </c>
      <c r="BA4216" s="4" t="s">
        <v>1111</v>
      </c>
      <c r="BB4216" s="4" t="s">
        <v>1110</v>
      </c>
      <c r="BC4216" s="4" t="s">
        <v>1111</v>
      </c>
      <c r="BD4216" s="4" t="s">
        <v>1058</v>
      </c>
    </row>
    <row r="4217" spans="51:56" x14ac:dyDescent="0.25">
      <c r="AY4217" t="s">
        <v>1112</v>
      </c>
      <c r="AZ4217" s="4" t="s">
        <v>1113</v>
      </c>
      <c r="BA4217" s="4" t="s">
        <v>1114</v>
      </c>
      <c r="BB4217" s="4" t="s">
        <v>1113</v>
      </c>
      <c r="BC4217" s="4" t="s">
        <v>1114</v>
      </c>
      <c r="BD4217" s="4" t="s">
        <v>1058</v>
      </c>
    </row>
    <row r="4218" spans="51:56" x14ac:dyDescent="0.25">
      <c r="AY4218" t="s">
        <v>1115</v>
      </c>
      <c r="AZ4218" s="4" t="s">
        <v>1116</v>
      </c>
      <c r="BA4218" s="4" t="s">
        <v>10132</v>
      </c>
      <c r="BB4218" s="4" t="s">
        <v>1116</v>
      </c>
      <c r="BC4218" s="4" t="s">
        <v>10132</v>
      </c>
      <c r="BD4218" s="4" t="s">
        <v>1058</v>
      </c>
    </row>
    <row r="4219" spans="51:56" x14ac:dyDescent="0.25">
      <c r="AY4219" t="s">
        <v>1117</v>
      </c>
      <c r="AZ4219" s="4" t="s">
        <v>1118</v>
      </c>
      <c r="BA4219" s="4" t="s">
        <v>1119</v>
      </c>
      <c r="BB4219" s="4" t="s">
        <v>1118</v>
      </c>
      <c r="BC4219" s="4" t="s">
        <v>1119</v>
      </c>
      <c r="BD4219" s="4" t="s">
        <v>1058</v>
      </c>
    </row>
    <row r="4220" spans="51:56" x14ac:dyDescent="0.25">
      <c r="AY4220" t="s">
        <v>1120</v>
      </c>
      <c r="AZ4220" s="4" t="s">
        <v>1121</v>
      </c>
      <c r="BA4220" s="4" t="s">
        <v>1122</v>
      </c>
      <c r="BB4220" s="4" t="s">
        <v>1121</v>
      </c>
      <c r="BC4220" s="4" t="s">
        <v>1122</v>
      </c>
      <c r="BD4220" s="4" t="s">
        <v>1058</v>
      </c>
    </row>
    <row r="4221" spans="51:56" x14ac:dyDescent="0.25">
      <c r="AY4221" t="s">
        <v>1123</v>
      </c>
      <c r="AZ4221" s="4" t="s">
        <v>1124</v>
      </c>
      <c r="BA4221" s="4" t="s">
        <v>1125</v>
      </c>
      <c r="BB4221" s="4" t="s">
        <v>1124</v>
      </c>
      <c r="BC4221" s="4" t="s">
        <v>1125</v>
      </c>
      <c r="BD4221" s="4" t="s">
        <v>1058</v>
      </c>
    </row>
    <row r="4222" spans="51:56" x14ac:dyDescent="0.25">
      <c r="AY4222" t="s">
        <v>1126</v>
      </c>
      <c r="AZ4222" s="4" t="s">
        <v>1127</v>
      </c>
      <c r="BA4222" s="4" t="s">
        <v>1128</v>
      </c>
      <c r="BB4222" s="4" t="s">
        <v>1127</v>
      </c>
      <c r="BC4222" s="4" t="s">
        <v>1128</v>
      </c>
      <c r="BD4222" s="4" t="s">
        <v>1058</v>
      </c>
    </row>
    <row r="4223" spans="51:56" x14ac:dyDescent="0.25">
      <c r="AY4223" t="s">
        <v>1129</v>
      </c>
      <c r="AZ4223" s="4" t="s">
        <v>1130</v>
      </c>
      <c r="BA4223" s="4" t="s">
        <v>1131</v>
      </c>
      <c r="BB4223" s="4" t="s">
        <v>1130</v>
      </c>
      <c r="BC4223" s="4" t="s">
        <v>1131</v>
      </c>
      <c r="BD4223" s="4" t="s">
        <v>1058</v>
      </c>
    </row>
    <row r="4224" spans="51:56" x14ac:dyDescent="0.25">
      <c r="AY4224" t="s">
        <v>1132</v>
      </c>
      <c r="AZ4224" s="4" t="s">
        <v>1133</v>
      </c>
      <c r="BA4224" s="4" t="s">
        <v>1134</v>
      </c>
      <c r="BB4224" s="4" t="s">
        <v>1133</v>
      </c>
      <c r="BC4224" s="4" t="s">
        <v>1134</v>
      </c>
      <c r="BD4224" s="4" t="s">
        <v>1058</v>
      </c>
    </row>
    <row r="4225" spans="51:56" x14ac:dyDescent="0.25">
      <c r="AY4225" t="s">
        <v>1135</v>
      </c>
      <c r="AZ4225" s="4" t="s">
        <v>1136</v>
      </c>
      <c r="BA4225" s="4" t="s">
        <v>1137</v>
      </c>
      <c r="BB4225" s="4" t="s">
        <v>1136</v>
      </c>
      <c r="BC4225" s="4" t="s">
        <v>1137</v>
      </c>
      <c r="BD4225" s="4" t="s">
        <v>1058</v>
      </c>
    </row>
    <row r="4226" spans="51:56" x14ac:dyDescent="0.25">
      <c r="AY4226" t="s">
        <v>1138</v>
      </c>
      <c r="AZ4226" s="4" t="s">
        <v>1139</v>
      </c>
      <c r="BA4226" s="4" t="s">
        <v>1140</v>
      </c>
      <c r="BB4226" s="4" t="s">
        <v>1139</v>
      </c>
      <c r="BC4226" s="4" t="s">
        <v>1140</v>
      </c>
      <c r="BD4226" s="4" t="s">
        <v>1058</v>
      </c>
    </row>
    <row r="4227" spans="51:56" x14ac:dyDescent="0.25">
      <c r="AY4227" t="s">
        <v>1141</v>
      </c>
      <c r="AZ4227" s="4" t="s">
        <v>1142</v>
      </c>
      <c r="BA4227" s="4" t="s">
        <v>1143</v>
      </c>
      <c r="BB4227" s="4" t="s">
        <v>1142</v>
      </c>
      <c r="BC4227" s="4" t="s">
        <v>1143</v>
      </c>
      <c r="BD4227" s="4" t="s">
        <v>1058</v>
      </c>
    </row>
    <row r="4228" spans="51:56" x14ac:dyDescent="0.25">
      <c r="AY4228" t="s">
        <v>1144</v>
      </c>
      <c r="AZ4228" s="4" t="s">
        <v>1145</v>
      </c>
      <c r="BA4228" s="4" t="s">
        <v>1146</v>
      </c>
      <c r="BB4228" s="4" t="s">
        <v>1145</v>
      </c>
      <c r="BC4228" s="4" t="s">
        <v>1146</v>
      </c>
      <c r="BD4228" s="4" t="s">
        <v>1058</v>
      </c>
    </row>
    <row r="4229" spans="51:56" x14ac:dyDescent="0.25">
      <c r="AY4229" t="s">
        <v>1147</v>
      </c>
      <c r="AZ4229" s="4" t="s">
        <v>1148</v>
      </c>
      <c r="BA4229" s="4" t="s">
        <v>1149</v>
      </c>
      <c r="BB4229" s="4" t="s">
        <v>1148</v>
      </c>
      <c r="BC4229" s="4" t="s">
        <v>1149</v>
      </c>
      <c r="BD4229" s="4" t="s">
        <v>1058</v>
      </c>
    </row>
    <row r="4230" spans="51:56" x14ac:dyDescent="0.25">
      <c r="AY4230" t="s">
        <v>1150</v>
      </c>
      <c r="AZ4230" s="4" t="s">
        <v>1151</v>
      </c>
      <c r="BA4230" s="4" t="s">
        <v>4800</v>
      </c>
      <c r="BB4230" s="4" t="s">
        <v>1151</v>
      </c>
      <c r="BC4230" s="4" t="s">
        <v>4800</v>
      </c>
      <c r="BD4230" s="4" t="s">
        <v>1058</v>
      </c>
    </row>
    <row r="4231" spans="51:56" x14ac:dyDescent="0.25">
      <c r="AY4231" t="s">
        <v>1152</v>
      </c>
      <c r="AZ4231" s="4" t="s">
        <v>1153</v>
      </c>
      <c r="BA4231" s="4" t="s">
        <v>1154</v>
      </c>
      <c r="BB4231" s="4" t="s">
        <v>1153</v>
      </c>
      <c r="BC4231" s="4" t="s">
        <v>1154</v>
      </c>
      <c r="BD4231" s="4" t="s">
        <v>1058</v>
      </c>
    </row>
    <row r="4232" spans="51:56" x14ac:dyDescent="0.25">
      <c r="AY4232" t="s">
        <v>1155</v>
      </c>
      <c r="AZ4232" s="4" t="s">
        <v>1156</v>
      </c>
      <c r="BA4232" s="4" t="s">
        <v>1157</v>
      </c>
      <c r="BB4232" s="4" t="s">
        <v>1156</v>
      </c>
      <c r="BC4232" s="4" t="s">
        <v>1157</v>
      </c>
      <c r="BD4232" s="4" t="s">
        <v>1058</v>
      </c>
    </row>
    <row r="4233" spans="51:56" x14ac:dyDescent="0.25">
      <c r="AY4233" t="s">
        <v>1158</v>
      </c>
      <c r="AZ4233" s="4" t="s">
        <v>1159</v>
      </c>
      <c r="BA4233" s="4" t="s">
        <v>1160</v>
      </c>
      <c r="BB4233" s="4" t="s">
        <v>1159</v>
      </c>
      <c r="BC4233" s="4" t="s">
        <v>1160</v>
      </c>
      <c r="BD4233" s="4" t="s">
        <v>1058</v>
      </c>
    </row>
    <row r="4234" spans="51:56" x14ac:dyDescent="0.25">
      <c r="AY4234" t="s">
        <v>1161</v>
      </c>
      <c r="AZ4234" s="4" t="s">
        <v>1162</v>
      </c>
      <c r="BA4234" s="4" t="s">
        <v>1163</v>
      </c>
      <c r="BB4234" s="4" t="s">
        <v>1162</v>
      </c>
      <c r="BC4234" s="4" t="s">
        <v>1163</v>
      </c>
      <c r="BD4234" s="4" t="s">
        <v>1058</v>
      </c>
    </row>
    <row r="4235" spans="51:56" x14ac:dyDescent="0.25">
      <c r="AY4235" t="s">
        <v>1164</v>
      </c>
      <c r="AZ4235" s="4" t="s">
        <v>1165</v>
      </c>
      <c r="BA4235" s="4" t="s">
        <v>1166</v>
      </c>
      <c r="BB4235" s="4" t="s">
        <v>1165</v>
      </c>
      <c r="BC4235" s="4" t="s">
        <v>1166</v>
      </c>
      <c r="BD4235" s="4" t="s">
        <v>1058</v>
      </c>
    </row>
    <row r="4236" spans="51:56" x14ac:dyDescent="0.25">
      <c r="AY4236" t="s">
        <v>1167</v>
      </c>
      <c r="AZ4236" s="4" t="s">
        <v>1168</v>
      </c>
      <c r="BA4236" s="4" t="s">
        <v>4860</v>
      </c>
      <c r="BB4236" s="4" t="s">
        <v>1168</v>
      </c>
      <c r="BC4236" s="4" t="s">
        <v>4860</v>
      </c>
      <c r="BD4236" s="4" t="s">
        <v>1058</v>
      </c>
    </row>
    <row r="4237" spans="51:56" x14ac:dyDescent="0.25">
      <c r="AY4237" t="s">
        <v>1169</v>
      </c>
      <c r="AZ4237" s="4" t="s">
        <v>1170</v>
      </c>
      <c r="BA4237" s="4" t="s">
        <v>1171</v>
      </c>
      <c r="BB4237" s="4" t="s">
        <v>1170</v>
      </c>
      <c r="BC4237" s="4" t="s">
        <v>1171</v>
      </c>
      <c r="BD4237" s="4" t="s">
        <v>1058</v>
      </c>
    </row>
    <row r="4238" spans="51:56" x14ac:dyDescent="0.25">
      <c r="AY4238" t="s">
        <v>1172</v>
      </c>
      <c r="AZ4238" s="4" t="s">
        <v>1173</v>
      </c>
      <c r="BA4238" s="4" t="s">
        <v>1174</v>
      </c>
      <c r="BB4238" s="4" t="s">
        <v>1173</v>
      </c>
      <c r="BC4238" s="4" t="s">
        <v>1174</v>
      </c>
      <c r="BD4238" s="4" t="s">
        <v>1058</v>
      </c>
    </row>
    <row r="4239" spans="51:56" x14ac:dyDescent="0.25">
      <c r="AY4239" t="s">
        <v>1175</v>
      </c>
      <c r="AZ4239" s="4" t="s">
        <v>1176</v>
      </c>
      <c r="BA4239" s="4" t="s">
        <v>1177</v>
      </c>
      <c r="BB4239" s="4" t="s">
        <v>1176</v>
      </c>
      <c r="BC4239" s="4" t="s">
        <v>1177</v>
      </c>
      <c r="BD4239" s="4" t="s">
        <v>1058</v>
      </c>
    </row>
    <row r="4240" spans="51:56" x14ac:dyDescent="0.25">
      <c r="AY4240" t="s">
        <v>1178</v>
      </c>
      <c r="AZ4240" s="4" t="s">
        <v>1179</v>
      </c>
      <c r="BA4240" s="4" t="s">
        <v>1180</v>
      </c>
      <c r="BB4240" s="4" t="s">
        <v>1179</v>
      </c>
      <c r="BC4240" s="4" t="s">
        <v>1180</v>
      </c>
      <c r="BD4240" s="4" t="s">
        <v>1058</v>
      </c>
    </row>
    <row r="4241" spans="51:56" x14ac:dyDescent="0.25">
      <c r="AY4241" t="s">
        <v>1181</v>
      </c>
      <c r="AZ4241" s="4" t="s">
        <v>1182</v>
      </c>
      <c r="BA4241" s="4" t="s">
        <v>1183</v>
      </c>
      <c r="BB4241" s="4" t="s">
        <v>1182</v>
      </c>
      <c r="BC4241" s="4" t="s">
        <v>1183</v>
      </c>
      <c r="BD4241" s="4" t="s">
        <v>1058</v>
      </c>
    </row>
    <row r="4242" spans="51:56" x14ac:dyDescent="0.25">
      <c r="AY4242" t="s">
        <v>1184</v>
      </c>
      <c r="AZ4242" s="4" t="s">
        <v>1185</v>
      </c>
      <c r="BA4242" s="4" t="s">
        <v>1186</v>
      </c>
      <c r="BB4242" s="4" t="s">
        <v>1185</v>
      </c>
      <c r="BC4242" s="4" t="s">
        <v>1186</v>
      </c>
      <c r="BD4242" s="4" t="s">
        <v>1058</v>
      </c>
    </row>
    <row r="4243" spans="51:56" x14ac:dyDescent="0.25">
      <c r="AY4243" t="s">
        <v>1187</v>
      </c>
      <c r="AZ4243" s="4" t="s">
        <v>1188</v>
      </c>
      <c r="BA4243" s="4" t="s">
        <v>1189</v>
      </c>
      <c r="BB4243" s="4" t="s">
        <v>1188</v>
      </c>
      <c r="BC4243" s="4" t="s">
        <v>1189</v>
      </c>
      <c r="BD4243" s="4" t="s">
        <v>1058</v>
      </c>
    </row>
    <row r="4244" spans="51:56" x14ac:dyDescent="0.25">
      <c r="AY4244" t="s">
        <v>1190</v>
      </c>
      <c r="AZ4244" s="4" t="s">
        <v>1191</v>
      </c>
      <c r="BA4244" s="4" t="s">
        <v>1192</v>
      </c>
      <c r="BB4244" s="4" t="s">
        <v>1191</v>
      </c>
      <c r="BC4244" s="4" t="s">
        <v>1192</v>
      </c>
      <c r="BD4244" s="4" t="s">
        <v>1058</v>
      </c>
    </row>
    <row r="4245" spans="51:56" x14ac:dyDescent="0.25">
      <c r="AY4245" t="s">
        <v>1193</v>
      </c>
      <c r="AZ4245" s="4" t="s">
        <v>1194</v>
      </c>
      <c r="BA4245" s="4" t="s">
        <v>1195</v>
      </c>
      <c r="BB4245" s="4" t="s">
        <v>1194</v>
      </c>
      <c r="BC4245" s="4" t="s">
        <v>1195</v>
      </c>
      <c r="BD4245" s="4" t="s">
        <v>1058</v>
      </c>
    </row>
    <row r="4246" spans="51:56" x14ac:dyDescent="0.25">
      <c r="AY4246" t="s">
        <v>1196</v>
      </c>
      <c r="AZ4246" s="4" t="s">
        <v>1197</v>
      </c>
      <c r="BA4246" s="4" t="s">
        <v>1198</v>
      </c>
      <c r="BB4246" s="4" t="s">
        <v>1197</v>
      </c>
      <c r="BC4246" s="4" t="s">
        <v>1198</v>
      </c>
      <c r="BD4246" s="4" t="s">
        <v>1058</v>
      </c>
    </row>
    <row r="4247" spans="51:56" x14ac:dyDescent="0.25">
      <c r="AY4247" t="s">
        <v>1199</v>
      </c>
      <c r="AZ4247" s="4" t="s">
        <v>1200</v>
      </c>
      <c r="BA4247" s="4" t="s">
        <v>1201</v>
      </c>
      <c r="BB4247" s="4" t="s">
        <v>1200</v>
      </c>
      <c r="BC4247" s="4" t="s">
        <v>1201</v>
      </c>
      <c r="BD4247" s="4" t="s">
        <v>1058</v>
      </c>
    </row>
    <row r="4248" spans="51:56" x14ac:dyDescent="0.25">
      <c r="AY4248" t="s">
        <v>1202</v>
      </c>
      <c r="AZ4248" s="4" t="s">
        <v>1203</v>
      </c>
      <c r="BA4248" s="4" t="s">
        <v>1204</v>
      </c>
      <c r="BB4248" s="4" t="s">
        <v>1203</v>
      </c>
      <c r="BC4248" s="4" t="s">
        <v>1204</v>
      </c>
      <c r="BD4248" s="4" t="s">
        <v>1058</v>
      </c>
    </row>
    <row r="4249" spans="51:56" x14ac:dyDescent="0.25">
      <c r="AY4249" t="s">
        <v>1205</v>
      </c>
      <c r="AZ4249" s="4" t="s">
        <v>1206</v>
      </c>
      <c r="BA4249" s="4" t="s">
        <v>1207</v>
      </c>
      <c r="BB4249" s="4" t="s">
        <v>1206</v>
      </c>
      <c r="BC4249" s="4" t="s">
        <v>1207</v>
      </c>
      <c r="BD4249" s="4" t="s">
        <v>1058</v>
      </c>
    </row>
    <row r="4250" spans="51:56" x14ac:dyDescent="0.25">
      <c r="AY4250" t="s">
        <v>1208</v>
      </c>
      <c r="AZ4250" s="4" t="s">
        <v>1209</v>
      </c>
      <c r="BA4250" s="4" t="s">
        <v>1210</v>
      </c>
      <c r="BB4250" s="4" t="s">
        <v>1209</v>
      </c>
      <c r="BC4250" s="4" t="s">
        <v>1210</v>
      </c>
      <c r="BD4250" s="4" t="s">
        <v>1058</v>
      </c>
    </row>
    <row r="4251" spans="51:56" x14ac:dyDescent="0.25">
      <c r="AY4251" t="s">
        <v>1211</v>
      </c>
      <c r="AZ4251" s="4" t="s">
        <v>1212</v>
      </c>
      <c r="BA4251" s="4" t="s">
        <v>1213</v>
      </c>
      <c r="BB4251" s="4" t="s">
        <v>1212</v>
      </c>
      <c r="BC4251" s="4" t="s">
        <v>1213</v>
      </c>
      <c r="BD4251" s="4" t="s">
        <v>1058</v>
      </c>
    </row>
    <row r="4252" spans="51:56" x14ac:dyDescent="0.25">
      <c r="AY4252" t="s">
        <v>1214</v>
      </c>
      <c r="AZ4252" s="4" t="s">
        <v>1215</v>
      </c>
      <c r="BA4252" s="4" t="s">
        <v>1216</v>
      </c>
      <c r="BB4252" s="4" t="s">
        <v>1215</v>
      </c>
      <c r="BC4252" s="4" t="s">
        <v>1216</v>
      </c>
      <c r="BD4252" s="4" t="s">
        <v>1058</v>
      </c>
    </row>
    <row r="4253" spans="51:56" x14ac:dyDescent="0.25">
      <c r="AY4253" t="s">
        <v>1217</v>
      </c>
      <c r="AZ4253" s="4" t="s">
        <v>1218</v>
      </c>
      <c r="BA4253" s="4" t="s">
        <v>1219</v>
      </c>
      <c r="BB4253" s="4" t="s">
        <v>1218</v>
      </c>
      <c r="BC4253" s="4" t="s">
        <v>1219</v>
      </c>
      <c r="BD4253" s="4" t="s">
        <v>1058</v>
      </c>
    </row>
    <row r="4254" spans="51:56" x14ac:dyDescent="0.25">
      <c r="AY4254" t="s">
        <v>1220</v>
      </c>
      <c r="AZ4254" s="4" t="s">
        <v>1221</v>
      </c>
      <c r="BA4254" s="4" t="s">
        <v>1222</v>
      </c>
      <c r="BB4254" s="4" t="s">
        <v>1221</v>
      </c>
      <c r="BC4254" s="4" t="s">
        <v>1222</v>
      </c>
      <c r="BD4254" s="4" t="s">
        <v>1058</v>
      </c>
    </row>
    <row r="4255" spans="51:56" x14ac:dyDescent="0.25">
      <c r="AY4255" t="s">
        <v>1223</v>
      </c>
      <c r="AZ4255" s="4" t="s">
        <v>1224</v>
      </c>
      <c r="BA4255" s="4" t="s">
        <v>1225</v>
      </c>
      <c r="BB4255" s="4" t="s">
        <v>1224</v>
      </c>
      <c r="BC4255" s="4" t="s">
        <v>1225</v>
      </c>
      <c r="BD4255" s="4" t="s">
        <v>1058</v>
      </c>
    </row>
    <row r="4256" spans="51:56" x14ac:dyDescent="0.25">
      <c r="AY4256" t="s">
        <v>1226</v>
      </c>
      <c r="AZ4256" s="4" t="s">
        <v>1227</v>
      </c>
      <c r="BA4256" s="4" t="s">
        <v>1228</v>
      </c>
      <c r="BB4256" s="4" t="s">
        <v>1227</v>
      </c>
      <c r="BC4256" s="4" t="s">
        <v>1228</v>
      </c>
      <c r="BD4256" s="4" t="s">
        <v>1058</v>
      </c>
    </row>
    <row r="4257" spans="51:56" x14ac:dyDescent="0.25">
      <c r="AY4257" t="s">
        <v>1229</v>
      </c>
      <c r="AZ4257" s="4" t="s">
        <v>1230</v>
      </c>
      <c r="BA4257" s="4" t="s">
        <v>1231</v>
      </c>
      <c r="BB4257" s="4" t="s">
        <v>1230</v>
      </c>
      <c r="BC4257" s="4" t="s">
        <v>1231</v>
      </c>
      <c r="BD4257" s="4" t="s">
        <v>1058</v>
      </c>
    </row>
    <row r="4258" spans="51:56" x14ac:dyDescent="0.25">
      <c r="AY4258" t="s">
        <v>1232</v>
      </c>
      <c r="AZ4258" s="4" t="s">
        <v>1233</v>
      </c>
      <c r="BA4258" s="4" t="s">
        <v>1234</v>
      </c>
      <c r="BB4258" s="4" t="s">
        <v>1233</v>
      </c>
      <c r="BC4258" s="4" t="s">
        <v>1234</v>
      </c>
      <c r="BD4258" s="4" t="s">
        <v>1058</v>
      </c>
    </row>
    <row r="4259" spans="51:56" x14ac:dyDescent="0.25">
      <c r="AY4259" t="s">
        <v>1235</v>
      </c>
      <c r="AZ4259" s="4" t="s">
        <v>1236</v>
      </c>
      <c r="BA4259" s="4" t="s">
        <v>1237</v>
      </c>
      <c r="BB4259" s="4" t="s">
        <v>1236</v>
      </c>
      <c r="BC4259" s="4" t="s">
        <v>1237</v>
      </c>
      <c r="BD4259" s="4" t="s">
        <v>1058</v>
      </c>
    </row>
    <row r="4260" spans="51:56" x14ac:dyDescent="0.25">
      <c r="AY4260" t="s">
        <v>1238</v>
      </c>
      <c r="AZ4260" s="4" t="s">
        <v>1239</v>
      </c>
      <c r="BA4260" s="4" t="s">
        <v>1240</v>
      </c>
      <c r="BB4260" s="4" t="s">
        <v>1239</v>
      </c>
      <c r="BC4260" s="4" t="s">
        <v>1240</v>
      </c>
      <c r="BD4260" s="4" t="s">
        <v>1058</v>
      </c>
    </row>
    <row r="4261" spans="51:56" x14ac:dyDescent="0.25">
      <c r="AY4261" t="s">
        <v>1241</v>
      </c>
      <c r="AZ4261" s="4" t="s">
        <v>1242</v>
      </c>
      <c r="BA4261" s="4" t="s">
        <v>1243</v>
      </c>
      <c r="BB4261" s="4" t="s">
        <v>1242</v>
      </c>
      <c r="BC4261" s="4" t="s">
        <v>1243</v>
      </c>
      <c r="BD4261" s="4" t="s">
        <v>1058</v>
      </c>
    </row>
    <row r="4262" spans="51:56" x14ac:dyDescent="0.25">
      <c r="AY4262" t="s">
        <v>1244</v>
      </c>
      <c r="AZ4262" s="4" t="s">
        <v>1245</v>
      </c>
      <c r="BA4262" s="4" t="s">
        <v>1246</v>
      </c>
      <c r="BB4262" s="4" t="s">
        <v>1245</v>
      </c>
      <c r="BC4262" s="4" t="s">
        <v>1246</v>
      </c>
      <c r="BD4262" s="4" t="s">
        <v>1058</v>
      </c>
    </row>
    <row r="4263" spans="51:56" x14ac:dyDescent="0.25">
      <c r="AY4263" t="s">
        <v>1247</v>
      </c>
      <c r="AZ4263" s="4" t="s">
        <v>1248</v>
      </c>
      <c r="BA4263" s="4" t="s">
        <v>1249</v>
      </c>
      <c r="BB4263" s="4" t="s">
        <v>1248</v>
      </c>
      <c r="BC4263" s="4" t="s">
        <v>1249</v>
      </c>
      <c r="BD4263" s="4" t="s">
        <v>1058</v>
      </c>
    </row>
    <row r="4264" spans="51:56" x14ac:dyDescent="0.25">
      <c r="AY4264" t="s">
        <v>1250</v>
      </c>
      <c r="AZ4264" s="4" t="s">
        <v>1251</v>
      </c>
      <c r="BA4264" s="4" t="s">
        <v>1252</v>
      </c>
      <c r="BB4264" s="4" t="s">
        <v>1251</v>
      </c>
      <c r="BC4264" s="4" t="s">
        <v>1252</v>
      </c>
      <c r="BD4264" s="4" t="s">
        <v>1058</v>
      </c>
    </row>
    <row r="4265" spans="51:56" x14ac:dyDescent="0.25">
      <c r="AY4265" t="s">
        <v>1253</v>
      </c>
      <c r="AZ4265" s="4" t="s">
        <v>1254</v>
      </c>
      <c r="BA4265" s="4" t="s">
        <v>1255</v>
      </c>
      <c r="BB4265" s="4" t="s">
        <v>1254</v>
      </c>
      <c r="BC4265" s="4" t="s">
        <v>1255</v>
      </c>
      <c r="BD4265" s="4" t="s">
        <v>1058</v>
      </c>
    </row>
    <row r="4266" spans="51:56" x14ac:dyDescent="0.25">
      <c r="AY4266" t="s">
        <v>1256</v>
      </c>
      <c r="AZ4266" s="4" t="s">
        <v>1257</v>
      </c>
      <c r="BA4266" s="4" t="s">
        <v>1258</v>
      </c>
      <c r="BB4266" s="4" t="s">
        <v>1257</v>
      </c>
      <c r="BC4266" s="4" t="s">
        <v>1258</v>
      </c>
      <c r="BD4266" s="4" t="s">
        <v>1058</v>
      </c>
    </row>
    <row r="4267" spans="51:56" x14ac:dyDescent="0.25">
      <c r="AY4267" t="s">
        <v>1259</v>
      </c>
      <c r="AZ4267" s="4" t="s">
        <v>1260</v>
      </c>
      <c r="BA4267" s="4" t="s">
        <v>1261</v>
      </c>
      <c r="BB4267" s="4" t="s">
        <v>1260</v>
      </c>
      <c r="BC4267" s="4" t="s">
        <v>1261</v>
      </c>
      <c r="BD4267" s="4" t="s">
        <v>1058</v>
      </c>
    </row>
    <row r="4268" spans="51:56" x14ac:dyDescent="0.25">
      <c r="AY4268" t="s">
        <v>1262</v>
      </c>
      <c r="AZ4268" s="4" t="s">
        <v>1263</v>
      </c>
      <c r="BA4268" s="4" t="s">
        <v>1264</v>
      </c>
      <c r="BB4268" s="4" t="s">
        <v>1263</v>
      </c>
      <c r="BC4268" s="4" t="s">
        <v>1264</v>
      </c>
      <c r="BD4268" s="4" t="s">
        <v>1058</v>
      </c>
    </row>
    <row r="4269" spans="51:56" x14ac:dyDescent="0.25">
      <c r="AY4269" t="s">
        <v>1265</v>
      </c>
      <c r="AZ4269" s="4" t="s">
        <v>1266</v>
      </c>
      <c r="BA4269" s="4" t="s">
        <v>1267</v>
      </c>
      <c r="BB4269" s="4" t="s">
        <v>1266</v>
      </c>
      <c r="BC4269" s="4" t="s">
        <v>1267</v>
      </c>
      <c r="BD4269" s="4" t="s">
        <v>1058</v>
      </c>
    </row>
    <row r="4270" spans="51:56" x14ac:dyDescent="0.25">
      <c r="AY4270" t="s">
        <v>1268</v>
      </c>
      <c r="AZ4270" s="4" t="s">
        <v>1269</v>
      </c>
      <c r="BA4270" s="4" t="s">
        <v>1270</v>
      </c>
      <c r="BB4270" s="4" t="s">
        <v>1269</v>
      </c>
      <c r="BC4270" s="4" t="s">
        <v>1270</v>
      </c>
      <c r="BD4270" s="4" t="s">
        <v>1058</v>
      </c>
    </row>
    <row r="4271" spans="51:56" x14ac:dyDescent="0.25">
      <c r="AY4271" t="s">
        <v>1271</v>
      </c>
      <c r="AZ4271" s="4" t="s">
        <v>1272</v>
      </c>
      <c r="BA4271" s="4" t="s">
        <v>1273</v>
      </c>
      <c r="BB4271" s="4" t="s">
        <v>1272</v>
      </c>
      <c r="BC4271" s="4" t="s">
        <v>1273</v>
      </c>
      <c r="BD4271" s="4" t="s">
        <v>1058</v>
      </c>
    </row>
    <row r="4272" spans="51:56" x14ac:dyDescent="0.25">
      <c r="AY4272" t="s">
        <v>1274</v>
      </c>
      <c r="AZ4272" s="4" t="s">
        <v>1275</v>
      </c>
      <c r="BA4272" s="4" t="s">
        <v>1276</v>
      </c>
      <c r="BB4272" s="4" t="s">
        <v>1275</v>
      </c>
      <c r="BC4272" s="4" t="s">
        <v>1276</v>
      </c>
      <c r="BD4272" s="4" t="s">
        <v>1058</v>
      </c>
    </row>
    <row r="4273" spans="51:56" x14ac:dyDescent="0.25">
      <c r="AY4273" t="s">
        <v>1277</v>
      </c>
      <c r="AZ4273" s="4" t="s">
        <v>1278</v>
      </c>
      <c r="BA4273" s="4" t="s">
        <v>1279</v>
      </c>
      <c r="BB4273" s="4" t="s">
        <v>1278</v>
      </c>
      <c r="BC4273" s="4" t="s">
        <v>1279</v>
      </c>
      <c r="BD4273" s="4" t="s">
        <v>1058</v>
      </c>
    </row>
    <row r="4274" spans="51:56" x14ac:dyDescent="0.25">
      <c r="AY4274" t="s">
        <v>1280</v>
      </c>
      <c r="AZ4274" s="4" t="s">
        <v>1281</v>
      </c>
      <c r="BA4274" s="4" t="s">
        <v>1282</v>
      </c>
      <c r="BB4274" s="4" t="s">
        <v>1281</v>
      </c>
      <c r="BC4274" s="4" t="s">
        <v>1282</v>
      </c>
      <c r="BD4274" s="4" t="s">
        <v>1058</v>
      </c>
    </row>
    <row r="4275" spans="51:56" x14ac:dyDescent="0.25">
      <c r="AY4275" t="s">
        <v>1283</v>
      </c>
      <c r="AZ4275" s="4" t="s">
        <v>1284</v>
      </c>
      <c r="BA4275" s="4" t="s">
        <v>1285</v>
      </c>
      <c r="BB4275" s="4" t="s">
        <v>1284</v>
      </c>
      <c r="BC4275" s="4" t="s">
        <v>1285</v>
      </c>
      <c r="BD4275" s="4" t="s">
        <v>1058</v>
      </c>
    </row>
    <row r="4276" spans="51:56" x14ac:dyDescent="0.25">
      <c r="AY4276" t="s">
        <v>1286</v>
      </c>
      <c r="AZ4276" s="4" t="s">
        <v>1287</v>
      </c>
      <c r="BA4276" s="4" t="s">
        <v>1288</v>
      </c>
      <c r="BB4276" s="4" t="s">
        <v>1287</v>
      </c>
      <c r="BC4276" s="4" t="s">
        <v>1288</v>
      </c>
      <c r="BD4276" s="4" t="s">
        <v>1058</v>
      </c>
    </row>
    <row r="4277" spans="51:56" x14ac:dyDescent="0.25">
      <c r="AY4277" t="s">
        <v>1289</v>
      </c>
      <c r="AZ4277" s="4" t="s">
        <v>1290</v>
      </c>
      <c r="BA4277" s="4" t="s">
        <v>1291</v>
      </c>
      <c r="BB4277" s="4" t="s">
        <v>1290</v>
      </c>
      <c r="BC4277" s="4" t="s">
        <v>1291</v>
      </c>
      <c r="BD4277" s="4" t="s">
        <v>1058</v>
      </c>
    </row>
    <row r="4278" spans="51:56" x14ac:dyDescent="0.25">
      <c r="AY4278" t="s">
        <v>1292</v>
      </c>
      <c r="AZ4278" s="4" t="s">
        <v>1293</v>
      </c>
      <c r="BA4278" s="4" t="s">
        <v>1294</v>
      </c>
      <c r="BB4278" s="4" t="s">
        <v>1293</v>
      </c>
      <c r="BC4278" s="4" t="s">
        <v>1294</v>
      </c>
      <c r="BD4278" s="4" t="s">
        <v>1058</v>
      </c>
    </row>
    <row r="4279" spans="51:56" x14ac:dyDescent="0.25">
      <c r="AY4279" t="s">
        <v>1295</v>
      </c>
      <c r="AZ4279" s="4" t="s">
        <v>1296</v>
      </c>
      <c r="BA4279" s="4" t="s">
        <v>1297</v>
      </c>
      <c r="BB4279" s="4" t="s">
        <v>1296</v>
      </c>
      <c r="BC4279" s="4" t="s">
        <v>1297</v>
      </c>
      <c r="BD4279" s="4" t="s">
        <v>1058</v>
      </c>
    </row>
    <row r="4280" spans="51:56" x14ac:dyDescent="0.25">
      <c r="AY4280" t="s">
        <v>1298</v>
      </c>
      <c r="AZ4280" s="4" t="s">
        <v>1299</v>
      </c>
      <c r="BA4280" s="4" t="s">
        <v>1300</v>
      </c>
      <c r="BB4280" s="4" t="s">
        <v>1299</v>
      </c>
      <c r="BC4280" s="4" t="s">
        <v>1300</v>
      </c>
      <c r="BD4280" s="4" t="s">
        <v>1058</v>
      </c>
    </row>
    <row r="4281" spans="51:56" x14ac:dyDescent="0.25">
      <c r="AY4281" t="s">
        <v>1301</v>
      </c>
      <c r="AZ4281" s="4" t="s">
        <v>1302</v>
      </c>
      <c r="BA4281" s="4" t="s">
        <v>1303</v>
      </c>
      <c r="BB4281" s="4" t="s">
        <v>1302</v>
      </c>
      <c r="BC4281" s="4" t="s">
        <v>1303</v>
      </c>
      <c r="BD4281" s="4" t="s">
        <v>1058</v>
      </c>
    </row>
    <row r="4282" spans="51:56" x14ac:dyDescent="0.25">
      <c r="AY4282" t="s">
        <v>1304</v>
      </c>
      <c r="AZ4282" s="4" t="s">
        <v>1305</v>
      </c>
      <c r="BA4282" s="4" t="s">
        <v>1306</v>
      </c>
      <c r="BB4282" s="4" t="s">
        <v>1305</v>
      </c>
      <c r="BC4282" s="4" t="s">
        <v>1306</v>
      </c>
      <c r="BD4282" s="4" t="s">
        <v>1058</v>
      </c>
    </row>
    <row r="4283" spans="51:56" x14ac:dyDescent="0.25">
      <c r="AY4283" t="s">
        <v>1307</v>
      </c>
      <c r="AZ4283" s="4" t="s">
        <v>1308</v>
      </c>
      <c r="BA4283" s="4" t="s">
        <v>1309</v>
      </c>
      <c r="BB4283" s="4" t="s">
        <v>1308</v>
      </c>
      <c r="BC4283" s="4" t="s">
        <v>1309</v>
      </c>
      <c r="BD4283" s="4" t="s">
        <v>1058</v>
      </c>
    </row>
    <row r="4284" spans="51:56" x14ac:dyDescent="0.25">
      <c r="AY4284" t="s">
        <v>1310</v>
      </c>
      <c r="AZ4284" s="4" t="s">
        <v>1311</v>
      </c>
      <c r="BA4284" s="4" t="s">
        <v>1312</v>
      </c>
      <c r="BB4284" s="4" t="s">
        <v>1311</v>
      </c>
      <c r="BC4284" s="4" t="s">
        <v>1312</v>
      </c>
      <c r="BD4284" s="4" t="s">
        <v>1058</v>
      </c>
    </row>
    <row r="4285" spans="51:56" x14ac:dyDescent="0.25">
      <c r="AY4285" t="s">
        <v>1313</v>
      </c>
      <c r="AZ4285" s="4" t="s">
        <v>1314</v>
      </c>
      <c r="BA4285" s="4" t="s">
        <v>1315</v>
      </c>
      <c r="BB4285" s="4" t="s">
        <v>1314</v>
      </c>
      <c r="BC4285" s="4" t="s">
        <v>1315</v>
      </c>
      <c r="BD4285" s="4" t="s">
        <v>1058</v>
      </c>
    </row>
    <row r="4286" spans="51:56" x14ac:dyDescent="0.25">
      <c r="AY4286" t="s">
        <v>1316</v>
      </c>
      <c r="AZ4286" s="4" t="s">
        <v>1317</v>
      </c>
      <c r="BA4286" s="4" t="s">
        <v>1318</v>
      </c>
      <c r="BB4286" s="4" t="s">
        <v>1317</v>
      </c>
      <c r="BC4286" s="4" t="s">
        <v>1318</v>
      </c>
      <c r="BD4286" s="4" t="s">
        <v>1058</v>
      </c>
    </row>
    <row r="4287" spans="51:56" x14ac:dyDescent="0.25">
      <c r="AY4287" t="s">
        <v>1319</v>
      </c>
      <c r="AZ4287" s="4" t="s">
        <v>1320</v>
      </c>
      <c r="BA4287" s="4" t="s">
        <v>1321</v>
      </c>
      <c r="BB4287" s="4" t="s">
        <v>1320</v>
      </c>
      <c r="BC4287" s="4" t="s">
        <v>1321</v>
      </c>
      <c r="BD4287" s="4" t="s">
        <v>1058</v>
      </c>
    </row>
    <row r="4288" spans="51:56" x14ac:dyDescent="0.25">
      <c r="AY4288" t="s">
        <v>1322</v>
      </c>
      <c r="AZ4288" s="4" t="s">
        <v>1323</v>
      </c>
      <c r="BA4288" s="4" t="s">
        <v>1324</v>
      </c>
      <c r="BB4288" s="4" t="s">
        <v>1323</v>
      </c>
      <c r="BC4288" s="4" t="s">
        <v>1324</v>
      </c>
      <c r="BD4288" s="4" t="s">
        <v>1058</v>
      </c>
    </row>
    <row r="4289" spans="51:56" x14ac:dyDescent="0.25">
      <c r="AY4289" t="s">
        <v>1325</v>
      </c>
      <c r="AZ4289" s="4" t="s">
        <v>1326</v>
      </c>
      <c r="BA4289" s="4" t="s">
        <v>1327</v>
      </c>
      <c r="BB4289" s="4" t="s">
        <v>1326</v>
      </c>
      <c r="BC4289" s="4" t="s">
        <v>1327</v>
      </c>
      <c r="BD4289" s="4" t="s">
        <v>1058</v>
      </c>
    </row>
    <row r="4290" spans="51:56" x14ac:dyDescent="0.25">
      <c r="AY4290" t="s">
        <v>1328</v>
      </c>
      <c r="AZ4290" s="4" t="s">
        <v>1329</v>
      </c>
      <c r="BA4290" s="4" t="s">
        <v>5637</v>
      </c>
      <c r="BB4290" s="4" t="s">
        <v>1329</v>
      </c>
      <c r="BC4290" s="4" t="s">
        <v>5637</v>
      </c>
      <c r="BD4290" s="4" t="s">
        <v>1058</v>
      </c>
    </row>
    <row r="4291" spans="51:56" x14ac:dyDescent="0.25">
      <c r="AY4291" t="s">
        <v>1330</v>
      </c>
      <c r="AZ4291" s="4" t="s">
        <v>1331</v>
      </c>
      <c r="BA4291" s="4" t="s">
        <v>1332</v>
      </c>
      <c r="BB4291" s="4" t="s">
        <v>1331</v>
      </c>
      <c r="BC4291" s="4" t="s">
        <v>1332</v>
      </c>
      <c r="BD4291" s="4" t="s">
        <v>1058</v>
      </c>
    </row>
    <row r="4292" spans="51:56" x14ac:dyDescent="0.25">
      <c r="AY4292" t="s">
        <v>1333</v>
      </c>
      <c r="AZ4292" s="4" t="s">
        <v>1334</v>
      </c>
      <c r="BA4292" s="4" t="s">
        <v>14287</v>
      </c>
      <c r="BB4292" s="4" t="s">
        <v>1334</v>
      </c>
      <c r="BC4292" s="4" t="s">
        <v>14287</v>
      </c>
      <c r="BD4292" s="4" t="s">
        <v>1058</v>
      </c>
    </row>
    <row r="4293" spans="51:56" x14ac:dyDescent="0.25">
      <c r="AY4293" t="s">
        <v>1335</v>
      </c>
      <c r="AZ4293" s="4" t="s">
        <v>1336</v>
      </c>
      <c r="BA4293" s="4" t="s">
        <v>1337</v>
      </c>
      <c r="BB4293" s="4" t="s">
        <v>1336</v>
      </c>
      <c r="BC4293" s="4" t="s">
        <v>1337</v>
      </c>
      <c r="BD4293" s="4" t="s">
        <v>1058</v>
      </c>
    </row>
    <row r="4294" spans="51:56" x14ac:dyDescent="0.25">
      <c r="AY4294" t="s">
        <v>1338</v>
      </c>
      <c r="AZ4294" s="4" t="s">
        <v>1339</v>
      </c>
      <c r="BA4294" s="4" t="s">
        <v>1340</v>
      </c>
      <c r="BB4294" s="4" t="s">
        <v>1339</v>
      </c>
      <c r="BC4294" s="4" t="s">
        <v>1340</v>
      </c>
      <c r="BD4294" s="4" t="s">
        <v>1058</v>
      </c>
    </row>
    <row r="4295" spans="51:56" x14ac:dyDescent="0.25">
      <c r="AY4295" t="s">
        <v>1341</v>
      </c>
      <c r="AZ4295" s="4" t="s">
        <v>1342</v>
      </c>
      <c r="BA4295" s="4" t="s">
        <v>1343</v>
      </c>
      <c r="BB4295" s="4" t="s">
        <v>1342</v>
      </c>
      <c r="BC4295" s="4" t="s">
        <v>1343</v>
      </c>
      <c r="BD4295" s="4" t="s">
        <v>1058</v>
      </c>
    </row>
    <row r="4296" spans="51:56" x14ac:dyDescent="0.25">
      <c r="AY4296" t="s">
        <v>1344</v>
      </c>
      <c r="AZ4296" s="4" t="s">
        <v>1345</v>
      </c>
      <c r="BA4296" s="4" t="s">
        <v>1346</v>
      </c>
      <c r="BB4296" s="4" t="s">
        <v>1345</v>
      </c>
      <c r="BC4296" s="4" t="s">
        <v>1346</v>
      </c>
      <c r="BD4296" s="4" t="s">
        <v>1058</v>
      </c>
    </row>
    <row r="4297" spans="51:56" x14ac:dyDescent="0.25">
      <c r="AY4297" t="s">
        <v>1347</v>
      </c>
      <c r="AZ4297" s="4" t="s">
        <v>1348</v>
      </c>
      <c r="BA4297" s="4" t="s">
        <v>1349</v>
      </c>
      <c r="BB4297" s="4" t="s">
        <v>1348</v>
      </c>
      <c r="BC4297" s="4" t="s">
        <v>1349</v>
      </c>
      <c r="BD4297" s="4" t="s">
        <v>1058</v>
      </c>
    </row>
    <row r="4298" spans="51:56" x14ac:dyDescent="0.25">
      <c r="AY4298" t="s">
        <v>1350</v>
      </c>
      <c r="AZ4298" s="4" t="s">
        <v>1351</v>
      </c>
      <c r="BA4298" s="4" t="s">
        <v>1352</v>
      </c>
      <c r="BB4298" s="4" t="s">
        <v>1351</v>
      </c>
      <c r="BC4298" s="4" t="s">
        <v>1352</v>
      </c>
      <c r="BD4298" s="4" t="s">
        <v>1058</v>
      </c>
    </row>
    <row r="4299" spans="51:56" x14ac:dyDescent="0.25">
      <c r="AY4299" t="s">
        <v>1353</v>
      </c>
      <c r="AZ4299" s="4" t="s">
        <v>1354</v>
      </c>
      <c r="BA4299" s="4" t="s">
        <v>1355</v>
      </c>
      <c r="BB4299" s="4" t="s">
        <v>1354</v>
      </c>
      <c r="BC4299" s="4" t="s">
        <v>1355</v>
      </c>
      <c r="BD4299" s="4" t="s">
        <v>1058</v>
      </c>
    </row>
    <row r="4300" spans="51:56" x14ac:dyDescent="0.25">
      <c r="AY4300" t="s">
        <v>1356</v>
      </c>
      <c r="AZ4300" s="4" t="s">
        <v>1357</v>
      </c>
      <c r="BA4300" s="4" t="s">
        <v>1358</v>
      </c>
      <c r="BB4300" s="4" t="s">
        <v>1357</v>
      </c>
      <c r="BC4300" s="4" t="s">
        <v>1358</v>
      </c>
      <c r="BD4300" s="4" t="s">
        <v>1058</v>
      </c>
    </row>
    <row r="4301" spans="51:56" x14ac:dyDescent="0.25">
      <c r="AY4301" t="s">
        <v>1359</v>
      </c>
      <c r="AZ4301" s="4" t="s">
        <v>1360</v>
      </c>
      <c r="BA4301" s="4" t="s">
        <v>1361</v>
      </c>
      <c r="BB4301" s="4" t="s">
        <v>1360</v>
      </c>
      <c r="BC4301" s="4" t="s">
        <v>1361</v>
      </c>
      <c r="BD4301" s="4" t="s">
        <v>1058</v>
      </c>
    </row>
    <row r="4302" spans="51:56" x14ac:dyDescent="0.25">
      <c r="AY4302" t="s">
        <v>1362</v>
      </c>
      <c r="AZ4302" s="4" t="s">
        <v>1363</v>
      </c>
      <c r="BA4302" s="4" t="s">
        <v>1364</v>
      </c>
      <c r="BB4302" s="4" t="s">
        <v>1363</v>
      </c>
      <c r="BC4302" s="4" t="s">
        <v>1364</v>
      </c>
      <c r="BD4302" s="4" t="s">
        <v>1058</v>
      </c>
    </row>
    <row r="4303" spans="51:56" x14ac:dyDescent="0.25">
      <c r="AY4303" t="s">
        <v>1365</v>
      </c>
      <c r="AZ4303" s="4" t="s">
        <v>1366</v>
      </c>
      <c r="BA4303" s="4" t="s">
        <v>1367</v>
      </c>
      <c r="BB4303" s="4" t="s">
        <v>1366</v>
      </c>
      <c r="BC4303" s="4" t="s">
        <v>1367</v>
      </c>
      <c r="BD4303" s="4" t="s">
        <v>1058</v>
      </c>
    </row>
    <row r="4304" spans="51:56" x14ac:dyDescent="0.25">
      <c r="AY4304" t="s">
        <v>1368</v>
      </c>
      <c r="AZ4304" s="4" t="s">
        <v>1369</v>
      </c>
      <c r="BA4304" s="4" t="s">
        <v>14003</v>
      </c>
      <c r="BB4304" s="4" t="s">
        <v>1369</v>
      </c>
      <c r="BC4304" s="4" t="s">
        <v>14003</v>
      </c>
      <c r="BD4304" s="4" t="s">
        <v>1058</v>
      </c>
    </row>
    <row r="4305" spans="51:56" x14ac:dyDescent="0.25">
      <c r="AY4305" t="s">
        <v>1370</v>
      </c>
      <c r="AZ4305" s="4" t="s">
        <v>1371</v>
      </c>
      <c r="BA4305" s="4" t="s">
        <v>1372</v>
      </c>
      <c r="BB4305" s="4" t="s">
        <v>1371</v>
      </c>
      <c r="BC4305" s="4" t="s">
        <v>1372</v>
      </c>
      <c r="BD4305" s="4" t="s">
        <v>1058</v>
      </c>
    </row>
    <row r="4306" spans="51:56" x14ac:dyDescent="0.25">
      <c r="AY4306" t="s">
        <v>1373</v>
      </c>
      <c r="AZ4306" s="4" t="s">
        <v>1374</v>
      </c>
      <c r="BA4306" s="4" t="s">
        <v>1375</v>
      </c>
      <c r="BB4306" s="4" t="s">
        <v>1374</v>
      </c>
      <c r="BC4306" s="4" t="s">
        <v>1375</v>
      </c>
      <c r="BD4306" s="4" t="s">
        <v>1058</v>
      </c>
    </row>
    <row r="4307" spans="51:56" x14ac:dyDescent="0.25">
      <c r="AY4307" t="s">
        <v>1376</v>
      </c>
      <c r="AZ4307" s="4" t="s">
        <v>1377</v>
      </c>
      <c r="BA4307" s="4" t="s">
        <v>1378</v>
      </c>
      <c r="BB4307" s="4" t="s">
        <v>1377</v>
      </c>
      <c r="BC4307" s="4" t="s">
        <v>1378</v>
      </c>
      <c r="BD4307" s="4" t="s">
        <v>1058</v>
      </c>
    </row>
    <row r="4308" spans="51:56" x14ac:dyDescent="0.25">
      <c r="AY4308" t="s">
        <v>1379</v>
      </c>
      <c r="AZ4308" s="4" t="s">
        <v>1380</v>
      </c>
      <c r="BA4308" s="4" t="s">
        <v>1381</v>
      </c>
      <c r="BB4308" s="4" t="s">
        <v>1380</v>
      </c>
      <c r="BC4308" s="4" t="s">
        <v>1381</v>
      </c>
      <c r="BD4308" s="4" t="s">
        <v>1058</v>
      </c>
    </row>
    <row r="4309" spans="51:56" x14ac:dyDescent="0.25">
      <c r="AY4309" t="s">
        <v>1382</v>
      </c>
      <c r="AZ4309" s="4" t="s">
        <v>1383</v>
      </c>
      <c r="BA4309" s="4" t="s">
        <v>1384</v>
      </c>
      <c r="BB4309" s="4" t="s">
        <v>1383</v>
      </c>
      <c r="BC4309" s="4" t="s">
        <v>1384</v>
      </c>
      <c r="BD4309" s="4" t="s">
        <v>1058</v>
      </c>
    </row>
    <row r="4310" spans="51:56" x14ac:dyDescent="0.25">
      <c r="AY4310" t="s">
        <v>1385</v>
      </c>
      <c r="AZ4310" s="4" t="s">
        <v>1386</v>
      </c>
      <c r="BA4310" s="4" t="s">
        <v>1387</v>
      </c>
      <c r="BB4310" s="4" t="s">
        <v>1386</v>
      </c>
      <c r="BC4310" s="4" t="s">
        <v>1387</v>
      </c>
      <c r="BD4310" s="4" t="s">
        <v>1058</v>
      </c>
    </row>
    <row r="4311" spans="51:56" x14ac:dyDescent="0.25">
      <c r="AY4311" t="s">
        <v>1388</v>
      </c>
      <c r="AZ4311" s="4" t="s">
        <v>1389</v>
      </c>
      <c r="BA4311" s="4" t="s">
        <v>4145</v>
      </c>
      <c r="BB4311" s="4" t="s">
        <v>1389</v>
      </c>
      <c r="BC4311" s="4" t="s">
        <v>4145</v>
      </c>
      <c r="BD4311" s="4" t="s">
        <v>1058</v>
      </c>
    </row>
    <row r="4312" spans="51:56" x14ac:dyDescent="0.25">
      <c r="AY4312" t="s">
        <v>1390</v>
      </c>
      <c r="AZ4312" s="4" t="s">
        <v>1391</v>
      </c>
      <c r="BA4312" s="4" t="s">
        <v>1392</v>
      </c>
      <c r="BB4312" s="4" t="s">
        <v>1391</v>
      </c>
      <c r="BC4312" s="4" t="s">
        <v>1392</v>
      </c>
      <c r="BD4312" s="4" t="s">
        <v>1058</v>
      </c>
    </row>
    <row r="4313" spans="51:56" x14ac:dyDescent="0.25">
      <c r="AY4313" t="s">
        <v>1393</v>
      </c>
      <c r="AZ4313" s="4" t="s">
        <v>1394</v>
      </c>
      <c r="BA4313" s="4" t="s">
        <v>1395</v>
      </c>
      <c r="BB4313" s="4" t="s">
        <v>1394</v>
      </c>
      <c r="BC4313" s="4" t="s">
        <v>1395</v>
      </c>
      <c r="BD4313" s="4" t="s">
        <v>1058</v>
      </c>
    </row>
    <row r="4314" spans="51:56" x14ac:dyDescent="0.25">
      <c r="AY4314" t="s">
        <v>1396</v>
      </c>
      <c r="AZ4314" s="4" t="s">
        <v>1397</v>
      </c>
      <c r="BA4314" s="4" t="s">
        <v>1398</v>
      </c>
      <c r="BB4314" s="4" t="s">
        <v>1397</v>
      </c>
      <c r="BC4314" s="4" t="s">
        <v>1398</v>
      </c>
      <c r="BD4314" s="4" t="s">
        <v>1058</v>
      </c>
    </row>
    <row r="4315" spans="51:56" x14ac:dyDescent="0.25">
      <c r="AY4315" t="s">
        <v>1399</v>
      </c>
      <c r="AZ4315" s="4" t="s">
        <v>1400</v>
      </c>
      <c r="BA4315" s="4" t="s">
        <v>1401</v>
      </c>
      <c r="BB4315" s="4" t="s">
        <v>1400</v>
      </c>
      <c r="BC4315" s="4" t="s">
        <v>1401</v>
      </c>
      <c r="BD4315" s="4" t="s">
        <v>1058</v>
      </c>
    </row>
    <row r="4316" spans="51:56" x14ac:dyDescent="0.25">
      <c r="AY4316" t="s">
        <v>1402</v>
      </c>
      <c r="AZ4316" s="4" t="s">
        <v>1403</v>
      </c>
      <c r="BA4316" s="4" t="s">
        <v>1404</v>
      </c>
      <c r="BB4316" s="4" t="s">
        <v>1403</v>
      </c>
      <c r="BC4316" s="4" t="s">
        <v>1404</v>
      </c>
      <c r="BD4316" s="4" t="s">
        <v>1058</v>
      </c>
    </row>
    <row r="4317" spans="51:56" x14ac:dyDescent="0.25">
      <c r="AY4317" t="s">
        <v>1405</v>
      </c>
      <c r="AZ4317" s="4" t="s">
        <v>1406</v>
      </c>
      <c r="BA4317" s="4" t="s">
        <v>1407</v>
      </c>
      <c r="BB4317" s="4" t="s">
        <v>1406</v>
      </c>
      <c r="BC4317" s="4" t="s">
        <v>1407</v>
      </c>
      <c r="BD4317" s="4" t="s">
        <v>1058</v>
      </c>
    </row>
    <row r="4318" spans="51:56" x14ac:dyDescent="0.25">
      <c r="AY4318" t="s">
        <v>1405</v>
      </c>
      <c r="AZ4318" s="4" t="s">
        <v>1408</v>
      </c>
      <c r="BA4318" s="4" t="s">
        <v>1407</v>
      </c>
      <c r="BB4318" s="4" t="s">
        <v>1408</v>
      </c>
      <c r="BC4318" s="4" t="s">
        <v>1407</v>
      </c>
      <c r="BD4318" s="4" t="s">
        <v>1058</v>
      </c>
    </row>
    <row r="4319" spans="51:56" x14ac:dyDescent="0.25">
      <c r="AY4319" t="s">
        <v>1409</v>
      </c>
      <c r="AZ4319" s="4" t="s">
        <v>1410</v>
      </c>
      <c r="BA4319" s="4" t="s">
        <v>1411</v>
      </c>
      <c r="BB4319" s="4" t="s">
        <v>1410</v>
      </c>
      <c r="BC4319" s="4" t="s">
        <v>1411</v>
      </c>
      <c r="BD4319" s="4" t="s">
        <v>1058</v>
      </c>
    </row>
    <row r="4320" spans="51:56" x14ac:dyDescent="0.25">
      <c r="AY4320" t="s">
        <v>1412</v>
      </c>
      <c r="AZ4320" s="4" t="s">
        <v>1413</v>
      </c>
      <c r="BA4320" s="4" t="s">
        <v>1414</v>
      </c>
      <c r="BB4320" s="4" t="s">
        <v>1413</v>
      </c>
      <c r="BC4320" s="4" t="s">
        <v>1414</v>
      </c>
      <c r="BD4320" s="4" t="s">
        <v>1058</v>
      </c>
    </row>
    <row r="4321" spans="51:56" x14ac:dyDescent="0.25">
      <c r="AY4321" t="s">
        <v>1415</v>
      </c>
      <c r="AZ4321" s="4" t="s">
        <v>1416</v>
      </c>
      <c r="BA4321" s="4" t="s">
        <v>1417</v>
      </c>
      <c r="BB4321" s="4" t="s">
        <v>1416</v>
      </c>
      <c r="BC4321" s="4" t="s">
        <v>1417</v>
      </c>
      <c r="BD4321" s="4" t="s">
        <v>1058</v>
      </c>
    </row>
    <row r="4322" spans="51:56" x14ac:dyDescent="0.25">
      <c r="AY4322" t="s">
        <v>1418</v>
      </c>
      <c r="AZ4322" s="4" t="s">
        <v>1419</v>
      </c>
      <c r="BA4322" s="4" t="s">
        <v>6717</v>
      </c>
      <c r="BB4322" s="4" t="s">
        <v>1419</v>
      </c>
      <c r="BC4322" s="4" t="s">
        <v>6717</v>
      </c>
      <c r="BD4322" s="4" t="s">
        <v>1058</v>
      </c>
    </row>
    <row r="4323" spans="51:56" x14ac:dyDescent="0.25">
      <c r="AY4323" t="s">
        <v>1420</v>
      </c>
      <c r="AZ4323" s="4" t="s">
        <v>1421</v>
      </c>
      <c r="BA4323" s="4" t="s">
        <v>1422</v>
      </c>
      <c r="BB4323" s="4" t="s">
        <v>1421</v>
      </c>
      <c r="BC4323" s="4" t="s">
        <v>1422</v>
      </c>
      <c r="BD4323" s="4" t="s">
        <v>1058</v>
      </c>
    </row>
    <row r="4324" spans="51:56" x14ac:dyDescent="0.25">
      <c r="AY4324" t="s">
        <v>1423</v>
      </c>
      <c r="AZ4324" s="4" t="s">
        <v>1424</v>
      </c>
      <c r="BA4324" s="4" t="s">
        <v>1425</v>
      </c>
      <c r="BB4324" s="4" t="s">
        <v>1424</v>
      </c>
      <c r="BC4324" s="4" t="s">
        <v>1425</v>
      </c>
      <c r="BD4324" s="4" t="s">
        <v>1058</v>
      </c>
    </row>
    <row r="4325" spans="51:56" x14ac:dyDescent="0.25">
      <c r="AY4325" t="s">
        <v>1426</v>
      </c>
      <c r="AZ4325" s="4" t="s">
        <v>1427</v>
      </c>
      <c r="BA4325" s="4" t="s">
        <v>1428</v>
      </c>
      <c r="BB4325" s="4" t="s">
        <v>1427</v>
      </c>
      <c r="BC4325" s="4" t="s">
        <v>1428</v>
      </c>
      <c r="BD4325" s="4" t="s">
        <v>1429</v>
      </c>
    </row>
    <row r="4326" spans="51:56" x14ac:dyDescent="0.25">
      <c r="AY4326" t="s">
        <v>1430</v>
      </c>
      <c r="AZ4326" s="4" t="s">
        <v>1431</v>
      </c>
      <c r="BA4326" s="4" t="s">
        <v>1432</v>
      </c>
      <c r="BB4326" s="4" t="s">
        <v>1431</v>
      </c>
      <c r="BC4326" s="4" t="s">
        <v>1432</v>
      </c>
      <c r="BD4326" s="4" t="s">
        <v>1429</v>
      </c>
    </row>
    <row r="4327" spans="51:56" x14ac:dyDescent="0.25">
      <c r="AY4327" t="s">
        <v>1433</v>
      </c>
      <c r="AZ4327" s="4" t="s">
        <v>1434</v>
      </c>
      <c r="BA4327" s="4" t="s">
        <v>1435</v>
      </c>
      <c r="BB4327" s="4" t="s">
        <v>1434</v>
      </c>
      <c r="BC4327" s="4" t="s">
        <v>1435</v>
      </c>
      <c r="BD4327" s="4" t="s">
        <v>1429</v>
      </c>
    </row>
    <row r="4328" spans="51:56" x14ac:dyDescent="0.25">
      <c r="AY4328" t="s">
        <v>1436</v>
      </c>
      <c r="AZ4328" s="4" t="s">
        <v>1437</v>
      </c>
      <c r="BA4328" s="4" t="s">
        <v>1438</v>
      </c>
      <c r="BB4328" s="4" t="s">
        <v>1437</v>
      </c>
      <c r="BC4328" s="4" t="s">
        <v>1438</v>
      </c>
      <c r="BD4328" s="4" t="s">
        <v>1429</v>
      </c>
    </row>
    <row r="4329" spans="51:56" x14ac:dyDescent="0.25">
      <c r="AY4329" t="s">
        <v>1439</v>
      </c>
      <c r="AZ4329" s="4" t="s">
        <v>1440</v>
      </c>
      <c r="BA4329" s="4" t="s">
        <v>1441</v>
      </c>
      <c r="BB4329" s="4" t="s">
        <v>1440</v>
      </c>
      <c r="BC4329" s="4" t="s">
        <v>1441</v>
      </c>
      <c r="BD4329" s="4" t="s">
        <v>1429</v>
      </c>
    </row>
    <row r="4330" spans="51:56" x14ac:dyDescent="0.25">
      <c r="AY4330" t="s">
        <v>1442</v>
      </c>
      <c r="AZ4330" s="4" t="s">
        <v>1443</v>
      </c>
      <c r="BA4330" s="4" t="s">
        <v>1444</v>
      </c>
      <c r="BB4330" s="4" t="s">
        <v>1443</v>
      </c>
      <c r="BC4330" s="4" t="s">
        <v>1444</v>
      </c>
      <c r="BD4330" s="4" t="s">
        <v>1429</v>
      </c>
    </row>
    <row r="4331" spans="51:56" x14ac:dyDescent="0.25">
      <c r="AY4331" t="s">
        <v>1445</v>
      </c>
      <c r="AZ4331" s="4" t="s">
        <v>1446</v>
      </c>
      <c r="BA4331" s="4" t="s">
        <v>1447</v>
      </c>
      <c r="BB4331" s="4" t="s">
        <v>1446</v>
      </c>
      <c r="BC4331" s="4" t="s">
        <v>1447</v>
      </c>
      <c r="BD4331" s="4" t="s">
        <v>1429</v>
      </c>
    </row>
    <row r="4332" spans="51:56" x14ac:dyDescent="0.25">
      <c r="AY4332" t="s">
        <v>1448</v>
      </c>
      <c r="AZ4332" s="4" t="s">
        <v>1449</v>
      </c>
      <c r="BA4332" s="4" t="s">
        <v>1450</v>
      </c>
      <c r="BB4332" s="4" t="s">
        <v>1449</v>
      </c>
      <c r="BC4332" s="4" t="s">
        <v>1450</v>
      </c>
      <c r="BD4332" s="4" t="s">
        <v>1429</v>
      </c>
    </row>
    <row r="4333" spans="51:56" x14ac:dyDescent="0.25">
      <c r="AY4333" t="s">
        <v>1451</v>
      </c>
      <c r="AZ4333" s="4" t="s">
        <v>1452</v>
      </c>
      <c r="BA4333" s="4" t="s">
        <v>1453</v>
      </c>
      <c r="BB4333" s="4" t="s">
        <v>1452</v>
      </c>
      <c r="BC4333" s="4" t="s">
        <v>1453</v>
      </c>
      <c r="BD4333" s="4" t="s">
        <v>1429</v>
      </c>
    </row>
    <row r="4334" spans="51:56" x14ac:dyDescent="0.25">
      <c r="AY4334" t="s">
        <v>1454</v>
      </c>
      <c r="AZ4334" s="4" t="s">
        <v>1455</v>
      </c>
      <c r="BA4334" s="4" t="s">
        <v>1456</v>
      </c>
      <c r="BB4334" s="4" t="s">
        <v>1455</v>
      </c>
      <c r="BC4334" s="4" t="s">
        <v>1456</v>
      </c>
      <c r="BD4334" s="4" t="s">
        <v>1429</v>
      </c>
    </row>
    <row r="4335" spans="51:56" x14ac:dyDescent="0.25">
      <c r="AY4335" t="s">
        <v>1457</v>
      </c>
      <c r="AZ4335" s="4" t="s">
        <v>1458</v>
      </c>
      <c r="BA4335" s="4" t="s">
        <v>1459</v>
      </c>
      <c r="BB4335" s="4" t="s">
        <v>1458</v>
      </c>
      <c r="BC4335" s="4" t="s">
        <v>1459</v>
      </c>
      <c r="BD4335" s="4" t="s">
        <v>1429</v>
      </c>
    </row>
    <row r="4336" spans="51:56" x14ac:dyDescent="0.25">
      <c r="AY4336" t="s">
        <v>1460</v>
      </c>
      <c r="AZ4336" s="4" t="s">
        <v>1461</v>
      </c>
      <c r="BA4336" s="4" t="s">
        <v>1462</v>
      </c>
      <c r="BB4336" s="4" t="s">
        <v>1461</v>
      </c>
      <c r="BC4336" s="4" t="s">
        <v>1462</v>
      </c>
      <c r="BD4336" s="4" t="s">
        <v>1429</v>
      </c>
    </row>
    <row r="4337" spans="51:56" x14ac:dyDescent="0.25">
      <c r="AY4337" t="s">
        <v>1463</v>
      </c>
      <c r="AZ4337" s="4" t="s">
        <v>1464</v>
      </c>
      <c r="BA4337" s="4" t="s">
        <v>1465</v>
      </c>
      <c r="BB4337" s="4" t="s">
        <v>1464</v>
      </c>
      <c r="BC4337" s="4" t="s">
        <v>1465</v>
      </c>
      <c r="BD4337" s="4" t="s">
        <v>1429</v>
      </c>
    </row>
    <row r="4338" spans="51:56" x14ac:dyDescent="0.25">
      <c r="AY4338" t="s">
        <v>1466</v>
      </c>
      <c r="AZ4338" s="4" t="s">
        <v>1467</v>
      </c>
      <c r="BA4338" s="4" t="s">
        <v>1468</v>
      </c>
      <c r="BB4338" s="4" t="s">
        <v>1467</v>
      </c>
      <c r="BC4338" s="4" t="s">
        <v>1468</v>
      </c>
      <c r="BD4338" s="4" t="s">
        <v>1429</v>
      </c>
    </row>
    <row r="4339" spans="51:56" x14ac:dyDescent="0.25">
      <c r="AY4339" t="s">
        <v>1469</v>
      </c>
      <c r="AZ4339" s="4" t="s">
        <v>1470</v>
      </c>
      <c r="BA4339" s="4" t="s">
        <v>1471</v>
      </c>
      <c r="BB4339" s="4" t="s">
        <v>1470</v>
      </c>
      <c r="BC4339" s="4" t="s">
        <v>1471</v>
      </c>
      <c r="BD4339" s="4" t="s">
        <v>1429</v>
      </c>
    </row>
    <row r="4340" spans="51:56" x14ac:dyDescent="0.25">
      <c r="AY4340" t="s">
        <v>1472</v>
      </c>
      <c r="AZ4340" s="4" t="s">
        <v>1473</v>
      </c>
      <c r="BA4340" s="4" t="s">
        <v>1474</v>
      </c>
      <c r="BB4340" s="4" t="s">
        <v>1473</v>
      </c>
      <c r="BC4340" s="4" t="s">
        <v>1474</v>
      </c>
      <c r="BD4340" s="4" t="s">
        <v>1429</v>
      </c>
    </row>
    <row r="4341" spans="51:56" x14ac:dyDescent="0.25">
      <c r="AY4341" t="s">
        <v>1475</v>
      </c>
      <c r="AZ4341" s="4" t="s">
        <v>1476</v>
      </c>
      <c r="BA4341" s="4" t="s">
        <v>1477</v>
      </c>
      <c r="BB4341" s="4" t="s">
        <v>1476</v>
      </c>
      <c r="BC4341" s="4" t="s">
        <v>1477</v>
      </c>
      <c r="BD4341" s="4" t="s">
        <v>1429</v>
      </c>
    </row>
    <row r="4342" spans="51:56" x14ac:dyDescent="0.25">
      <c r="AY4342" t="s">
        <v>1478</v>
      </c>
      <c r="AZ4342" s="4" t="s">
        <v>1479</v>
      </c>
      <c r="BA4342" s="4" t="s">
        <v>1480</v>
      </c>
      <c r="BB4342" s="4" t="s">
        <v>1479</v>
      </c>
      <c r="BC4342" s="4" t="s">
        <v>1480</v>
      </c>
      <c r="BD4342" s="4" t="s">
        <v>1429</v>
      </c>
    </row>
    <row r="4343" spans="51:56" x14ac:dyDescent="0.25">
      <c r="AY4343" t="s">
        <v>1481</v>
      </c>
      <c r="AZ4343" s="4" t="s">
        <v>1482</v>
      </c>
      <c r="BA4343" s="4" t="s">
        <v>1483</v>
      </c>
      <c r="BB4343" s="4" t="s">
        <v>1482</v>
      </c>
      <c r="BC4343" s="4" t="s">
        <v>1483</v>
      </c>
      <c r="BD4343" s="4" t="s">
        <v>1429</v>
      </c>
    </row>
    <row r="4344" spans="51:56" x14ac:dyDescent="0.25">
      <c r="AY4344" t="s">
        <v>1484</v>
      </c>
      <c r="AZ4344" s="4" t="s">
        <v>1485</v>
      </c>
      <c r="BA4344" s="4" t="s">
        <v>6456</v>
      </c>
      <c r="BB4344" s="4" t="s">
        <v>1485</v>
      </c>
      <c r="BC4344" s="4" t="s">
        <v>6456</v>
      </c>
      <c r="BD4344" s="4" t="s">
        <v>1429</v>
      </c>
    </row>
    <row r="4345" spans="51:56" x14ac:dyDescent="0.25">
      <c r="AY4345" t="s">
        <v>1486</v>
      </c>
      <c r="AZ4345" s="4" t="s">
        <v>1487</v>
      </c>
      <c r="BA4345" s="4" t="s">
        <v>1488</v>
      </c>
      <c r="BB4345" s="4" t="s">
        <v>1487</v>
      </c>
      <c r="BC4345" s="4" t="s">
        <v>1488</v>
      </c>
      <c r="BD4345" s="4" t="s">
        <v>1429</v>
      </c>
    </row>
    <row r="4346" spans="51:56" x14ac:dyDescent="0.25">
      <c r="AY4346" t="s">
        <v>1489</v>
      </c>
      <c r="AZ4346" s="4" t="s">
        <v>1490</v>
      </c>
      <c r="BA4346" s="4" t="s">
        <v>1491</v>
      </c>
      <c r="BB4346" s="4" t="s">
        <v>1490</v>
      </c>
      <c r="BC4346" s="4" t="s">
        <v>1491</v>
      </c>
      <c r="BD4346" s="4" t="s">
        <v>1429</v>
      </c>
    </row>
    <row r="4347" spans="51:56" x14ac:dyDescent="0.25">
      <c r="AY4347" t="s">
        <v>1492</v>
      </c>
      <c r="AZ4347" s="4" t="s">
        <v>1493</v>
      </c>
      <c r="BA4347" s="4" t="s">
        <v>1494</v>
      </c>
      <c r="BB4347" s="4" t="s">
        <v>1493</v>
      </c>
      <c r="BC4347" s="4" t="s">
        <v>1494</v>
      </c>
      <c r="BD4347" s="4" t="s">
        <v>1429</v>
      </c>
    </row>
    <row r="4348" spans="51:56" x14ac:dyDescent="0.25">
      <c r="AY4348" t="s">
        <v>1495</v>
      </c>
      <c r="AZ4348" s="4" t="s">
        <v>1496</v>
      </c>
      <c r="BA4348" s="4" t="s">
        <v>1497</v>
      </c>
      <c r="BB4348" s="4" t="s">
        <v>1496</v>
      </c>
      <c r="BC4348" s="4" t="s">
        <v>1497</v>
      </c>
      <c r="BD4348" s="4" t="s">
        <v>1429</v>
      </c>
    </row>
    <row r="4349" spans="51:56" x14ac:dyDescent="0.25">
      <c r="AY4349" t="s">
        <v>1498</v>
      </c>
      <c r="AZ4349" s="4" t="s">
        <v>1499</v>
      </c>
      <c r="BA4349" s="4" t="s">
        <v>1500</v>
      </c>
      <c r="BB4349" s="4" t="s">
        <v>1499</v>
      </c>
      <c r="BC4349" s="4" t="s">
        <v>1500</v>
      </c>
      <c r="BD4349" s="4" t="s">
        <v>1429</v>
      </c>
    </row>
    <row r="4350" spans="51:56" x14ac:dyDescent="0.25">
      <c r="AY4350" t="s">
        <v>1501</v>
      </c>
      <c r="AZ4350" s="4" t="s">
        <v>1502</v>
      </c>
      <c r="BA4350" s="4" t="s">
        <v>1503</v>
      </c>
      <c r="BB4350" s="4" t="s">
        <v>1502</v>
      </c>
      <c r="BC4350" s="4" t="s">
        <v>1503</v>
      </c>
      <c r="BD4350" s="4" t="s">
        <v>1429</v>
      </c>
    </row>
    <row r="4351" spans="51:56" x14ac:dyDescent="0.25">
      <c r="AY4351" t="s">
        <v>1504</v>
      </c>
      <c r="AZ4351" s="4" t="s">
        <v>1505</v>
      </c>
      <c r="BA4351" s="4" t="s">
        <v>1506</v>
      </c>
      <c r="BB4351" s="4" t="s">
        <v>1505</v>
      </c>
      <c r="BC4351" s="4" t="s">
        <v>1506</v>
      </c>
      <c r="BD4351" s="4" t="s">
        <v>1429</v>
      </c>
    </row>
    <row r="4352" spans="51:56" x14ac:dyDescent="0.25">
      <c r="AY4352" t="s">
        <v>1507</v>
      </c>
      <c r="AZ4352" s="4" t="s">
        <v>1508</v>
      </c>
      <c r="BA4352" s="4" t="s">
        <v>1509</v>
      </c>
      <c r="BB4352" s="4" t="s">
        <v>1508</v>
      </c>
      <c r="BC4352" s="4" t="s">
        <v>1509</v>
      </c>
      <c r="BD4352" s="4" t="s">
        <v>1510</v>
      </c>
    </row>
    <row r="4353" spans="51:56" x14ac:dyDescent="0.25">
      <c r="AY4353" t="s">
        <v>1511</v>
      </c>
      <c r="AZ4353" s="4" t="s">
        <v>1512</v>
      </c>
      <c r="BA4353" s="4" t="s">
        <v>1513</v>
      </c>
      <c r="BB4353" s="4" t="s">
        <v>1512</v>
      </c>
      <c r="BC4353" s="4" t="s">
        <v>1513</v>
      </c>
      <c r="BD4353" s="4" t="s">
        <v>1510</v>
      </c>
    </row>
    <row r="4354" spans="51:56" x14ac:dyDescent="0.25">
      <c r="AY4354" t="s">
        <v>1514</v>
      </c>
      <c r="AZ4354" s="4" t="s">
        <v>1515</v>
      </c>
      <c r="BA4354" s="4" t="s">
        <v>1516</v>
      </c>
      <c r="BB4354" s="4" t="s">
        <v>1515</v>
      </c>
      <c r="BC4354" s="4" t="s">
        <v>1516</v>
      </c>
      <c r="BD4354" s="4" t="s">
        <v>1510</v>
      </c>
    </row>
    <row r="4355" spans="51:56" x14ac:dyDescent="0.25">
      <c r="AY4355" t="s">
        <v>1517</v>
      </c>
      <c r="AZ4355" s="4" t="s">
        <v>1518</v>
      </c>
      <c r="BA4355" s="4" t="s">
        <v>4377</v>
      </c>
      <c r="BB4355" s="4" t="s">
        <v>1518</v>
      </c>
      <c r="BC4355" s="4" t="s">
        <v>4377</v>
      </c>
      <c r="BD4355" s="4" t="s">
        <v>1510</v>
      </c>
    </row>
    <row r="4356" spans="51:56" x14ac:dyDescent="0.25">
      <c r="AY4356" t="s">
        <v>1519</v>
      </c>
      <c r="AZ4356" s="4" t="s">
        <v>1520</v>
      </c>
      <c r="BA4356" s="4" t="s">
        <v>1521</v>
      </c>
      <c r="BB4356" s="4" t="s">
        <v>1520</v>
      </c>
      <c r="BC4356" s="4" t="s">
        <v>1521</v>
      </c>
      <c r="BD4356" s="4" t="s">
        <v>1510</v>
      </c>
    </row>
    <row r="4357" spans="51:56" x14ac:dyDescent="0.25">
      <c r="AY4357" t="s">
        <v>1522</v>
      </c>
      <c r="AZ4357" s="4" t="s">
        <v>1523</v>
      </c>
      <c r="BA4357" s="4" t="s">
        <v>1524</v>
      </c>
      <c r="BB4357" s="4" t="s">
        <v>1523</v>
      </c>
      <c r="BC4357" s="4" t="s">
        <v>1524</v>
      </c>
      <c r="BD4357" s="4" t="s">
        <v>1510</v>
      </c>
    </row>
    <row r="4358" spans="51:56" x14ac:dyDescent="0.25">
      <c r="AY4358" t="s">
        <v>1525</v>
      </c>
      <c r="AZ4358" s="4" t="s">
        <v>1526</v>
      </c>
      <c r="BA4358" s="4" t="s">
        <v>1527</v>
      </c>
      <c r="BB4358" s="4" t="s">
        <v>1526</v>
      </c>
      <c r="BC4358" s="4" t="s">
        <v>1527</v>
      </c>
      <c r="BD4358" s="4" t="s">
        <v>1510</v>
      </c>
    </row>
    <row r="4359" spans="51:56" x14ac:dyDescent="0.25">
      <c r="AY4359" t="s">
        <v>1528</v>
      </c>
      <c r="AZ4359" s="4" t="s">
        <v>1529</v>
      </c>
      <c r="BA4359" s="4" t="s">
        <v>12821</v>
      </c>
      <c r="BB4359" s="4" t="s">
        <v>1529</v>
      </c>
      <c r="BC4359" s="4" t="s">
        <v>12821</v>
      </c>
      <c r="BD4359" s="4" t="s">
        <v>1510</v>
      </c>
    </row>
    <row r="4360" spans="51:56" x14ac:dyDescent="0.25">
      <c r="AY4360" t="s">
        <v>1530</v>
      </c>
      <c r="AZ4360" s="4" t="s">
        <v>1531</v>
      </c>
      <c r="BA4360" s="4" t="s">
        <v>2495</v>
      </c>
      <c r="BB4360" s="4" t="s">
        <v>1531</v>
      </c>
      <c r="BC4360" s="4" t="s">
        <v>2495</v>
      </c>
      <c r="BD4360" s="4" t="s">
        <v>1510</v>
      </c>
    </row>
    <row r="4361" spans="51:56" x14ac:dyDescent="0.25">
      <c r="AY4361" t="s">
        <v>1532</v>
      </c>
      <c r="AZ4361" s="4" t="s">
        <v>1533</v>
      </c>
      <c r="BA4361" s="4" t="s">
        <v>1534</v>
      </c>
      <c r="BB4361" s="4" t="s">
        <v>1533</v>
      </c>
      <c r="BC4361" s="4" t="s">
        <v>1534</v>
      </c>
      <c r="BD4361" s="4" t="s">
        <v>1510</v>
      </c>
    </row>
    <row r="4362" spans="51:56" x14ac:dyDescent="0.25">
      <c r="AY4362" t="s">
        <v>1535</v>
      </c>
      <c r="AZ4362" s="4" t="s">
        <v>1536</v>
      </c>
      <c r="BA4362" s="4" t="s">
        <v>12826</v>
      </c>
      <c r="BB4362" s="4" t="s">
        <v>1536</v>
      </c>
      <c r="BC4362" s="4" t="s">
        <v>12826</v>
      </c>
      <c r="BD4362" s="4" t="s">
        <v>1510</v>
      </c>
    </row>
    <row r="4363" spans="51:56" x14ac:dyDescent="0.25">
      <c r="AY4363" t="s">
        <v>1537</v>
      </c>
      <c r="AZ4363" s="4" t="s">
        <v>1538</v>
      </c>
      <c r="BA4363" s="4" t="s">
        <v>1539</v>
      </c>
      <c r="BB4363" s="4" t="s">
        <v>1538</v>
      </c>
      <c r="BC4363" s="4" t="s">
        <v>1539</v>
      </c>
      <c r="BD4363" s="4" t="s">
        <v>1510</v>
      </c>
    </row>
    <row r="4364" spans="51:56" x14ac:dyDescent="0.25">
      <c r="AY4364" t="s">
        <v>1540</v>
      </c>
      <c r="AZ4364" s="4" t="s">
        <v>1541</v>
      </c>
      <c r="BA4364" s="4" t="s">
        <v>1542</v>
      </c>
      <c r="BB4364" s="4" t="s">
        <v>1541</v>
      </c>
      <c r="BC4364" s="4" t="s">
        <v>1542</v>
      </c>
      <c r="BD4364" s="4" t="s">
        <v>1510</v>
      </c>
    </row>
    <row r="4365" spans="51:56" x14ac:dyDescent="0.25">
      <c r="AY4365" t="s">
        <v>1543</v>
      </c>
      <c r="AZ4365" s="4" t="s">
        <v>1544</v>
      </c>
      <c r="BA4365" s="4" t="s">
        <v>9965</v>
      </c>
      <c r="BB4365" s="4" t="s">
        <v>1544</v>
      </c>
      <c r="BC4365" s="4" t="s">
        <v>9965</v>
      </c>
      <c r="BD4365" s="4" t="s">
        <v>1510</v>
      </c>
    </row>
    <row r="4366" spans="51:56" x14ac:dyDescent="0.25">
      <c r="AY4366" t="s">
        <v>1545</v>
      </c>
      <c r="AZ4366" s="4" t="s">
        <v>1546</v>
      </c>
      <c r="BA4366" s="4" t="s">
        <v>1547</v>
      </c>
      <c r="BB4366" s="4" t="s">
        <v>1546</v>
      </c>
      <c r="BC4366" s="4" t="s">
        <v>1547</v>
      </c>
      <c r="BD4366" s="4" t="s">
        <v>1510</v>
      </c>
    </row>
    <row r="4367" spans="51:56" x14ac:dyDescent="0.25">
      <c r="AY4367" t="s">
        <v>1548</v>
      </c>
      <c r="AZ4367" s="4" t="s">
        <v>1549</v>
      </c>
      <c r="BA4367" s="4" t="s">
        <v>1550</v>
      </c>
      <c r="BB4367" s="4" t="s">
        <v>1549</v>
      </c>
      <c r="BC4367" s="4" t="s">
        <v>1550</v>
      </c>
      <c r="BD4367" s="4" t="s">
        <v>1510</v>
      </c>
    </row>
    <row r="4368" spans="51:56" x14ac:dyDescent="0.25">
      <c r="AY4368" t="s">
        <v>1551</v>
      </c>
      <c r="AZ4368" s="4" t="s">
        <v>1552</v>
      </c>
      <c r="BA4368" s="4" t="s">
        <v>1553</v>
      </c>
      <c r="BB4368" s="4" t="s">
        <v>1552</v>
      </c>
      <c r="BC4368" s="4" t="s">
        <v>1553</v>
      </c>
      <c r="BD4368" s="4" t="s">
        <v>1510</v>
      </c>
    </row>
    <row r="4369" spans="51:56" x14ac:dyDescent="0.25">
      <c r="AY4369" t="s">
        <v>1554</v>
      </c>
      <c r="AZ4369" s="4" t="s">
        <v>1555</v>
      </c>
      <c r="BA4369" s="4" t="s">
        <v>6172</v>
      </c>
      <c r="BB4369" s="4" t="s">
        <v>1555</v>
      </c>
      <c r="BC4369" s="4" t="s">
        <v>6172</v>
      </c>
      <c r="BD4369" s="4" t="s">
        <v>1510</v>
      </c>
    </row>
    <row r="4370" spans="51:56" x14ac:dyDescent="0.25">
      <c r="AY4370" t="s">
        <v>1556</v>
      </c>
      <c r="AZ4370" s="4" t="s">
        <v>1557</v>
      </c>
      <c r="BA4370" s="4" t="s">
        <v>1558</v>
      </c>
      <c r="BB4370" s="4" t="s">
        <v>1557</v>
      </c>
      <c r="BC4370" s="4" t="s">
        <v>1558</v>
      </c>
      <c r="BD4370" s="4" t="s">
        <v>1510</v>
      </c>
    </row>
    <row r="4371" spans="51:56" x14ac:dyDescent="0.25">
      <c r="AY4371" t="s">
        <v>1559</v>
      </c>
      <c r="AZ4371" s="4" t="s">
        <v>1560</v>
      </c>
      <c r="BA4371" s="4" t="s">
        <v>12834</v>
      </c>
      <c r="BB4371" s="4" t="s">
        <v>1560</v>
      </c>
      <c r="BC4371" s="4" t="s">
        <v>12834</v>
      </c>
      <c r="BD4371" s="4" t="s">
        <v>1510</v>
      </c>
    </row>
    <row r="4372" spans="51:56" x14ac:dyDescent="0.25">
      <c r="AY4372" t="s">
        <v>1561</v>
      </c>
      <c r="AZ4372" s="4" t="s">
        <v>1562</v>
      </c>
      <c r="BA4372" s="4" t="s">
        <v>1563</v>
      </c>
      <c r="BB4372" s="4" t="s">
        <v>1562</v>
      </c>
      <c r="BC4372" s="4" t="s">
        <v>1563</v>
      </c>
      <c r="BD4372" s="4" t="s">
        <v>1510</v>
      </c>
    </row>
    <row r="4373" spans="51:56" x14ac:dyDescent="0.25">
      <c r="AY4373" t="s">
        <v>1564</v>
      </c>
      <c r="AZ4373" s="4" t="s">
        <v>1565</v>
      </c>
      <c r="BA4373" s="4" t="s">
        <v>1566</v>
      </c>
      <c r="BB4373" s="4" t="s">
        <v>1565</v>
      </c>
      <c r="BC4373" s="4" t="s">
        <v>1566</v>
      </c>
      <c r="BD4373" s="4" t="s">
        <v>1567</v>
      </c>
    </row>
    <row r="4374" spans="51:56" x14ac:dyDescent="0.25">
      <c r="AY4374" t="s">
        <v>1568</v>
      </c>
      <c r="AZ4374" s="4" t="s">
        <v>1569</v>
      </c>
      <c r="BA4374" s="4" t="s">
        <v>1570</v>
      </c>
      <c r="BB4374" s="4" t="s">
        <v>1569</v>
      </c>
      <c r="BC4374" s="4" t="s">
        <v>1570</v>
      </c>
      <c r="BD4374" s="4" t="s">
        <v>1567</v>
      </c>
    </row>
    <row r="4375" spans="51:56" x14ac:dyDescent="0.25">
      <c r="AY4375" t="s">
        <v>1571</v>
      </c>
      <c r="AZ4375" s="4" t="s">
        <v>1572</v>
      </c>
      <c r="BA4375" s="4" t="s">
        <v>1573</v>
      </c>
      <c r="BB4375" s="4" t="s">
        <v>1572</v>
      </c>
      <c r="BC4375" s="4" t="s">
        <v>1573</v>
      </c>
      <c r="BD4375" s="4" t="s">
        <v>1567</v>
      </c>
    </row>
    <row r="4376" spans="51:56" x14ac:dyDescent="0.25">
      <c r="AY4376" t="s">
        <v>1574</v>
      </c>
      <c r="AZ4376" s="4" t="s">
        <v>1575</v>
      </c>
      <c r="BA4376" s="4" t="s">
        <v>1576</v>
      </c>
      <c r="BB4376" s="4" t="s">
        <v>1575</v>
      </c>
      <c r="BC4376" s="4" t="s">
        <v>1576</v>
      </c>
      <c r="BD4376" s="4" t="s">
        <v>1567</v>
      </c>
    </row>
    <row r="4377" spans="51:56" x14ac:dyDescent="0.25">
      <c r="AY4377" t="s">
        <v>1577</v>
      </c>
      <c r="AZ4377" s="4" t="s">
        <v>1578</v>
      </c>
      <c r="BA4377" s="4" t="s">
        <v>1579</v>
      </c>
      <c r="BB4377" s="4" t="s">
        <v>1578</v>
      </c>
      <c r="BC4377" s="4" t="s">
        <v>1579</v>
      </c>
      <c r="BD4377" s="4" t="s">
        <v>1567</v>
      </c>
    </row>
    <row r="4378" spans="51:56" x14ac:dyDescent="0.25">
      <c r="AY4378" t="s">
        <v>1580</v>
      </c>
      <c r="AZ4378" s="4" t="s">
        <v>1581</v>
      </c>
      <c r="BA4378" s="4" t="s">
        <v>9941</v>
      </c>
      <c r="BB4378" s="4" t="s">
        <v>1581</v>
      </c>
      <c r="BC4378" s="4" t="s">
        <v>9941</v>
      </c>
      <c r="BD4378" s="4" t="s">
        <v>1567</v>
      </c>
    </row>
    <row r="4379" spans="51:56" x14ac:dyDescent="0.25">
      <c r="AY4379" t="s">
        <v>1582</v>
      </c>
      <c r="AZ4379" s="4" t="s">
        <v>1583</v>
      </c>
      <c r="BA4379" s="4" t="s">
        <v>1584</v>
      </c>
      <c r="BB4379" s="4" t="s">
        <v>1583</v>
      </c>
      <c r="BC4379" s="4" t="s">
        <v>1584</v>
      </c>
      <c r="BD4379" s="4" t="s">
        <v>1567</v>
      </c>
    </row>
    <row r="4380" spans="51:56" x14ac:dyDescent="0.25">
      <c r="AY4380" t="s">
        <v>1585</v>
      </c>
      <c r="AZ4380" s="4" t="s">
        <v>1586</v>
      </c>
      <c r="BA4380" s="4" t="s">
        <v>1587</v>
      </c>
      <c r="BB4380" s="4" t="s">
        <v>1586</v>
      </c>
      <c r="BC4380" s="4" t="s">
        <v>1587</v>
      </c>
      <c r="BD4380" s="4" t="s">
        <v>1567</v>
      </c>
    </row>
    <row r="4381" spans="51:56" x14ac:dyDescent="0.25">
      <c r="AY4381" t="s">
        <v>1588</v>
      </c>
      <c r="AZ4381" s="4" t="s">
        <v>1589</v>
      </c>
      <c r="BA4381" s="4" t="s">
        <v>1590</v>
      </c>
      <c r="BB4381" s="4" t="s">
        <v>1589</v>
      </c>
      <c r="BC4381" s="4" t="s">
        <v>1590</v>
      </c>
      <c r="BD4381" s="4" t="s">
        <v>1567</v>
      </c>
    </row>
    <row r="4382" spans="51:56" x14ac:dyDescent="0.25">
      <c r="AY4382" t="s">
        <v>1591</v>
      </c>
      <c r="AZ4382" s="4" t="s">
        <v>1592</v>
      </c>
      <c r="BA4382" s="4" t="s">
        <v>1593</v>
      </c>
      <c r="BB4382" s="4" t="s">
        <v>1592</v>
      </c>
      <c r="BC4382" s="4" t="s">
        <v>1593</v>
      </c>
      <c r="BD4382" s="4" t="s">
        <v>1567</v>
      </c>
    </row>
    <row r="4383" spans="51:56" x14ac:dyDescent="0.25">
      <c r="AY4383" t="s">
        <v>1594</v>
      </c>
      <c r="AZ4383" s="4" t="s">
        <v>1595</v>
      </c>
      <c r="BA4383" s="4" t="s">
        <v>1596</v>
      </c>
      <c r="BB4383" s="4" t="s">
        <v>1595</v>
      </c>
      <c r="BC4383" s="4" t="s">
        <v>1596</v>
      </c>
      <c r="BD4383" s="4" t="s">
        <v>1567</v>
      </c>
    </row>
    <row r="4384" spans="51:56" x14ac:dyDescent="0.25">
      <c r="AY4384" t="s">
        <v>1597</v>
      </c>
      <c r="AZ4384" s="4" t="s">
        <v>1598</v>
      </c>
      <c r="BA4384" s="4" t="s">
        <v>6877</v>
      </c>
      <c r="BB4384" s="4" t="s">
        <v>1598</v>
      </c>
      <c r="BC4384" s="4" t="s">
        <v>6877</v>
      </c>
      <c r="BD4384" s="4" t="s">
        <v>1567</v>
      </c>
    </row>
    <row r="4385" spans="51:56" x14ac:dyDescent="0.25">
      <c r="AY4385" t="s">
        <v>1599</v>
      </c>
      <c r="AZ4385" s="4" t="s">
        <v>1600</v>
      </c>
      <c r="BA4385" s="4" t="s">
        <v>4055</v>
      </c>
      <c r="BB4385" s="4" t="s">
        <v>1600</v>
      </c>
      <c r="BC4385" s="4" t="s">
        <v>4055</v>
      </c>
      <c r="BD4385" s="4" t="s">
        <v>1567</v>
      </c>
    </row>
    <row r="4386" spans="51:56" x14ac:dyDescent="0.25">
      <c r="AY4386" t="s">
        <v>1601</v>
      </c>
      <c r="AZ4386" s="4" t="s">
        <v>1602</v>
      </c>
      <c r="BA4386" s="4" t="s">
        <v>1603</v>
      </c>
      <c r="BB4386" s="4" t="s">
        <v>1602</v>
      </c>
      <c r="BC4386" s="4" t="s">
        <v>1603</v>
      </c>
      <c r="BD4386" s="4" t="s">
        <v>1567</v>
      </c>
    </row>
    <row r="4387" spans="51:56" x14ac:dyDescent="0.25">
      <c r="AY4387" t="s">
        <v>1604</v>
      </c>
      <c r="AZ4387" s="4" t="s">
        <v>1605</v>
      </c>
      <c r="BA4387" s="4" t="s">
        <v>1606</v>
      </c>
      <c r="BB4387" s="4" t="s">
        <v>1605</v>
      </c>
      <c r="BC4387" s="4" t="s">
        <v>1606</v>
      </c>
      <c r="BD4387" s="4" t="s">
        <v>1567</v>
      </c>
    </row>
    <row r="4388" spans="51:56" x14ac:dyDescent="0.25">
      <c r="AY4388" t="s">
        <v>1607</v>
      </c>
      <c r="AZ4388" s="4" t="s">
        <v>1608</v>
      </c>
      <c r="BA4388" s="4" t="s">
        <v>1609</v>
      </c>
      <c r="BB4388" s="4" t="s">
        <v>1608</v>
      </c>
      <c r="BC4388" s="4" t="s">
        <v>1609</v>
      </c>
      <c r="BD4388" s="4" t="s">
        <v>1567</v>
      </c>
    </row>
    <row r="4389" spans="51:56" x14ac:dyDescent="0.25">
      <c r="AY4389" t="s">
        <v>1610</v>
      </c>
      <c r="AZ4389" s="4" t="s">
        <v>1611</v>
      </c>
      <c r="BA4389" s="4" t="s">
        <v>1612</v>
      </c>
      <c r="BB4389" s="4" t="s">
        <v>1611</v>
      </c>
      <c r="BC4389" s="4" t="s">
        <v>1612</v>
      </c>
      <c r="BD4389" s="4" t="s">
        <v>1567</v>
      </c>
    </row>
    <row r="4390" spans="51:56" x14ac:dyDescent="0.25">
      <c r="AY4390" t="s">
        <v>1613</v>
      </c>
      <c r="AZ4390" s="4" t="s">
        <v>1614</v>
      </c>
      <c r="BA4390" s="4" t="s">
        <v>13077</v>
      </c>
      <c r="BB4390" s="4" t="s">
        <v>1614</v>
      </c>
      <c r="BC4390" s="4" t="s">
        <v>13077</v>
      </c>
      <c r="BD4390" s="4" t="s">
        <v>1567</v>
      </c>
    </row>
    <row r="4391" spans="51:56" x14ac:dyDescent="0.25">
      <c r="AY4391" t="s">
        <v>1615</v>
      </c>
      <c r="AZ4391" s="4" t="s">
        <v>1616</v>
      </c>
      <c r="BA4391" s="4" t="s">
        <v>1617</v>
      </c>
      <c r="BB4391" s="4" t="s">
        <v>1616</v>
      </c>
      <c r="BC4391" s="4" t="s">
        <v>1617</v>
      </c>
      <c r="BD4391" s="4" t="s">
        <v>1567</v>
      </c>
    </row>
    <row r="4392" spans="51:56" x14ac:dyDescent="0.25">
      <c r="AY4392" t="s">
        <v>1618</v>
      </c>
      <c r="AZ4392" s="4" t="s">
        <v>1619</v>
      </c>
      <c r="BA4392" s="4" t="s">
        <v>1620</v>
      </c>
      <c r="BB4392" s="4" t="s">
        <v>1619</v>
      </c>
      <c r="BC4392" s="4" t="s">
        <v>1620</v>
      </c>
      <c r="BD4392" s="4" t="s">
        <v>1567</v>
      </c>
    </row>
    <row r="4393" spans="51:56" x14ac:dyDescent="0.25">
      <c r="AY4393" t="s">
        <v>1621</v>
      </c>
      <c r="AZ4393" s="4" t="s">
        <v>1622</v>
      </c>
      <c r="BA4393" s="4" t="s">
        <v>1623</v>
      </c>
      <c r="BB4393" s="4" t="s">
        <v>1622</v>
      </c>
      <c r="BC4393" s="4" t="s">
        <v>1623</v>
      </c>
      <c r="BD4393" s="4" t="s">
        <v>1567</v>
      </c>
    </row>
    <row r="4394" spans="51:56" x14ac:dyDescent="0.25">
      <c r="AY4394" t="s">
        <v>1624</v>
      </c>
      <c r="AZ4394" s="4" t="s">
        <v>1625</v>
      </c>
      <c r="BA4394" s="4" t="s">
        <v>14284</v>
      </c>
      <c r="BB4394" s="4" t="s">
        <v>1625</v>
      </c>
      <c r="BC4394" s="4" t="s">
        <v>14284</v>
      </c>
      <c r="BD4394" s="4" t="s">
        <v>1567</v>
      </c>
    </row>
    <row r="4395" spans="51:56" x14ac:dyDescent="0.25">
      <c r="AY4395" t="s">
        <v>1626</v>
      </c>
      <c r="AZ4395" s="4" t="s">
        <v>1627</v>
      </c>
      <c r="BA4395" s="4" t="s">
        <v>1628</v>
      </c>
      <c r="BB4395" s="4" t="s">
        <v>1627</v>
      </c>
      <c r="BC4395" s="4" t="s">
        <v>1628</v>
      </c>
      <c r="BD4395" s="4" t="s">
        <v>1567</v>
      </c>
    </row>
    <row r="4396" spans="51:56" x14ac:dyDescent="0.25">
      <c r="AY4396" t="s">
        <v>1629</v>
      </c>
      <c r="AZ4396" s="4" t="s">
        <v>1630</v>
      </c>
      <c r="BA4396" s="4" t="s">
        <v>1631</v>
      </c>
      <c r="BB4396" s="4" t="s">
        <v>1630</v>
      </c>
      <c r="BC4396" s="4" t="s">
        <v>1631</v>
      </c>
      <c r="BD4396" s="4" t="s">
        <v>1567</v>
      </c>
    </row>
    <row r="4397" spans="51:56" x14ac:dyDescent="0.25">
      <c r="AY4397" t="s">
        <v>1632</v>
      </c>
      <c r="AZ4397" s="4" t="s">
        <v>1633</v>
      </c>
      <c r="BA4397" s="4" t="s">
        <v>1634</v>
      </c>
      <c r="BB4397" s="4" t="s">
        <v>1633</v>
      </c>
      <c r="BC4397" s="4" t="s">
        <v>1634</v>
      </c>
      <c r="BD4397" s="4" t="s">
        <v>1567</v>
      </c>
    </row>
    <row r="4398" spans="51:56" x14ac:dyDescent="0.25">
      <c r="AY4398" t="s">
        <v>1635</v>
      </c>
      <c r="AZ4398" s="4" t="s">
        <v>1636</v>
      </c>
      <c r="BA4398" s="4" t="s">
        <v>1637</v>
      </c>
      <c r="BB4398" s="4" t="s">
        <v>1636</v>
      </c>
      <c r="BC4398" s="4" t="s">
        <v>1637</v>
      </c>
      <c r="BD4398" s="4" t="s">
        <v>1567</v>
      </c>
    </row>
    <row r="4399" spans="51:56" x14ac:dyDescent="0.25">
      <c r="AY4399" t="s">
        <v>1638</v>
      </c>
      <c r="AZ4399" s="4" t="s">
        <v>1639</v>
      </c>
      <c r="BA4399" s="4" t="s">
        <v>1640</v>
      </c>
      <c r="BB4399" s="4" t="s">
        <v>1639</v>
      </c>
      <c r="BC4399" s="4" t="s">
        <v>1640</v>
      </c>
      <c r="BD4399" s="4" t="s">
        <v>1567</v>
      </c>
    </row>
    <row r="4400" spans="51:56" x14ac:dyDescent="0.25">
      <c r="AY4400" t="s">
        <v>1641</v>
      </c>
      <c r="AZ4400" s="4" t="s">
        <v>1642</v>
      </c>
      <c r="BA4400" s="4" t="s">
        <v>1643</v>
      </c>
      <c r="BB4400" s="4" t="s">
        <v>1642</v>
      </c>
      <c r="BC4400" s="4" t="s">
        <v>1643</v>
      </c>
      <c r="BD4400" s="4" t="s">
        <v>1567</v>
      </c>
    </row>
    <row r="4401" spans="51:56" x14ac:dyDescent="0.25">
      <c r="AY4401" t="s">
        <v>1644</v>
      </c>
      <c r="AZ4401" s="4" t="s">
        <v>1645</v>
      </c>
      <c r="BA4401" s="4" t="s">
        <v>1646</v>
      </c>
      <c r="BB4401" s="4" t="s">
        <v>1645</v>
      </c>
      <c r="BC4401" s="4" t="s">
        <v>1646</v>
      </c>
      <c r="BD4401" s="4" t="s">
        <v>1567</v>
      </c>
    </row>
    <row r="4402" spans="51:56" x14ac:dyDescent="0.25">
      <c r="AY4402" t="s">
        <v>1647</v>
      </c>
      <c r="AZ4402" s="4" t="s">
        <v>1648</v>
      </c>
      <c r="BA4402" s="4" t="s">
        <v>1649</v>
      </c>
      <c r="BB4402" s="4" t="s">
        <v>1648</v>
      </c>
      <c r="BC4402" s="4" t="s">
        <v>1649</v>
      </c>
      <c r="BD4402" s="4" t="s">
        <v>1567</v>
      </c>
    </row>
    <row r="4403" spans="51:56" x14ac:dyDescent="0.25">
      <c r="AY4403" t="s">
        <v>1650</v>
      </c>
      <c r="AZ4403" s="4" t="s">
        <v>1651</v>
      </c>
      <c r="BA4403" s="4" t="s">
        <v>1652</v>
      </c>
      <c r="BB4403" s="4" t="s">
        <v>1651</v>
      </c>
      <c r="BC4403" s="4" t="s">
        <v>1652</v>
      </c>
      <c r="BD4403" s="4" t="s">
        <v>1567</v>
      </c>
    </row>
    <row r="4404" spans="51:56" x14ac:dyDescent="0.25">
      <c r="AY4404" t="s">
        <v>1653</v>
      </c>
      <c r="AZ4404" s="4" t="s">
        <v>1654</v>
      </c>
      <c r="BA4404" s="4" t="s">
        <v>1655</v>
      </c>
      <c r="BB4404" s="4" t="s">
        <v>1654</v>
      </c>
      <c r="BC4404" s="4" t="s">
        <v>1655</v>
      </c>
      <c r="BD4404" s="4" t="s">
        <v>1567</v>
      </c>
    </row>
    <row r="4405" spans="51:56" x14ac:dyDescent="0.25">
      <c r="AY4405" t="s">
        <v>1656</v>
      </c>
      <c r="AZ4405" s="4" t="s">
        <v>1657</v>
      </c>
      <c r="BA4405" s="4" t="s">
        <v>1658</v>
      </c>
      <c r="BB4405" s="4" t="s">
        <v>1657</v>
      </c>
      <c r="BC4405" s="4" t="s">
        <v>1658</v>
      </c>
      <c r="BD4405" s="4" t="s">
        <v>1567</v>
      </c>
    </row>
    <row r="4406" spans="51:56" x14ac:dyDescent="0.25">
      <c r="AY4406" t="s">
        <v>1659</v>
      </c>
      <c r="AZ4406" s="4" t="s">
        <v>1660</v>
      </c>
      <c r="BA4406" s="4" t="s">
        <v>1661</v>
      </c>
      <c r="BB4406" s="4" t="s">
        <v>1660</v>
      </c>
      <c r="BC4406" s="4" t="s">
        <v>1661</v>
      </c>
      <c r="BD4406" s="4" t="s">
        <v>1567</v>
      </c>
    </row>
    <row r="4407" spans="51:56" x14ac:dyDescent="0.25">
      <c r="AY4407" t="s">
        <v>1662</v>
      </c>
      <c r="AZ4407" s="4" t="s">
        <v>1663</v>
      </c>
      <c r="BA4407" s="4" t="s">
        <v>11520</v>
      </c>
      <c r="BB4407" s="4" t="s">
        <v>1663</v>
      </c>
      <c r="BC4407" s="4" t="s">
        <v>11520</v>
      </c>
      <c r="BD4407" s="4" t="s">
        <v>1567</v>
      </c>
    </row>
    <row r="4408" spans="51:56" x14ac:dyDescent="0.25">
      <c r="AY4408" t="s">
        <v>1664</v>
      </c>
      <c r="AZ4408" s="4" t="s">
        <v>1665</v>
      </c>
      <c r="BA4408" s="4" t="s">
        <v>1666</v>
      </c>
      <c r="BB4408" s="4" t="s">
        <v>1665</v>
      </c>
      <c r="BC4408" s="4" t="s">
        <v>1666</v>
      </c>
      <c r="BD4408" s="4" t="s">
        <v>1667</v>
      </c>
    </row>
    <row r="4409" spans="51:56" x14ac:dyDescent="0.25">
      <c r="AY4409" t="s">
        <v>1668</v>
      </c>
      <c r="AZ4409" s="4" t="s">
        <v>1669</v>
      </c>
      <c r="BA4409" s="4" t="s">
        <v>1670</v>
      </c>
      <c r="BB4409" s="4" t="s">
        <v>1669</v>
      </c>
      <c r="BC4409" s="4" t="s">
        <v>1670</v>
      </c>
      <c r="BD4409" s="4" t="s">
        <v>1667</v>
      </c>
    </row>
    <row r="4410" spans="51:56" x14ac:dyDescent="0.25">
      <c r="AY4410" t="s">
        <v>1671</v>
      </c>
      <c r="AZ4410" s="4" t="s">
        <v>1672</v>
      </c>
      <c r="BA4410" s="4" t="s">
        <v>1673</v>
      </c>
      <c r="BB4410" s="4" t="s">
        <v>1672</v>
      </c>
      <c r="BC4410" s="4" t="s">
        <v>1673</v>
      </c>
      <c r="BD4410" s="4" t="s">
        <v>1667</v>
      </c>
    </row>
    <row r="4411" spans="51:56" x14ac:dyDescent="0.25">
      <c r="AY4411" t="s">
        <v>1674</v>
      </c>
      <c r="AZ4411" s="4" t="s">
        <v>1675</v>
      </c>
      <c r="BA4411" s="4" t="s">
        <v>1676</v>
      </c>
      <c r="BB4411" s="4" t="s">
        <v>1675</v>
      </c>
      <c r="BC4411" s="4" t="s">
        <v>1676</v>
      </c>
      <c r="BD4411" s="4" t="s">
        <v>1667</v>
      </c>
    </row>
    <row r="4412" spans="51:56" x14ac:dyDescent="0.25">
      <c r="AY4412" t="s">
        <v>1677</v>
      </c>
      <c r="AZ4412" s="4" t="s">
        <v>1678</v>
      </c>
      <c r="BA4412" s="4" t="s">
        <v>1679</v>
      </c>
      <c r="BB4412" s="4" t="s">
        <v>1678</v>
      </c>
      <c r="BC4412" s="4" t="s">
        <v>1679</v>
      </c>
      <c r="BD4412" s="4" t="s">
        <v>1667</v>
      </c>
    </row>
    <row r="4413" spans="51:56" x14ac:dyDescent="0.25">
      <c r="AY4413" t="s">
        <v>1680</v>
      </c>
      <c r="AZ4413" s="4" t="s">
        <v>1681</v>
      </c>
      <c r="BA4413" s="4" t="s">
        <v>1682</v>
      </c>
      <c r="BB4413" s="4" t="s">
        <v>1681</v>
      </c>
      <c r="BC4413" s="4" t="s">
        <v>1682</v>
      </c>
      <c r="BD4413" s="4" t="s">
        <v>1667</v>
      </c>
    </row>
    <row r="4414" spans="51:56" x14ac:dyDescent="0.25">
      <c r="AY4414" t="s">
        <v>1683</v>
      </c>
      <c r="AZ4414" s="4" t="s">
        <v>1684</v>
      </c>
      <c r="BA4414" s="4" t="s">
        <v>15135</v>
      </c>
      <c r="BB4414" s="4" t="s">
        <v>1684</v>
      </c>
      <c r="BC4414" s="4" t="s">
        <v>15135</v>
      </c>
      <c r="BD4414" s="4" t="s">
        <v>1667</v>
      </c>
    </row>
    <row r="4415" spans="51:56" x14ac:dyDescent="0.25">
      <c r="AY4415" t="s">
        <v>1685</v>
      </c>
      <c r="AZ4415" s="4" t="s">
        <v>1686</v>
      </c>
      <c r="BA4415" s="4" t="s">
        <v>4027</v>
      </c>
      <c r="BB4415" s="4" t="s">
        <v>1686</v>
      </c>
      <c r="BC4415" s="4" t="s">
        <v>4027</v>
      </c>
      <c r="BD4415" s="4" t="s">
        <v>1667</v>
      </c>
    </row>
    <row r="4416" spans="51:56" x14ac:dyDescent="0.25">
      <c r="AY4416" t="s">
        <v>1687</v>
      </c>
      <c r="AZ4416" s="4" t="s">
        <v>1688</v>
      </c>
      <c r="BA4416" s="4" t="s">
        <v>6739</v>
      </c>
      <c r="BB4416" s="4" t="s">
        <v>1688</v>
      </c>
      <c r="BC4416" s="4" t="s">
        <v>6739</v>
      </c>
      <c r="BD4416" s="4" t="s">
        <v>1667</v>
      </c>
    </row>
    <row r="4417" spans="51:56" x14ac:dyDescent="0.25">
      <c r="AY4417" t="s">
        <v>1689</v>
      </c>
      <c r="AZ4417" s="4" t="s">
        <v>1690</v>
      </c>
      <c r="BA4417" s="4" t="s">
        <v>1691</v>
      </c>
      <c r="BB4417" s="4" t="s">
        <v>1690</v>
      </c>
      <c r="BC4417" s="4" t="s">
        <v>1691</v>
      </c>
      <c r="BD4417" s="4" t="s">
        <v>1667</v>
      </c>
    </row>
    <row r="4418" spans="51:56" x14ac:dyDescent="0.25">
      <c r="AY4418" t="s">
        <v>1692</v>
      </c>
      <c r="AZ4418" s="4" t="s">
        <v>1693</v>
      </c>
      <c r="BA4418" s="4" t="s">
        <v>1694</v>
      </c>
      <c r="BB4418" s="4" t="s">
        <v>1693</v>
      </c>
      <c r="BC4418" s="4" t="s">
        <v>1694</v>
      </c>
      <c r="BD4418" s="4" t="s">
        <v>1667</v>
      </c>
    </row>
    <row r="4419" spans="51:56" x14ac:dyDescent="0.25">
      <c r="AY4419" t="s">
        <v>1695</v>
      </c>
      <c r="AZ4419" s="4" t="s">
        <v>1696</v>
      </c>
      <c r="BA4419" s="4" t="s">
        <v>1697</v>
      </c>
      <c r="BB4419" s="4" t="s">
        <v>1696</v>
      </c>
      <c r="BC4419" s="4" t="s">
        <v>1697</v>
      </c>
      <c r="BD4419" s="4" t="s">
        <v>1667</v>
      </c>
    </row>
    <row r="4420" spans="51:56" x14ac:dyDescent="0.25">
      <c r="AY4420" t="s">
        <v>1698</v>
      </c>
      <c r="AZ4420" s="4" t="s">
        <v>1699</v>
      </c>
      <c r="BA4420" s="4" t="s">
        <v>1700</v>
      </c>
      <c r="BB4420" s="4" t="s">
        <v>1699</v>
      </c>
      <c r="BC4420" s="4" t="s">
        <v>1700</v>
      </c>
      <c r="BD4420" s="4" t="s">
        <v>1667</v>
      </c>
    </row>
    <row r="4421" spans="51:56" x14ac:dyDescent="0.25">
      <c r="AY4421" t="s">
        <v>1701</v>
      </c>
      <c r="AZ4421" s="4" t="s">
        <v>1702</v>
      </c>
      <c r="BA4421" s="4" t="s">
        <v>1703</v>
      </c>
      <c r="BB4421" s="4" t="s">
        <v>1702</v>
      </c>
      <c r="BC4421" s="4" t="s">
        <v>1703</v>
      </c>
      <c r="BD4421" s="4" t="s">
        <v>1667</v>
      </c>
    </row>
    <row r="4422" spans="51:56" x14ac:dyDescent="0.25">
      <c r="AY4422" t="s">
        <v>1704</v>
      </c>
      <c r="AZ4422" s="4" t="s">
        <v>1705</v>
      </c>
      <c r="BA4422" s="4" t="s">
        <v>1706</v>
      </c>
      <c r="BB4422" s="4" t="s">
        <v>1705</v>
      </c>
      <c r="BC4422" s="4" t="s">
        <v>1706</v>
      </c>
      <c r="BD4422" s="4" t="s">
        <v>1667</v>
      </c>
    </row>
    <row r="4423" spans="51:56" x14ac:dyDescent="0.25">
      <c r="AY4423" t="s">
        <v>1707</v>
      </c>
      <c r="AZ4423" s="4" t="s">
        <v>1708</v>
      </c>
      <c r="BA4423" s="4" t="s">
        <v>4076</v>
      </c>
      <c r="BB4423" s="4" t="s">
        <v>1708</v>
      </c>
      <c r="BC4423" s="4" t="s">
        <v>4076</v>
      </c>
      <c r="BD4423" s="4" t="s">
        <v>1667</v>
      </c>
    </row>
    <row r="4424" spans="51:56" x14ac:dyDescent="0.25">
      <c r="AY4424" t="s">
        <v>1709</v>
      </c>
      <c r="AZ4424" s="4" t="s">
        <v>1710</v>
      </c>
      <c r="BA4424" s="4" t="s">
        <v>1711</v>
      </c>
      <c r="BB4424" s="4" t="s">
        <v>1710</v>
      </c>
      <c r="BC4424" s="4" t="s">
        <v>1711</v>
      </c>
      <c r="BD4424" s="4" t="s">
        <v>1667</v>
      </c>
    </row>
    <row r="4425" spans="51:56" x14ac:dyDescent="0.25">
      <c r="AY4425" t="s">
        <v>1712</v>
      </c>
      <c r="AZ4425" s="4" t="s">
        <v>1713</v>
      </c>
      <c r="BA4425" s="4" t="s">
        <v>1714</v>
      </c>
      <c r="BB4425" s="4" t="s">
        <v>1713</v>
      </c>
      <c r="BC4425" s="4" t="s">
        <v>1714</v>
      </c>
      <c r="BD4425" s="4" t="s">
        <v>1667</v>
      </c>
    </row>
    <row r="4426" spans="51:56" x14ac:dyDescent="0.25">
      <c r="AY4426" t="s">
        <v>1715</v>
      </c>
      <c r="AZ4426" s="4" t="s">
        <v>1716</v>
      </c>
      <c r="BA4426" s="4" t="s">
        <v>1717</v>
      </c>
      <c r="BB4426" s="4" t="s">
        <v>1716</v>
      </c>
      <c r="BC4426" s="4" t="s">
        <v>1717</v>
      </c>
      <c r="BD4426" s="4" t="s">
        <v>1667</v>
      </c>
    </row>
    <row r="4427" spans="51:56" x14ac:dyDescent="0.25">
      <c r="AY4427" t="s">
        <v>1718</v>
      </c>
      <c r="AZ4427" s="4" t="s">
        <v>1719</v>
      </c>
      <c r="BA4427" s="4" t="s">
        <v>6674</v>
      </c>
      <c r="BB4427" s="4" t="s">
        <v>1719</v>
      </c>
      <c r="BC4427" s="4" t="s">
        <v>6674</v>
      </c>
      <c r="BD4427" s="4" t="s">
        <v>1667</v>
      </c>
    </row>
    <row r="4428" spans="51:56" x14ac:dyDescent="0.25">
      <c r="AY4428" t="s">
        <v>1720</v>
      </c>
      <c r="AZ4428" s="4" t="s">
        <v>1721</v>
      </c>
      <c r="BA4428" s="4" t="s">
        <v>11403</v>
      </c>
      <c r="BB4428" s="4" t="s">
        <v>1721</v>
      </c>
      <c r="BC4428" s="4" t="s">
        <v>11403</v>
      </c>
      <c r="BD4428" s="4" t="s">
        <v>1667</v>
      </c>
    </row>
    <row r="4429" spans="51:56" x14ac:dyDescent="0.25">
      <c r="AY4429" t="s">
        <v>1722</v>
      </c>
      <c r="AZ4429" s="4" t="s">
        <v>1723</v>
      </c>
      <c r="BA4429" s="4" t="s">
        <v>1724</v>
      </c>
      <c r="BB4429" s="4" t="s">
        <v>1723</v>
      </c>
      <c r="BC4429" s="4" t="s">
        <v>1724</v>
      </c>
      <c r="BD4429" s="4" t="s">
        <v>1667</v>
      </c>
    </row>
    <row r="4430" spans="51:56" x14ac:dyDescent="0.25">
      <c r="AY4430" t="s">
        <v>1725</v>
      </c>
      <c r="AZ4430" s="4" t="s">
        <v>1726</v>
      </c>
      <c r="BA4430" s="4" t="s">
        <v>1727</v>
      </c>
      <c r="BB4430" s="4" t="s">
        <v>1726</v>
      </c>
      <c r="BC4430" s="4" t="s">
        <v>1727</v>
      </c>
      <c r="BD4430" s="4" t="s">
        <v>1667</v>
      </c>
    </row>
    <row r="4431" spans="51:56" x14ac:dyDescent="0.25">
      <c r="AY4431" t="s">
        <v>1728</v>
      </c>
      <c r="AZ4431" s="4" t="s">
        <v>1729</v>
      </c>
      <c r="BA4431" s="4" t="s">
        <v>1730</v>
      </c>
      <c r="BB4431" s="4" t="s">
        <v>1729</v>
      </c>
      <c r="BC4431" s="4" t="s">
        <v>1730</v>
      </c>
      <c r="BD4431" s="4" t="s">
        <v>1667</v>
      </c>
    </row>
    <row r="4432" spans="51:56" x14ac:dyDescent="0.25">
      <c r="AY4432" t="s">
        <v>1731</v>
      </c>
      <c r="AZ4432" s="4" t="s">
        <v>1732</v>
      </c>
      <c r="BA4432" s="4" t="s">
        <v>1733</v>
      </c>
      <c r="BB4432" s="4" t="s">
        <v>1732</v>
      </c>
      <c r="BC4432" s="4" t="s">
        <v>1733</v>
      </c>
      <c r="BD4432" s="4" t="s">
        <v>1734</v>
      </c>
    </row>
    <row r="4433" spans="51:56" x14ac:dyDescent="0.25">
      <c r="AY4433" t="s">
        <v>1735</v>
      </c>
      <c r="AZ4433" s="4" t="s">
        <v>1736</v>
      </c>
      <c r="BA4433" s="4" t="s">
        <v>1737</v>
      </c>
      <c r="BB4433" s="4" t="s">
        <v>1736</v>
      </c>
      <c r="BC4433" s="4" t="s">
        <v>1737</v>
      </c>
      <c r="BD4433" s="4" t="s">
        <v>1734</v>
      </c>
    </row>
    <row r="4434" spans="51:56" x14ac:dyDescent="0.25">
      <c r="AY4434" t="s">
        <v>1738</v>
      </c>
      <c r="AZ4434" s="4" t="s">
        <v>1739</v>
      </c>
      <c r="BA4434" s="4" t="s">
        <v>1740</v>
      </c>
      <c r="BB4434" s="4" t="s">
        <v>1739</v>
      </c>
      <c r="BC4434" s="4" t="s">
        <v>1740</v>
      </c>
      <c r="BD4434" s="4" t="s">
        <v>1734</v>
      </c>
    </row>
    <row r="4435" spans="51:56" x14ac:dyDescent="0.25">
      <c r="AY4435" t="s">
        <v>1741</v>
      </c>
      <c r="AZ4435" s="4" t="s">
        <v>1742</v>
      </c>
      <c r="BA4435" s="4" t="s">
        <v>6603</v>
      </c>
      <c r="BB4435" s="4" t="s">
        <v>1742</v>
      </c>
      <c r="BC4435" s="4" t="s">
        <v>6603</v>
      </c>
      <c r="BD4435" s="4" t="s">
        <v>1734</v>
      </c>
    </row>
    <row r="4436" spans="51:56" x14ac:dyDescent="0.25">
      <c r="AY4436" t="s">
        <v>1743</v>
      </c>
      <c r="AZ4436" s="4" t="s">
        <v>1744</v>
      </c>
      <c r="BA4436" s="4" t="s">
        <v>1745</v>
      </c>
      <c r="BB4436" s="4" t="s">
        <v>1744</v>
      </c>
      <c r="BC4436" s="4" t="s">
        <v>1745</v>
      </c>
      <c r="BD4436" s="4" t="s">
        <v>1746</v>
      </c>
    </row>
    <row r="4437" spans="51:56" x14ac:dyDescent="0.25">
      <c r="AY4437" t="s">
        <v>1747</v>
      </c>
      <c r="AZ4437" s="4" t="s">
        <v>1748</v>
      </c>
      <c r="BA4437" s="4" t="s">
        <v>1749</v>
      </c>
      <c r="BB4437" s="4" t="s">
        <v>1748</v>
      </c>
      <c r="BC4437" s="4" t="s">
        <v>1749</v>
      </c>
      <c r="BD4437" s="4" t="s">
        <v>1746</v>
      </c>
    </row>
    <row r="4438" spans="51:56" x14ac:dyDescent="0.25">
      <c r="AY4438" t="s">
        <v>1750</v>
      </c>
      <c r="AZ4438" s="4" t="s">
        <v>1751</v>
      </c>
      <c r="BA4438" s="4" t="s">
        <v>1752</v>
      </c>
      <c r="BB4438" s="4" t="s">
        <v>1751</v>
      </c>
      <c r="BC4438" s="4" t="s">
        <v>1752</v>
      </c>
      <c r="BD4438" s="4" t="s">
        <v>1746</v>
      </c>
    </row>
    <row r="4439" spans="51:56" x14ac:dyDescent="0.25">
      <c r="AY4439" t="s">
        <v>1753</v>
      </c>
      <c r="AZ4439" s="4" t="s">
        <v>1754</v>
      </c>
      <c r="BA4439" s="4" t="s">
        <v>1755</v>
      </c>
      <c r="BB4439" s="4" t="s">
        <v>1754</v>
      </c>
      <c r="BC4439" s="4" t="s">
        <v>1755</v>
      </c>
      <c r="BD4439" s="4" t="s">
        <v>1746</v>
      </c>
    </row>
    <row r="4440" spans="51:56" x14ac:dyDescent="0.25">
      <c r="AY4440" t="s">
        <v>1756</v>
      </c>
      <c r="AZ4440" s="4" t="s">
        <v>1757</v>
      </c>
      <c r="BA4440" s="4" t="s">
        <v>1758</v>
      </c>
      <c r="BB4440" s="4" t="s">
        <v>1757</v>
      </c>
      <c r="BC4440" s="4" t="s">
        <v>1758</v>
      </c>
      <c r="BD4440" s="4" t="s">
        <v>1746</v>
      </c>
    </row>
    <row r="4441" spans="51:56" x14ac:dyDescent="0.25">
      <c r="AY4441" t="s">
        <v>1759</v>
      </c>
      <c r="AZ4441" s="4" t="s">
        <v>1760</v>
      </c>
      <c r="BA4441" s="4" t="s">
        <v>1761</v>
      </c>
      <c r="BB4441" s="4" t="s">
        <v>1760</v>
      </c>
      <c r="BC4441" s="4" t="s">
        <v>1761</v>
      </c>
      <c r="BD4441" s="4" t="s">
        <v>1746</v>
      </c>
    </row>
    <row r="4442" spans="51:56" x14ac:dyDescent="0.25">
      <c r="AY4442" t="s">
        <v>1762</v>
      </c>
      <c r="AZ4442" s="4" t="s">
        <v>1763</v>
      </c>
      <c r="BA4442" s="4" t="s">
        <v>1764</v>
      </c>
      <c r="BB4442" s="4" t="s">
        <v>1763</v>
      </c>
      <c r="BC4442" s="4" t="s">
        <v>1764</v>
      </c>
      <c r="BD4442" s="4" t="s">
        <v>1746</v>
      </c>
    </row>
    <row r="4443" spans="51:56" x14ac:dyDescent="0.25">
      <c r="AY4443" t="s">
        <v>1765</v>
      </c>
      <c r="AZ4443" s="4" t="s">
        <v>1766</v>
      </c>
      <c r="BA4443" s="4" t="s">
        <v>1767</v>
      </c>
      <c r="BB4443" s="4" t="s">
        <v>1766</v>
      </c>
      <c r="BC4443" s="4" t="s">
        <v>1767</v>
      </c>
      <c r="BD4443" s="4" t="s">
        <v>1746</v>
      </c>
    </row>
    <row r="4444" spans="51:56" x14ac:dyDescent="0.25">
      <c r="AY4444" t="s">
        <v>1768</v>
      </c>
      <c r="AZ4444" s="4" t="s">
        <v>1769</v>
      </c>
      <c r="BA4444" s="4" t="s">
        <v>1770</v>
      </c>
      <c r="BB4444" s="4" t="s">
        <v>1769</v>
      </c>
      <c r="BC4444" s="4" t="s">
        <v>1770</v>
      </c>
      <c r="BD4444" s="4" t="s">
        <v>1746</v>
      </c>
    </row>
    <row r="4445" spans="51:56" x14ac:dyDescent="0.25">
      <c r="AY4445" t="s">
        <v>1771</v>
      </c>
      <c r="AZ4445" s="4" t="s">
        <v>1772</v>
      </c>
      <c r="BA4445" s="4" t="s">
        <v>1773</v>
      </c>
      <c r="BB4445" s="4" t="s">
        <v>1772</v>
      </c>
      <c r="BC4445" s="4" t="s">
        <v>1773</v>
      </c>
      <c r="BD4445" s="4" t="s">
        <v>1746</v>
      </c>
    </row>
    <row r="4446" spans="51:56" x14ac:dyDescent="0.25">
      <c r="AY4446" t="s">
        <v>1774</v>
      </c>
      <c r="AZ4446" s="4" t="s">
        <v>1775</v>
      </c>
      <c r="BA4446" s="4" t="s">
        <v>1776</v>
      </c>
      <c r="BB4446" s="4" t="s">
        <v>1775</v>
      </c>
      <c r="BC4446" s="4" t="s">
        <v>1776</v>
      </c>
      <c r="BD4446" s="4" t="s">
        <v>1746</v>
      </c>
    </row>
    <row r="4447" spans="51:56" x14ac:dyDescent="0.25">
      <c r="AY4447" t="s">
        <v>1777</v>
      </c>
      <c r="AZ4447" s="4" t="s">
        <v>1778</v>
      </c>
      <c r="BA4447" s="4" t="s">
        <v>1779</v>
      </c>
      <c r="BB4447" s="4" t="s">
        <v>1778</v>
      </c>
      <c r="BC4447" s="4" t="s">
        <v>1779</v>
      </c>
      <c r="BD4447" s="4" t="s">
        <v>1746</v>
      </c>
    </row>
    <row r="4448" spans="51:56" x14ac:dyDescent="0.25">
      <c r="AY4448" t="s">
        <v>1780</v>
      </c>
      <c r="AZ4448" s="4" t="s">
        <v>1781</v>
      </c>
      <c r="BA4448" s="4" t="s">
        <v>1782</v>
      </c>
      <c r="BB4448" s="4" t="s">
        <v>1781</v>
      </c>
      <c r="BC4448" s="4" t="s">
        <v>1782</v>
      </c>
      <c r="BD4448" s="4" t="s">
        <v>1746</v>
      </c>
    </row>
    <row r="4449" spans="51:56" x14ac:dyDescent="0.25">
      <c r="AY4449" t="s">
        <v>1783</v>
      </c>
      <c r="AZ4449" s="4" t="s">
        <v>1784</v>
      </c>
      <c r="BA4449" s="4" t="s">
        <v>1785</v>
      </c>
      <c r="BB4449" s="4" t="s">
        <v>1784</v>
      </c>
      <c r="BC4449" s="4" t="s">
        <v>1785</v>
      </c>
      <c r="BD4449" s="4" t="s">
        <v>1746</v>
      </c>
    </row>
    <row r="4450" spans="51:56" x14ac:dyDescent="0.25">
      <c r="AY4450" t="s">
        <v>1786</v>
      </c>
      <c r="AZ4450" s="4" t="s">
        <v>1787</v>
      </c>
      <c r="BA4450" s="4" t="s">
        <v>1788</v>
      </c>
      <c r="BB4450" s="4" t="s">
        <v>1787</v>
      </c>
      <c r="BC4450" s="4" t="s">
        <v>1788</v>
      </c>
      <c r="BD4450" s="4" t="s">
        <v>1746</v>
      </c>
    </row>
    <row r="4451" spans="51:56" x14ac:dyDescent="0.25">
      <c r="AY4451" t="s">
        <v>1789</v>
      </c>
      <c r="AZ4451" s="4" t="s">
        <v>1790</v>
      </c>
      <c r="BA4451" s="4" t="s">
        <v>1791</v>
      </c>
      <c r="BB4451" s="4" t="s">
        <v>1790</v>
      </c>
      <c r="BC4451" s="4" t="s">
        <v>1791</v>
      </c>
      <c r="BD4451" s="4" t="s">
        <v>1746</v>
      </c>
    </row>
    <row r="4452" spans="51:56" x14ac:dyDescent="0.25">
      <c r="AY4452" t="s">
        <v>1792</v>
      </c>
      <c r="AZ4452" s="4" t="s">
        <v>1793</v>
      </c>
      <c r="BA4452" s="4" t="s">
        <v>1794</v>
      </c>
      <c r="BB4452" s="4" t="s">
        <v>1793</v>
      </c>
      <c r="BC4452" s="4" t="s">
        <v>1794</v>
      </c>
      <c r="BD4452" s="4" t="s">
        <v>1746</v>
      </c>
    </row>
    <row r="4453" spans="51:56" x14ac:dyDescent="0.25">
      <c r="AY4453" t="s">
        <v>1795</v>
      </c>
      <c r="AZ4453" s="4" t="s">
        <v>1796</v>
      </c>
      <c r="BA4453" s="4" t="s">
        <v>1797</v>
      </c>
      <c r="BB4453" s="4" t="s">
        <v>1796</v>
      </c>
      <c r="BC4453" s="4" t="s">
        <v>1797</v>
      </c>
      <c r="BD4453" s="4" t="s">
        <v>1746</v>
      </c>
    </row>
    <row r="4454" spans="51:56" x14ac:dyDescent="0.25">
      <c r="AY4454" t="s">
        <v>1798</v>
      </c>
      <c r="AZ4454" s="4" t="s">
        <v>1799</v>
      </c>
      <c r="BA4454" s="4" t="s">
        <v>1800</v>
      </c>
      <c r="BB4454" s="4" t="s">
        <v>1799</v>
      </c>
      <c r="BC4454" s="4" t="s">
        <v>1800</v>
      </c>
      <c r="BD4454" s="4" t="s">
        <v>1746</v>
      </c>
    </row>
    <row r="4455" spans="51:56" x14ac:dyDescent="0.25">
      <c r="AY4455" t="s">
        <v>1801</v>
      </c>
      <c r="AZ4455" s="4" t="s">
        <v>1802</v>
      </c>
      <c r="BA4455" s="4" t="s">
        <v>1803</v>
      </c>
      <c r="BB4455" s="4" t="s">
        <v>1802</v>
      </c>
      <c r="BC4455" s="4" t="s">
        <v>1803</v>
      </c>
      <c r="BD4455" s="4" t="s">
        <v>1746</v>
      </c>
    </row>
    <row r="4456" spans="51:56" x14ac:dyDescent="0.25">
      <c r="AY4456" t="s">
        <v>1804</v>
      </c>
      <c r="AZ4456" s="4" t="s">
        <v>1805</v>
      </c>
      <c r="BA4456" s="4" t="s">
        <v>1806</v>
      </c>
      <c r="BB4456" s="4" t="s">
        <v>1805</v>
      </c>
      <c r="BC4456" s="4" t="s">
        <v>1806</v>
      </c>
      <c r="BD4456" s="4" t="s">
        <v>1746</v>
      </c>
    </row>
    <row r="4457" spans="51:56" x14ac:dyDescent="0.25">
      <c r="AY4457" t="s">
        <v>1807</v>
      </c>
      <c r="AZ4457" s="4" t="s">
        <v>1808</v>
      </c>
      <c r="BA4457" s="4" t="s">
        <v>1809</v>
      </c>
      <c r="BB4457" s="4" t="s">
        <v>1808</v>
      </c>
      <c r="BC4457" s="4" t="s">
        <v>1809</v>
      </c>
      <c r="BD4457" s="4" t="s">
        <v>1746</v>
      </c>
    </row>
    <row r="4458" spans="51:56" x14ac:dyDescent="0.25">
      <c r="AY4458" t="s">
        <v>1810</v>
      </c>
      <c r="AZ4458" s="4" t="s">
        <v>1811</v>
      </c>
      <c r="BA4458" s="4" t="s">
        <v>1812</v>
      </c>
      <c r="BB4458" s="4" t="s">
        <v>1811</v>
      </c>
      <c r="BC4458" s="4" t="s">
        <v>1812</v>
      </c>
      <c r="BD4458" s="4" t="s">
        <v>1746</v>
      </c>
    </row>
    <row r="4459" spans="51:56" x14ac:dyDescent="0.25">
      <c r="AY4459" t="s">
        <v>1813</v>
      </c>
      <c r="AZ4459" s="4" t="s">
        <v>1814</v>
      </c>
      <c r="BA4459" s="4" t="s">
        <v>1815</v>
      </c>
      <c r="BB4459" s="4" t="s">
        <v>1814</v>
      </c>
      <c r="BC4459" s="4" t="s">
        <v>1815</v>
      </c>
      <c r="BD4459" s="4" t="s">
        <v>1746</v>
      </c>
    </row>
    <row r="4460" spans="51:56" x14ac:dyDescent="0.25">
      <c r="AY4460" t="s">
        <v>1816</v>
      </c>
      <c r="AZ4460" s="4" t="s">
        <v>1817</v>
      </c>
      <c r="BA4460" s="4" t="s">
        <v>1818</v>
      </c>
      <c r="BB4460" s="4" t="s">
        <v>1817</v>
      </c>
      <c r="BC4460" s="4" t="s">
        <v>1818</v>
      </c>
      <c r="BD4460" s="4" t="s">
        <v>1746</v>
      </c>
    </row>
    <row r="4461" spans="51:56" x14ac:dyDescent="0.25">
      <c r="AY4461" t="s">
        <v>1819</v>
      </c>
      <c r="AZ4461" s="4" t="s">
        <v>1820</v>
      </c>
      <c r="BA4461" s="4" t="s">
        <v>1821</v>
      </c>
      <c r="BB4461" s="4" t="s">
        <v>1820</v>
      </c>
      <c r="BC4461" s="4" t="s">
        <v>1821</v>
      </c>
      <c r="BD4461" s="4" t="s">
        <v>1746</v>
      </c>
    </row>
    <row r="4462" spans="51:56" x14ac:dyDescent="0.25">
      <c r="AY4462" t="s">
        <v>1822</v>
      </c>
      <c r="AZ4462" s="4" t="s">
        <v>1823</v>
      </c>
      <c r="BA4462" s="4" t="s">
        <v>1824</v>
      </c>
      <c r="BB4462" s="4" t="s">
        <v>1823</v>
      </c>
      <c r="BC4462" s="4" t="s">
        <v>1824</v>
      </c>
      <c r="BD4462" s="4" t="s">
        <v>1746</v>
      </c>
    </row>
    <row r="4463" spans="51:56" x14ac:dyDescent="0.25">
      <c r="AY4463" t="s">
        <v>1825</v>
      </c>
      <c r="AZ4463" s="4" t="s">
        <v>1826</v>
      </c>
      <c r="BA4463" s="4" t="s">
        <v>1827</v>
      </c>
      <c r="BB4463" s="4" t="s">
        <v>1826</v>
      </c>
      <c r="BC4463" s="4" t="s">
        <v>1827</v>
      </c>
      <c r="BD4463" s="4" t="s">
        <v>1746</v>
      </c>
    </row>
    <row r="4464" spans="51:56" x14ac:dyDescent="0.25">
      <c r="AY4464" t="s">
        <v>1828</v>
      </c>
      <c r="AZ4464" s="4" t="s">
        <v>1829</v>
      </c>
      <c r="BA4464" s="4" t="s">
        <v>1830</v>
      </c>
      <c r="BB4464" s="4" t="s">
        <v>1829</v>
      </c>
      <c r="BC4464" s="4" t="s">
        <v>1830</v>
      </c>
      <c r="BD4464" s="4" t="s">
        <v>1746</v>
      </c>
    </row>
    <row r="4465" spans="51:56" x14ac:dyDescent="0.25">
      <c r="AY4465" t="s">
        <v>1831</v>
      </c>
      <c r="AZ4465" s="4" t="s">
        <v>1832</v>
      </c>
      <c r="BA4465" s="4" t="s">
        <v>1833</v>
      </c>
      <c r="BB4465" s="4" t="s">
        <v>1832</v>
      </c>
      <c r="BC4465" s="4" t="s">
        <v>1833</v>
      </c>
      <c r="BD4465" s="4" t="s">
        <v>1746</v>
      </c>
    </row>
    <row r="4466" spans="51:56" x14ac:dyDescent="0.25">
      <c r="AY4466" t="s">
        <v>1834</v>
      </c>
      <c r="AZ4466" s="4" t="s">
        <v>1835</v>
      </c>
      <c r="BA4466" s="4" t="s">
        <v>1836</v>
      </c>
      <c r="BB4466" s="4" t="s">
        <v>1835</v>
      </c>
      <c r="BC4466" s="4" t="s">
        <v>1836</v>
      </c>
      <c r="BD4466" s="4" t="s">
        <v>1746</v>
      </c>
    </row>
    <row r="4467" spans="51:56" x14ac:dyDescent="0.25">
      <c r="AY4467" t="s">
        <v>1837</v>
      </c>
      <c r="AZ4467" s="4" t="s">
        <v>1838</v>
      </c>
      <c r="BA4467" s="4" t="s">
        <v>1839</v>
      </c>
      <c r="BB4467" s="4" t="s">
        <v>1838</v>
      </c>
      <c r="BC4467" s="4" t="s">
        <v>1839</v>
      </c>
      <c r="BD4467" s="4" t="s">
        <v>1746</v>
      </c>
    </row>
    <row r="4468" spans="51:56" x14ac:dyDescent="0.25">
      <c r="AY4468" t="s">
        <v>1840</v>
      </c>
      <c r="AZ4468" s="4" t="s">
        <v>1841</v>
      </c>
      <c r="BA4468" s="4" t="s">
        <v>1842</v>
      </c>
      <c r="BB4468" s="4" t="s">
        <v>1841</v>
      </c>
      <c r="BC4468" s="4" t="s">
        <v>1842</v>
      </c>
      <c r="BD4468" s="4" t="s">
        <v>1746</v>
      </c>
    </row>
    <row r="4469" spans="51:56" x14ac:dyDescent="0.25">
      <c r="AY4469" t="s">
        <v>1843</v>
      </c>
      <c r="AZ4469" s="4" t="s">
        <v>1844</v>
      </c>
      <c r="BA4469" s="4" t="s">
        <v>1845</v>
      </c>
      <c r="BB4469" s="4" t="s">
        <v>1844</v>
      </c>
      <c r="BC4469" s="4" t="s">
        <v>1845</v>
      </c>
      <c r="BD4469" s="4" t="s">
        <v>1746</v>
      </c>
    </row>
    <row r="4470" spans="51:56" x14ac:dyDescent="0.25">
      <c r="AY4470" t="s">
        <v>1846</v>
      </c>
      <c r="AZ4470" s="4" t="s">
        <v>1847</v>
      </c>
      <c r="BA4470" s="4" t="s">
        <v>1848</v>
      </c>
      <c r="BB4470" s="4" t="s">
        <v>1847</v>
      </c>
      <c r="BC4470" s="4" t="s">
        <v>1848</v>
      </c>
      <c r="BD4470" s="4" t="s">
        <v>1746</v>
      </c>
    </row>
    <row r="4471" spans="51:56" x14ac:dyDescent="0.25">
      <c r="AY4471" t="s">
        <v>1849</v>
      </c>
      <c r="AZ4471" s="4" t="s">
        <v>1850</v>
      </c>
      <c r="BA4471" s="4" t="s">
        <v>1851</v>
      </c>
      <c r="BB4471" s="4" t="s">
        <v>1850</v>
      </c>
      <c r="BC4471" s="4" t="s">
        <v>1851</v>
      </c>
      <c r="BD4471" s="4" t="s">
        <v>1746</v>
      </c>
    </row>
    <row r="4472" spans="51:56" x14ac:dyDescent="0.25">
      <c r="AY4472" t="s">
        <v>1852</v>
      </c>
      <c r="AZ4472" s="4" t="s">
        <v>1853</v>
      </c>
      <c r="BA4472" s="4" t="s">
        <v>1854</v>
      </c>
      <c r="BB4472" s="4" t="s">
        <v>1853</v>
      </c>
      <c r="BC4472" s="4" t="s">
        <v>1854</v>
      </c>
      <c r="BD4472" s="4" t="s">
        <v>1746</v>
      </c>
    </row>
    <row r="4473" spans="51:56" x14ac:dyDescent="0.25">
      <c r="AY4473" t="s">
        <v>1855</v>
      </c>
      <c r="AZ4473" s="4" t="s">
        <v>1856</v>
      </c>
      <c r="BA4473" s="4" t="s">
        <v>1857</v>
      </c>
      <c r="BB4473" s="4" t="s">
        <v>1856</v>
      </c>
      <c r="BC4473" s="4" t="s">
        <v>1857</v>
      </c>
      <c r="BD4473" s="4" t="s">
        <v>1746</v>
      </c>
    </row>
    <row r="4474" spans="51:56" x14ac:dyDescent="0.25">
      <c r="AY4474" t="s">
        <v>1858</v>
      </c>
      <c r="AZ4474" s="4" t="s">
        <v>1859</v>
      </c>
      <c r="BA4474" s="4" t="s">
        <v>1860</v>
      </c>
      <c r="BB4474" s="4" t="s">
        <v>1859</v>
      </c>
      <c r="BC4474" s="4" t="s">
        <v>1860</v>
      </c>
      <c r="BD4474" s="4" t="s">
        <v>1746</v>
      </c>
    </row>
    <row r="4475" spans="51:56" x14ac:dyDescent="0.25">
      <c r="AY4475" t="s">
        <v>1861</v>
      </c>
      <c r="AZ4475" s="4" t="s">
        <v>1862</v>
      </c>
      <c r="BA4475" s="4" t="s">
        <v>1863</v>
      </c>
      <c r="BB4475" s="4" t="s">
        <v>1862</v>
      </c>
      <c r="BC4475" s="4" t="s">
        <v>1863</v>
      </c>
      <c r="BD4475" s="4" t="s">
        <v>1746</v>
      </c>
    </row>
    <row r="4476" spans="51:56" x14ac:dyDescent="0.25">
      <c r="AY4476" t="s">
        <v>1864</v>
      </c>
      <c r="AZ4476" s="4" t="s">
        <v>1865</v>
      </c>
      <c r="BA4476" s="4" t="s">
        <v>1866</v>
      </c>
      <c r="BB4476" s="4" t="s">
        <v>1865</v>
      </c>
      <c r="BC4476" s="4" t="s">
        <v>1866</v>
      </c>
      <c r="BD4476" s="4" t="s">
        <v>1746</v>
      </c>
    </row>
    <row r="4477" spans="51:56" x14ac:dyDescent="0.25">
      <c r="AY4477" t="s">
        <v>1867</v>
      </c>
      <c r="AZ4477" s="4" t="s">
        <v>1868</v>
      </c>
      <c r="BA4477" s="4" t="s">
        <v>1869</v>
      </c>
      <c r="BB4477" s="4" t="s">
        <v>1868</v>
      </c>
      <c r="BC4477" s="4" t="s">
        <v>1869</v>
      </c>
      <c r="BD4477" s="4" t="s">
        <v>1746</v>
      </c>
    </row>
    <row r="4478" spans="51:56" x14ac:dyDescent="0.25">
      <c r="AY4478" t="s">
        <v>1870</v>
      </c>
      <c r="AZ4478" s="4" t="s">
        <v>1871</v>
      </c>
      <c r="BA4478" s="4" t="s">
        <v>11217</v>
      </c>
      <c r="BB4478" s="4" t="s">
        <v>1871</v>
      </c>
      <c r="BC4478" s="4" t="s">
        <v>11217</v>
      </c>
      <c r="BD4478" s="4" t="s">
        <v>1746</v>
      </c>
    </row>
    <row r="4479" spans="51:56" x14ac:dyDescent="0.25">
      <c r="AY4479" t="s">
        <v>1872</v>
      </c>
      <c r="AZ4479" s="4" t="s">
        <v>1873</v>
      </c>
      <c r="BA4479" s="4" t="s">
        <v>1874</v>
      </c>
      <c r="BB4479" s="4" t="s">
        <v>1873</v>
      </c>
      <c r="BC4479" s="4" t="s">
        <v>1874</v>
      </c>
      <c r="BD4479" s="4" t="s">
        <v>1746</v>
      </c>
    </row>
    <row r="4480" spans="51:56" x14ac:dyDescent="0.25">
      <c r="AY4480" t="s">
        <v>1875</v>
      </c>
      <c r="AZ4480" s="4" t="s">
        <v>1876</v>
      </c>
      <c r="BA4480" s="4" t="s">
        <v>1877</v>
      </c>
      <c r="BB4480" s="4" t="s">
        <v>1876</v>
      </c>
      <c r="BC4480" s="4" t="s">
        <v>1877</v>
      </c>
      <c r="BD4480" s="4" t="s">
        <v>1746</v>
      </c>
    </row>
    <row r="4481" spans="51:56" x14ac:dyDescent="0.25">
      <c r="AY4481" t="s">
        <v>1878</v>
      </c>
      <c r="AZ4481" s="4" t="s">
        <v>1879</v>
      </c>
      <c r="BA4481" s="4" t="s">
        <v>1880</v>
      </c>
      <c r="BB4481" s="4" t="s">
        <v>1879</v>
      </c>
      <c r="BC4481" s="4" t="s">
        <v>1880</v>
      </c>
      <c r="BD4481" s="4" t="s">
        <v>1746</v>
      </c>
    </row>
    <row r="4482" spans="51:56" x14ac:dyDescent="0.25">
      <c r="AY4482" t="s">
        <v>1881</v>
      </c>
      <c r="AZ4482" s="4" t="s">
        <v>1882</v>
      </c>
      <c r="BA4482" s="4" t="s">
        <v>1883</v>
      </c>
      <c r="BB4482" s="4" t="s">
        <v>1882</v>
      </c>
      <c r="BC4482" s="4" t="s">
        <v>1883</v>
      </c>
      <c r="BD4482" s="4" t="s">
        <v>1746</v>
      </c>
    </row>
    <row r="4483" spans="51:56" x14ac:dyDescent="0.25">
      <c r="AY4483" t="s">
        <v>1884</v>
      </c>
      <c r="AZ4483" s="4" t="s">
        <v>1885</v>
      </c>
      <c r="BA4483" s="4" t="s">
        <v>1886</v>
      </c>
      <c r="BB4483" s="4" t="s">
        <v>1885</v>
      </c>
      <c r="BC4483" s="4" t="s">
        <v>1886</v>
      </c>
      <c r="BD4483" s="4" t="s">
        <v>1746</v>
      </c>
    </row>
    <row r="4484" spans="51:56" x14ac:dyDescent="0.25">
      <c r="AY4484" t="s">
        <v>1887</v>
      </c>
      <c r="AZ4484" s="4" t="s">
        <v>1888</v>
      </c>
      <c r="BA4484" s="4" t="s">
        <v>1889</v>
      </c>
      <c r="BB4484" s="4" t="s">
        <v>1888</v>
      </c>
      <c r="BC4484" s="4" t="s">
        <v>1889</v>
      </c>
      <c r="BD4484" s="4" t="s">
        <v>1746</v>
      </c>
    </row>
    <row r="4485" spans="51:56" x14ac:dyDescent="0.25">
      <c r="AY4485" t="s">
        <v>1890</v>
      </c>
      <c r="AZ4485" s="4" t="s">
        <v>1891</v>
      </c>
      <c r="BA4485" s="4" t="s">
        <v>1892</v>
      </c>
      <c r="BB4485" s="4" t="s">
        <v>1891</v>
      </c>
      <c r="BC4485" s="4" t="s">
        <v>1892</v>
      </c>
      <c r="BD4485" s="4" t="s">
        <v>1746</v>
      </c>
    </row>
    <row r="4486" spans="51:56" x14ac:dyDescent="0.25">
      <c r="AY4486" t="s">
        <v>1893</v>
      </c>
      <c r="AZ4486" s="4" t="s">
        <v>1894</v>
      </c>
      <c r="BA4486" s="4" t="s">
        <v>1895</v>
      </c>
      <c r="BB4486" s="4" t="s">
        <v>1894</v>
      </c>
      <c r="BC4486" s="4" t="s">
        <v>1895</v>
      </c>
      <c r="BD4486" s="4" t="s">
        <v>1746</v>
      </c>
    </row>
    <row r="4487" spans="51:56" x14ac:dyDescent="0.25">
      <c r="AY4487" t="s">
        <v>1896</v>
      </c>
      <c r="AZ4487" s="4" t="s">
        <v>1897</v>
      </c>
      <c r="BA4487" s="4" t="s">
        <v>1898</v>
      </c>
      <c r="BB4487" s="4" t="s">
        <v>1897</v>
      </c>
      <c r="BC4487" s="4" t="s">
        <v>1898</v>
      </c>
      <c r="BD4487" s="4" t="s">
        <v>1746</v>
      </c>
    </row>
    <row r="4488" spans="51:56" x14ac:dyDescent="0.25">
      <c r="AY4488" t="s">
        <v>1899</v>
      </c>
      <c r="AZ4488" s="4" t="s">
        <v>1900</v>
      </c>
      <c r="BA4488" s="4" t="s">
        <v>1901</v>
      </c>
      <c r="BB4488" s="4" t="s">
        <v>1900</v>
      </c>
      <c r="BC4488" s="4" t="s">
        <v>1901</v>
      </c>
      <c r="BD4488" s="4" t="s">
        <v>1746</v>
      </c>
    </row>
    <row r="4489" spans="51:56" x14ac:dyDescent="0.25">
      <c r="AY4489" t="s">
        <v>1902</v>
      </c>
      <c r="AZ4489" s="4" t="s">
        <v>1903</v>
      </c>
      <c r="BA4489" s="4" t="s">
        <v>1904</v>
      </c>
      <c r="BB4489" s="4" t="s">
        <v>1903</v>
      </c>
      <c r="BC4489" s="4" t="s">
        <v>1904</v>
      </c>
      <c r="BD4489" s="4" t="s">
        <v>1746</v>
      </c>
    </row>
    <row r="4490" spans="51:56" x14ac:dyDescent="0.25">
      <c r="AY4490" t="s">
        <v>1905</v>
      </c>
      <c r="AZ4490" s="4" t="s">
        <v>1906</v>
      </c>
      <c r="BA4490" s="4" t="s">
        <v>1907</v>
      </c>
      <c r="BB4490" s="4" t="s">
        <v>1906</v>
      </c>
      <c r="BC4490" s="4" t="s">
        <v>1907</v>
      </c>
      <c r="BD4490" s="4" t="s">
        <v>1746</v>
      </c>
    </row>
    <row r="4491" spans="51:56" x14ac:dyDescent="0.25">
      <c r="AY4491" t="s">
        <v>1908</v>
      </c>
      <c r="AZ4491" s="4" t="s">
        <v>1909</v>
      </c>
      <c r="BA4491" s="4" t="s">
        <v>1910</v>
      </c>
      <c r="BB4491" s="4" t="s">
        <v>1909</v>
      </c>
      <c r="BC4491" s="4" t="s">
        <v>1910</v>
      </c>
      <c r="BD4491" s="4" t="s">
        <v>1746</v>
      </c>
    </row>
    <row r="4492" spans="51:56" x14ac:dyDescent="0.25">
      <c r="AY4492" t="s">
        <v>1911</v>
      </c>
      <c r="AZ4492" s="4" t="s">
        <v>1912</v>
      </c>
      <c r="BA4492" s="4" t="s">
        <v>1913</v>
      </c>
      <c r="BB4492" s="4" t="s">
        <v>1912</v>
      </c>
      <c r="BC4492" s="4" t="s">
        <v>1913</v>
      </c>
      <c r="BD4492" s="4" t="s">
        <v>1746</v>
      </c>
    </row>
    <row r="4493" spans="51:56" x14ac:dyDescent="0.25">
      <c r="AY4493" t="s">
        <v>1914</v>
      </c>
      <c r="AZ4493" s="4" t="s">
        <v>1915</v>
      </c>
      <c r="BA4493" s="4" t="s">
        <v>1916</v>
      </c>
      <c r="BB4493" s="4" t="s">
        <v>1915</v>
      </c>
      <c r="BC4493" s="4" t="s">
        <v>1916</v>
      </c>
      <c r="BD4493" s="4" t="s">
        <v>1746</v>
      </c>
    </row>
    <row r="4494" spans="51:56" x14ac:dyDescent="0.25">
      <c r="AY4494" t="s">
        <v>1917</v>
      </c>
      <c r="AZ4494" s="4" t="s">
        <v>1918</v>
      </c>
      <c r="BA4494" s="4" t="s">
        <v>1919</v>
      </c>
      <c r="BB4494" s="4" t="s">
        <v>1918</v>
      </c>
      <c r="BC4494" s="4" t="s">
        <v>1919</v>
      </c>
      <c r="BD4494" s="4" t="s">
        <v>1746</v>
      </c>
    </row>
    <row r="4495" spans="51:56" x14ac:dyDescent="0.25">
      <c r="AY4495" t="s">
        <v>1920</v>
      </c>
      <c r="AZ4495" s="4" t="s">
        <v>1921</v>
      </c>
      <c r="BA4495" s="4" t="s">
        <v>1922</v>
      </c>
      <c r="BB4495" s="4" t="s">
        <v>1921</v>
      </c>
      <c r="BC4495" s="4" t="s">
        <v>1922</v>
      </c>
      <c r="BD4495" s="4" t="s">
        <v>1746</v>
      </c>
    </row>
    <row r="4496" spans="51:56" x14ac:dyDescent="0.25">
      <c r="AY4496" t="s">
        <v>1923</v>
      </c>
      <c r="AZ4496" s="4" t="s">
        <v>1924</v>
      </c>
      <c r="BA4496" s="4" t="s">
        <v>1925</v>
      </c>
      <c r="BB4496" s="4" t="s">
        <v>1924</v>
      </c>
      <c r="BC4496" s="4" t="s">
        <v>1925</v>
      </c>
      <c r="BD4496" s="4" t="s">
        <v>1746</v>
      </c>
    </row>
    <row r="4497" spans="51:56" x14ac:dyDescent="0.25">
      <c r="AY4497" t="s">
        <v>1926</v>
      </c>
      <c r="AZ4497" s="4" t="s">
        <v>1927</v>
      </c>
      <c r="BA4497" s="4" t="s">
        <v>1928</v>
      </c>
      <c r="BB4497" s="4" t="s">
        <v>1927</v>
      </c>
      <c r="BC4497" s="4" t="s">
        <v>1928</v>
      </c>
      <c r="BD4497" s="4" t="s">
        <v>1746</v>
      </c>
    </row>
    <row r="4498" spans="51:56" x14ac:dyDescent="0.25">
      <c r="AY4498" t="s">
        <v>1929</v>
      </c>
      <c r="AZ4498" s="4" t="s">
        <v>1930</v>
      </c>
      <c r="BA4498" s="4" t="s">
        <v>1931</v>
      </c>
      <c r="BB4498" s="4" t="s">
        <v>1930</v>
      </c>
      <c r="BC4498" s="4" t="s">
        <v>1931</v>
      </c>
      <c r="BD4498" s="4" t="s">
        <v>1746</v>
      </c>
    </row>
    <row r="4499" spans="51:56" x14ac:dyDescent="0.25">
      <c r="AY4499" t="s">
        <v>1932</v>
      </c>
      <c r="AZ4499" s="4" t="s">
        <v>1933</v>
      </c>
      <c r="BA4499" s="4" t="s">
        <v>1934</v>
      </c>
      <c r="BB4499" s="4" t="s">
        <v>1933</v>
      </c>
      <c r="BC4499" s="4" t="s">
        <v>1934</v>
      </c>
      <c r="BD4499" s="4" t="s">
        <v>1746</v>
      </c>
    </row>
    <row r="4500" spans="51:56" x14ac:dyDescent="0.25">
      <c r="AY4500" t="s">
        <v>1935</v>
      </c>
      <c r="AZ4500" s="4" t="s">
        <v>1936</v>
      </c>
      <c r="BA4500" s="4" t="s">
        <v>1937</v>
      </c>
      <c r="BB4500" s="4" t="s">
        <v>1936</v>
      </c>
      <c r="BC4500" s="4" t="s">
        <v>1937</v>
      </c>
      <c r="BD4500" s="4" t="s">
        <v>1746</v>
      </c>
    </row>
    <row r="4501" spans="51:56" x14ac:dyDescent="0.25">
      <c r="AY4501" t="s">
        <v>1938</v>
      </c>
      <c r="AZ4501" s="4" t="s">
        <v>1939</v>
      </c>
      <c r="BA4501" s="4" t="s">
        <v>1940</v>
      </c>
      <c r="BB4501" s="4" t="s">
        <v>1939</v>
      </c>
      <c r="BC4501" s="4" t="s">
        <v>1940</v>
      </c>
      <c r="BD4501" s="4" t="s">
        <v>1746</v>
      </c>
    </row>
    <row r="4502" spans="51:56" x14ac:dyDescent="0.25">
      <c r="AY4502" t="s">
        <v>1941</v>
      </c>
      <c r="AZ4502" s="4" t="s">
        <v>1942</v>
      </c>
      <c r="BA4502" s="4" t="s">
        <v>1943</v>
      </c>
      <c r="BB4502" s="4" t="s">
        <v>1942</v>
      </c>
      <c r="BC4502" s="4" t="s">
        <v>1943</v>
      </c>
      <c r="BD4502" s="4" t="s">
        <v>1746</v>
      </c>
    </row>
    <row r="4503" spans="51:56" x14ac:dyDescent="0.25">
      <c r="AY4503" t="s">
        <v>1944</v>
      </c>
      <c r="AZ4503" s="4" t="s">
        <v>1945</v>
      </c>
      <c r="BA4503" s="4" t="s">
        <v>1946</v>
      </c>
      <c r="BB4503" s="4" t="s">
        <v>1945</v>
      </c>
      <c r="BC4503" s="4" t="s">
        <v>1946</v>
      </c>
      <c r="BD4503" s="4" t="s">
        <v>1746</v>
      </c>
    </row>
    <row r="4504" spans="51:56" x14ac:dyDescent="0.25">
      <c r="AY4504" t="s">
        <v>1947</v>
      </c>
      <c r="AZ4504" s="4" t="s">
        <v>1948</v>
      </c>
      <c r="BA4504" s="4" t="s">
        <v>1949</v>
      </c>
      <c r="BB4504" s="4" t="s">
        <v>1948</v>
      </c>
      <c r="BC4504" s="4" t="s">
        <v>1949</v>
      </c>
      <c r="BD4504" s="4" t="s">
        <v>1746</v>
      </c>
    </row>
    <row r="4505" spans="51:56" x14ac:dyDescent="0.25">
      <c r="AY4505" t="s">
        <v>1950</v>
      </c>
      <c r="AZ4505" s="4" t="s">
        <v>1951</v>
      </c>
      <c r="BA4505" s="4" t="s">
        <v>1952</v>
      </c>
      <c r="BB4505" s="4" t="s">
        <v>1951</v>
      </c>
      <c r="BC4505" s="4" t="s">
        <v>1952</v>
      </c>
      <c r="BD4505" s="4" t="s">
        <v>1746</v>
      </c>
    </row>
    <row r="4506" spans="51:56" x14ac:dyDescent="0.25">
      <c r="AY4506" t="s">
        <v>1953</v>
      </c>
      <c r="AZ4506" s="4" t="s">
        <v>1954</v>
      </c>
      <c r="BA4506" s="4" t="s">
        <v>11283</v>
      </c>
      <c r="BB4506" s="4" t="s">
        <v>1954</v>
      </c>
      <c r="BC4506" s="4" t="s">
        <v>11283</v>
      </c>
      <c r="BD4506" s="4" t="s">
        <v>1746</v>
      </c>
    </row>
    <row r="4507" spans="51:56" x14ac:dyDescent="0.25">
      <c r="AY4507" t="s">
        <v>1955</v>
      </c>
      <c r="AZ4507" s="4" t="s">
        <v>1956</v>
      </c>
      <c r="BA4507" s="4" t="s">
        <v>1957</v>
      </c>
      <c r="BB4507" s="4" t="s">
        <v>1956</v>
      </c>
      <c r="BC4507" s="4" t="s">
        <v>1957</v>
      </c>
      <c r="BD4507" s="4" t="s">
        <v>1746</v>
      </c>
    </row>
    <row r="4508" spans="51:56" x14ac:dyDescent="0.25">
      <c r="AY4508" t="s">
        <v>1958</v>
      </c>
      <c r="AZ4508" s="4" t="s">
        <v>1959</v>
      </c>
      <c r="BA4508" s="4" t="s">
        <v>1960</v>
      </c>
      <c r="BB4508" s="4" t="s">
        <v>1959</v>
      </c>
      <c r="BC4508" s="4" t="s">
        <v>1960</v>
      </c>
      <c r="BD4508" s="4" t="s">
        <v>1746</v>
      </c>
    </row>
    <row r="4509" spans="51:56" x14ac:dyDescent="0.25">
      <c r="AY4509" t="s">
        <v>1961</v>
      </c>
      <c r="AZ4509" s="4" t="s">
        <v>1962</v>
      </c>
      <c r="BA4509" s="4" t="s">
        <v>14851</v>
      </c>
      <c r="BB4509" s="4" t="s">
        <v>1962</v>
      </c>
      <c r="BC4509" s="4" t="s">
        <v>14851</v>
      </c>
      <c r="BD4509" s="4" t="s">
        <v>1746</v>
      </c>
    </row>
    <row r="4510" spans="51:56" x14ac:dyDescent="0.25">
      <c r="AY4510" t="s">
        <v>1963</v>
      </c>
      <c r="AZ4510" s="4" t="s">
        <v>1964</v>
      </c>
      <c r="BA4510" s="4" t="s">
        <v>1965</v>
      </c>
      <c r="BB4510" s="4" t="s">
        <v>1964</v>
      </c>
      <c r="BC4510" s="4" t="s">
        <v>1965</v>
      </c>
      <c r="BD4510" s="4" t="s">
        <v>1746</v>
      </c>
    </row>
    <row r="4511" spans="51:56" x14ac:dyDescent="0.25">
      <c r="AY4511" t="s">
        <v>1966</v>
      </c>
      <c r="AZ4511" s="4" t="s">
        <v>1967</v>
      </c>
      <c r="BA4511" s="4" t="s">
        <v>1968</v>
      </c>
      <c r="BB4511" s="4" t="s">
        <v>1967</v>
      </c>
      <c r="BC4511" s="4" t="s">
        <v>1968</v>
      </c>
      <c r="BD4511" s="4" t="s">
        <v>1746</v>
      </c>
    </row>
    <row r="4512" spans="51:56" x14ac:dyDescent="0.25">
      <c r="AY4512" t="s">
        <v>1969</v>
      </c>
      <c r="AZ4512" s="4" t="s">
        <v>1970</v>
      </c>
      <c r="BA4512" s="4" t="s">
        <v>1971</v>
      </c>
      <c r="BB4512" s="4" t="s">
        <v>1970</v>
      </c>
      <c r="BC4512" s="4" t="s">
        <v>1971</v>
      </c>
      <c r="BD4512" s="4" t="s">
        <v>1746</v>
      </c>
    </row>
    <row r="4513" spans="51:56" x14ac:dyDescent="0.25">
      <c r="AY4513" t="s">
        <v>1972</v>
      </c>
      <c r="AZ4513" s="4" t="s">
        <v>1973</v>
      </c>
      <c r="BA4513" s="4" t="s">
        <v>1974</v>
      </c>
      <c r="BB4513" s="4" t="s">
        <v>1973</v>
      </c>
      <c r="BC4513" s="4" t="s">
        <v>1974</v>
      </c>
      <c r="BD4513" s="4" t="s">
        <v>1746</v>
      </c>
    </row>
    <row r="4514" spans="51:56" x14ac:dyDescent="0.25">
      <c r="AY4514" t="s">
        <v>1975</v>
      </c>
      <c r="AZ4514" s="4" t="s">
        <v>1976</v>
      </c>
      <c r="BA4514" s="4" t="s">
        <v>1977</v>
      </c>
      <c r="BB4514" s="4" t="s">
        <v>1976</v>
      </c>
      <c r="BC4514" s="4" t="s">
        <v>1977</v>
      </c>
      <c r="BD4514" s="4" t="s">
        <v>1746</v>
      </c>
    </row>
    <row r="4515" spans="51:56" x14ac:dyDescent="0.25">
      <c r="AY4515" t="s">
        <v>1978</v>
      </c>
      <c r="AZ4515" s="4" t="s">
        <v>1979</v>
      </c>
      <c r="BA4515" s="4" t="s">
        <v>1980</v>
      </c>
      <c r="BB4515" s="4" t="s">
        <v>1979</v>
      </c>
      <c r="BC4515" s="4" t="s">
        <v>1980</v>
      </c>
      <c r="BD4515" s="4" t="s">
        <v>1746</v>
      </c>
    </row>
    <row r="4516" spans="51:56" x14ac:dyDescent="0.25">
      <c r="AY4516" t="s">
        <v>1981</v>
      </c>
      <c r="AZ4516" s="4" t="s">
        <v>1982</v>
      </c>
      <c r="BA4516" s="4" t="s">
        <v>1983</v>
      </c>
      <c r="BB4516" s="4" t="s">
        <v>1982</v>
      </c>
      <c r="BC4516" s="4" t="s">
        <v>1983</v>
      </c>
      <c r="BD4516" s="4" t="s">
        <v>1746</v>
      </c>
    </row>
    <row r="4517" spans="51:56" x14ac:dyDescent="0.25">
      <c r="AY4517" t="s">
        <v>1984</v>
      </c>
      <c r="AZ4517" s="4" t="s">
        <v>1985</v>
      </c>
      <c r="BA4517" s="4" t="s">
        <v>1986</v>
      </c>
      <c r="BB4517" s="4" t="s">
        <v>1985</v>
      </c>
      <c r="BC4517" s="4" t="s">
        <v>1986</v>
      </c>
      <c r="BD4517" s="4" t="s">
        <v>1746</v>
      </c>
    </row>
    <row r="4518" spans="51:56" x14ac:dyDescent="0.25">
      <c r="AY4518" t="s">
        <v>1987</v>
      </c>
      <c r="AZ4518" s="4" t="s">
        <v>1988</v>
      </c>
      <c r="BA4518" s="4" t="s">
        <v>1989</v>
      </c>
      <c r="BB4518" s="4" t="s">
        <v>1988</v>
      </c>
      <c r="BC4518" s="4" t="s">
        <v>1989</v>
      </c>
      <c r="BD4518" s="4" t="s">
        <v>1746</v>
      </c>
    </row>
    <row r="4519" spans="51:56" x14ac:dyDescent="0.25">
      <c r="AY4519" t="s">
        <v>1990</v>
      </c>
      <c r="AZ4519" s="4" t="s">
        <v>1991</v>
      </c>
      <c r="BA4519" s="4" t="s">
        <v>1992</v>
      </c>
      <c r="BB4519" s="4" t="s">
        <v>1991</v>
      </c>
      <c r="BC4519" s="4" t="s">
        <v>1992</v>
      </c>
      <c r="BD4519" s="4" t="s">
        <v>1746</v>
      </c>
    </row>
    <row r="4520" spans="51:56" x14ac:dyDescent="0.25">
      <c r="AY4520" t="s">
        <v>1993</v>
      </c>
      <c r="AZ4520" s="4" t="s">
        <v>1994</v>
      </c>
      <c r="BA4520" s="4" t="s">
        <v>1995</v>
      </c>
      <c r="BB4520" s="4" t="s">
        <v>1994</v>
      </c>
      <c r="BC4520" s="4" t="s">
        <v>1995</v>
      </c>
      <c r="BD4520" s="4" t="s">
        <v>1746</v>
      </c>
    </row>
    <row r="4521" spans="51:56" x14ac:dyDescent="0.25">
      <c r="AY4521" t="s">
        <v>1996</v>
      </c>
      <c r="AZ4521" s="4" t="s">
        <v>1997</v>
      </c>
      <c r="BA4521" s="4" t="s">
        <v>1998</v>
      </c>
      <c r="BB4521" s="4" t="s">
        <v>1997</v>
      </c>
      <c r="BC4521" s="4" t="s">
        <v>1998</v>
      </c>
      <c r="BD4521" s="4" t="s">
        <v>1746</v>
      </c>
    </row>
    <row r="4522" spans="51:56" x14ac:dyDescent="0.25">
      <c r="AY4522" t="s">
        <v>1999</v>
      </c>
      <c r="AZ4522" s="4" t="s">
        <v>2000</v>
      </c>
      <c r="BA4522" s="4" t="s">
        <v>2001</v>
      </c>
      <c r="BB4522" s="4" t="s">
        <v>2000</v>
      </c>
      <c r="BC4522" s="4" t="s">
        <v>2001</v>
      </c>
      <c r="BD4522" s="4" t="s">
        <v>1746</v>
      </c>
    </row>
    <row r="4523" spans="51:56" x14ac:dyDescent="0.25">
      <c r="AY4523" t="s">
        <v>2002</v>
      </c>
      <c r="AZ4523" s="4" t="s">
        <v>2003</v>
      </c>
      <c r="BA4523" s="4" t="s">
        <v>2004</v>
      </c>
      <c r="BB4523" s="4" t="s">
        <v>2003</v>
      </c>
      <c r="BC4523" s="4" t="s">
        <v>2004</v>
      </c>
      <c r="BD4523" s="4" t="s">
        <v>1746</v>
      </c>
    </row>
    <row r="4524" spans="51:56" x14ac:dyDescent="0.25">
      <c r="AY4524" t="s">
        <v>2005</v>
      </c>
      <c r="AZ4524" s="4" t="s">
        <v>2006</v>
      </c>
      <c r="BA4524" s="4" t="s">
        <v>2007</v>
      </c>
      <c r="BB4524" s="4" t="s">
        <v>2006</v>
      </c>
      <c r="BC4524" s="4" t="s">
        <v>2007</v>
      </c>
      <c r="BD4524" s="4" t="s">
        <v>1746</v>
      </c>
    </row>
    <row r="4525" spans="51:56" x14ac:dyDescent="0.25">
      <c r="AY4525" t="s">
        <v>2008</v>
      </c>
      <c r="AZ4525" s="4" t="s">
        <v>2009</v>
      </c>
      <c r="BA4525" s="4" t="s">
        <v>2010</v>
      </c>
      <c r="BB4525" s="4" t="s">
        <v>2009</v>
      </c>
      <c r="BC4525" s="4" t="s">
        <v>2010</v>
      </c>
      <c r="BD4525" s="4" t="s">
        <v>1746</v>
      </c>
    </row>
    <row r="4526" spans="51:56" x14ac:dyDescent="0.25">
      <c r="AY4526" t="s">
        <v>2011</v>
      </c>
      <c r="AZ4526" s="4" t="s">
        <v>2012</v>
      </c>
      <c r="BA4526" s="4" t="s">
        <v>2013</v>
      </c>
      <c r="BB4526" s="4" t="s">
        <v>2012</v>
      </c>
      <c r="BC4526" s="4" t="s">
        <v>2013</v>
      </c>
      <c r="BD4526" s="4" t="s">
        <v>1746</v>
      </c>
    </row>
    <row r="4527" spans="51:56" x14ac:dyDescent="0.25">
      <c r="AY4527" t="s">
        <v>2014</v>
      </c>
      <c r="AZ4527" s="4" t="s">
        <v>2015</v>
      </c>
      <c r="BA4527" s="4" t="s">
        <v>11329</v>
      </c>
      <c r="BB4527" s="4" t="s">
        <v>2015</v>
      </c>
      <c r="BC4527" s="4" t="s">
        <v>11329</v>
      </c>
      <c r="BD4527" s="4" t="s">
        <v>1746</v>
      </c>
    </row>
    <row r="4528" spans="51:56" x14ac:dyDescent="0.25">
      <c r="AY4528" t="s">
        <v>2016</v>
      </c>
      <c r="AZ4528" s="4" t="s">
        <v>2017</v>
      </c>
      <c r="BA4528" s="4" t="s">
        <v>2018</v>
      </c>
      <c r="BB4528" s="4" t="s">
        <v>2017</v>
      </c>
      <c r="BC4528" s="4" t="s">
        <v>2018</v>
      </c>
      <c r="BD4528" s="4" t="s">
        <v>2019</v>
      </c>
    </row>
    <row r="4529" spans="51:56" x14ac:dyDescent="0.25">
      <c r="AY4529" t="s">
        <v>2020</v>
      </c>
      <c r="AZ4529" s="4" t="s">
        <v>2021</v>
      </c>
      <c r="BA4529" s="4" t="s">
        <v>2022</v>
      </c>
      <c r="BB4529" s="4" t="s">
        <v>2021</v>
      </c>
      <c r="BC4529" s="4" t="s">
        <v>2022</v>
      </c>
      <c r="BD4529" s="4" t="s">
        <v>2019</v>
      </c>
    </row>
    <row r="4530" spans="51:56" x14ac:dyDescent="0.25">
      <c r="AY4530" t="s">
        <v>2023</v>
      </c>
      <c r="AZ4530" s="4" t="s">
        <v>2024</v>
      </c>
      <c r="BA4530" s="4" t="s">
        <v>2025</v>
      </c>
      <c r="BB4530" s="4" t="s">
        <v>2024</v>
      </c>
      <c r="BC4530" s="4" t="s">
        <v>2025</v>
      </c>
      <c r="BD4530" s="4" t="s">
        <v>2019</v>
      </c>
    </row>
    <row r="4531" spans="51:56" x14ac:dyDescent="0.25">
      <c r="AY4531" t="s">
        <v>2026</v>
      </c>
      <c r="AZ4531" s="4" t="s">
        <v>2027</v>
      </c>
      <c r="BA4531" s="4" t="s">
        <v>2028</v>
      </c>
      <c r="BB4531" s="4" t="s">
        <v>2027</v>
      </c>
      <c r="BC4531" s="4" t="s">
        <v>2028</v>
      </c>
      <c r="BD4531" s="4" t="s">
        <v>2019</v>
      </c>
    </row>
    <row r="4532" spans="51:56" x14ac:dyDescent="0.25">
      <c r="AY4532" t="s">
        <v>2029</v>
      </c>
      <c r="AZ4532" s="4" t="s">
        <v>2030</v>
      </c>
      <c r="BA4532" s="4" t="s">
        <v>2031</v>
      </c>
      <c r="BB4532" s="4" t="s">
        <v>2030</v>
      </c>
      <c r="BC4532" s="4" t="s">
        <v>2031</v>
      </c>
      <c r="BD4532" s="4" t="s">
        <v>2019</v>
      </c>
    </row>
    <row r="4533" spans="51:56" x14ac:dyDescent="0.25">
      <c r="AY4533" t="s">
        <v>2032</v>
      </c>
      <c r="AZ4533" s="4" t="s">
        <v>2033</v>
      </c>
      <c r="BA4533" s="4" t="s">
        <v>2034</v>
      </c>
      <c r="BB4533" s="4" t="s">
        <v>2033</v>
      </c>
      <c r="BC4533" s="4" t="s">
        <v>2034</v>
      </c>
      <c r="BD4533" s="4" t="s">
        <v>2019</v>
      </c>
    </row>
    <row r="4534" spans="51:56" x14ac:dyDescent="0.25">
      <c r="AY4534" t="s">
        <v>2035</v>
      </c>
      <c r="AZ4534" s="4" t="s">
        <v>2036</v>
      </c>
      <c r="BA4534" s="4" t="s">
        <v>6756</v>
      </c>
      <c r="BB4534" s="4" t="s">
        <v>2036</v>
      </c>
      <c r="BC4534" s="4" t="s">
        <v>6756</v>
      </c>
      <c r="BD4534" s="4" t="s">
        <v>2019</v>
      </c>
    </row>
    <row r="4535" spans="51:56" x14ac:dyDescent="0.25">
      <c r="AY4535" t="s">
        <v>2037</v>
      </c>
      <c r="AZ4535" s="4" t="s">
        <v>2038</v>
      </c>
      <c r="BA4535" s="4" t="s">
        <v>13872</v>
      </c>
      <c r="BB4535" s="4" t="s">
        <v>2038</v>
      </c>
      <c r="BC4535" s="4" t="s">
        <v>13872</v>
      </c>
      <c r="BD4535" s="4" t="s">
        <v>2019</v>
      </c>
    </row>
    <row r="4536" spans="51:56" x14ac:dyDescent="0.25">
      <c r="AY4536" t="s">
        <v>2039</v>
      </c>
      <c r="AZ4536" s="4" t="s">
        <v>2040</v>
      </c>
      <c r="BA4536" s="4" t="s">
        <v>2041</v>
      </c>
      <c r="BB4536" s="4" t="s">
        <v>2040</v>
      </c>
      <c r="BC4536" s="4" t="s">
        <v>2041</v>
      </c>
      <c r="BD4536" s="4" t="s">
        <v>2019</v>
      </c>
    </row>
    <row r="4537" spans="51:56" x14ac:dyDescent="0.25">
      <c r="AY4537" t="s">
        <v>2042</v>
      </c>
      <c r="AZ4537" s="4" t="s">
        <v>2043</v>
      </c>
      <c r="BA4537" s="4" t="s">
        <v>2044</v>
      </c>
      <c r="BB4537" s="4" t="s">
        <v>2043</v>
      </c>
      <c r="BC4537" s="4" t="s">
        <v>2044</v>
      </c>
      <c r="BD4537" s="4" t="s">
        <v>2019</v>
      </c>
    </row>
    <row r="4538" spans="51:56" x14ac:dyDescent="0.25">
      <c r="AY4538" t="s">
        <v>2045</v>
      </c>
      <c r="AZ4538" s="4" t="s">
        <v>2046</v>
      </c>
      <c r="BA4538" s="4" t="s">
        <v>2047</v>
      </c>
      <c r="BB4538" s="4" t="s">
        <v>2046</v>
      </c>
      <c r="BC4538" s="4" t="s">
        <v>2047</v>
      </c>
      <c r="BD4538" s="4" t="s">
        <v>2019</v>
      </c>
    </row>
    <row r="4539" spans="51:56" x14ac:dyDescent="0.25">
      <c r="AY4539" t="s">
        <v>2048</v>
      </c>
      <c r="AZ4539" s="4" t="s">
        <v>2049</v>
      </c>
      <c r="BA4539" s="4" t="s">
        <v>2050</v>
      </c>
      <c r="BB4539" s="4" t="s">
        <v>2049</v>
      </c>
      <c r="BC4539" s="4" t="s">
        <v>2050</v>
      </c>
      <c r="BD4539" s="4" t="s">
        <v>2019</v>
      </c>
    </row>
    <row r="4540" spans="51:56" x14ac:dyDescent="0.25">
      <c r="AY4540" t="s">
        <v>2051</v>
      </c>
      <c r="AZ4540" s="4" t="s">
        <v>2052</v>
      </c>
      <c r="BA4540" s="4" t="s">
        <v>2053</v>
      </c>
      <c r="BB4540" s="4" t="s">
        <v>2052</v>
      </c>
      <c r="BC4540" s="4" t="s">
        <v>2053</v>
      </c>
      <c r="BD4540" s="4" t="s">
        <v>2019</v>
      </c>
    </row>
    <row r="4541" spans="51:56" x14ac:dyDescent="0.25">
      <c r="AY4541" t="s">
        <v>2054</v>
      </c>
      <c r="AZ4541" s="4" t="s">
        <v>2055</v>
      </c>
      <c r="BA4541" s="4" t="s">
        <v>10233</v>
      </c>
      <c r="BB4541" s="4" t="s">
        <v>2055</v>
      </c>
      <c r="BC4541" s="4" t="s">
        <v>10233</v>
      </c>
      <c r="BD4541" s="4" t="s">
        <v>2019</v>
      </c>
    </row>
    <row r="4542" spans="51:56" x14ac:dyDescent="0.25">
      <c r="AY4542" t="s">
        <v>2056</v>
      </c>
      <c r="AZ4542" s="4" t="s">
        <v>2057</v>
      </c>
      <c r="BA4542" s="4" t="s">
        <v>2058</v>
      </c>
      <c r="BB4542" s="4" t="s">
        <v>2057</v>
      </c>
      <c r="BC4542" s="4" t="s">
        <v>2058</v>
      </c>
      <c r="BD4542" s="4" t="s">
        <v>2019</v>
      </c>
    </row>
    <row r="4543" spans="51:56" x14ac:dyDescent="0.25">
      <c r="AY4543" t="s">
        <v>2059</v>
      </c>
      <c r="AZ4543" s="4" t="s">
        <v>2060</v>
      </c>
      <c r="BA4543" s="4" t="s">
        <v>2061</v>
      </c>
      <c r="BB4543" s="4" t="s">
        <v>2060</v>
      </c>
      <c r="BC4543" s="4" t="s">
        <v>2061</v>
      </c>
      <c r="BD4543" s="4" t="s">
        <v>2019</v>
      </c>
    </row>
    <row r="4544" spans="51:56" x14ac:dyDescent="0.25">
      <c r="AY4544" t="s">
        <v>2062</v>
      </c>
      <c r="AZ4544" s="4" t="s">
        <v>2063</v>
      </c>
      <c r="BA4544" s="4" t="s">
        <v>2064</v>
      </c>
      <c r="BB4544" s="4" t="s">
        <v>2063</v>
      </c>
      <c r="BC4544" s="4" t="s">
        <v>2064</v>
      </c>
      <c r="BD4544" s="4" t="s">
        <v>2019</v>
      </c>
    </row>
    <row r="4545" spans="51:56" x14ac:dyDescent="0.25">
      <c r="AY4545" t="s">
        <v>2065</v>
      </c>
      <c r="AZ4545" s="4" t="s">
        <v>2066</v>
      </c>
      <c r="BA4545" s="4" t="s">
        <v>2067</v>
      </c>
      <c r="BB4545" s="4" t="s">
        <v>2066</v>
      </c>
      <c r="BC4545" s="4" t="s">
        <v>2067</v>
      </c>
      <c r="BD4545" s="4" t="s">
        <v>2019</v>
      </c>
    </row>
    <row r="4546" spans="51:56" x14ac:dyDescent="0.25">
      <c r="AY4546" t="s">
        <v>2068</v>
      </c>
      <c r="AZ4546" s="4" t="s">
        <v>2069</v>
      </c>
      <c r="BA4546" s="4" t="s">
        <v>2070</v>
      </c>
      <c r="BB4546" s="4" t="s">
        <v>2069</v>
      </c>
      <c r="BC4546" s="4" t="s">
        <v>2070</v>
      </c>
      <c r="BD4546" s="4" t="s">
        <v>2019</v>
      </c>
    </row>
    <row r="4547" spans="51:56" x14ac:dyDescent="0.25">
      <c r="AY4547" t="s">
        <v>2071</v>
      </c>
      <c r="AZ4547" s="4" t="s">
        <v>2072</v>
      </c>
      <c r="BA4547" s="4" t="s">
        <v>2073</v>
      </c>
      <c r="BB4547" s="4" t="s">
        <v>2072</v>
      </c>
      <c r="BC4547" s="4" t="s">
        <v>2073</v>
      </c>
      <c r="BD4547" s="4" t="s">
        <v>2019</v>
      </c>
    </row>
    <row r="4548" spans="51:56" x14ac:dyDescent="0.25">
      <c r="AY4548" t="s">
        <v>2074</v>
      </c>
      <c r="AZ4548" s="4" t="s">
        <v>2075</v>
      </c>
      <c r="BA4548" s="4" t="s">
        <v>2076</v>
      </c>
      <c r="BB4548" s="4" t="s">
        <v>2075</v>
      </c>
      <c r="BC4548" s="4" t="s">
        <v>2076</v>
      </c>
      <c r="BD4548" s="4" t="s">
        <v>2019</v>
      </c>
    </row>
    <row r="4549" spans="51:56" x14ac:dyDescent="0.25">
      <c r="AY4549" t="s">
        <v>2077</v>
      </c>
      <c r="AZ4549" s="4" t="s">
        <v>2078</v>
      </c>
      <c r="BA4549" s="4" t="s">
        <v>2079</v>
      </c>
      <c r="BB4549" s="4" t="s">
        <v>2078</v>
      </c>
      <c r="BC4549" s="4" t="s">
        <v>2079</v>
      </c>
      <c r="BD4549" s="4" t="s">
        <v>2019</v>
      </c>
    </row>
    <row r="4550" spans="51:56" x14ac:dyDescent="0.25">
      <c r="AY4550" t="s">
        <v>2080</v>
      </c>
      <c r="AZ4550" s="4" t="s">
        <v>2081</v>
      </c>
      <c r="BA4550" s="4" t="s">
        <v>2082</v>
      </c>
      <c r="BB4550" s="4" t="s">
        <v>2081</v>
      </c>
      <c r="BC4550" s="4" t="s">
        <v>2082</v>
      </c>
      <c r="BD4550" s="4" t="s">
        <v>2019</v>
      </c>
    </row>
    <row r="4551" spans="51:56" x14ac:dyDescent="0.25">
      <c r="AY4551" t="s">
        <v>2083</v>
      </c>
      <c r="AZ4551" s="4" t="s">
        <v>2084</v>
      </c>
      <c r="BA4551" s="4" t="s">
        <v>2085</v>
      </c>
      <c r="BB4551" s="4" t="s">
        <v>2084</v>
      </c>
      <c r="BC4551" s="4" t="s">
        <v>2085</v>
      </c>
      <c r="BD4551" s="4" t="s">
        <v>2019</v>
      </c>
    </row>
    <row r="4552" spans="51:56" x14ac:dyDescent="0.25">
      <c r="AY4552" t="s">
        <v>2086</v>
      </c>
      <c r="AZ4552" s="4" t="s">
        <v>2087</v>
      </c>
      <c r="BA4552" s="4" t="s">
        <v>2088</v>
      </c>
      <c r="BB4552" s="4" t="s">
        <v>2087</v>
      </c>
      <c r="BC4552" s="4" t="s">
        <v>2088</v>
      </c>
      <c r="BD4552" s="4" t="s">
        <v>2019</v>
      </c>
    </row>
    <row r="4553" spans="51:56" x14ac:dyDescent="0.25">
      <c r="AY4553" t="s">
        <v>2089</v>
      </c>
      <c r="AZ4553" s="4" t="s">
        <v>2090</v>
      </c>
      <c r="BA4553" s="4" t="s">
        <v>2091</v>
      </c>
      <c r="BB4553" s="4" t="s">
        <v>2090</v>
      </c>
      <c r="BC4553" s="4" t="s">
        <v>2091</v>
      </c>
      <c r="BD4553" s="4" t="s">
        <v>2019</v>
      </c>
    </row>
    <row r="4554" spans="51:56" x14ac:dyDescent="0.25">
      <c r="AY4554" t="s">
        <v>2092</v>
      </c>
      <c r="AZ4554" s="4" t="s">
        <v>2093</v>
      </c>
      <c r="BA4554" s="4" t="s">
        <v>2094</v>
      </c>
      <c r="BB4554" s="4" t="s">
        <v>2093</v>
      </c>
      <c r="BC4554" s="4" t="s">
        <v>2094</v>
      </c>
      <c r="BD4554" s="4" t="s">
        <v>2019</v>
      </c>
    </row>
    <row r="4555" spans="51:56" x14ac:dyDescent="0.25">
      <c r="AY4555" t="s">
        <v>2095</v>
      </c>
      <c r="AZ4555" s="4" t="s">
        <v>2096</v>
      </c>
      <c r="BA4555" s="4" t="s">
        <v>2097</v>
      </c>
      <c r="BB4555" s="4" t="s">
        <v>2096</v>
      </c>
      <c r="BC4555" s="4" t="s">
        <v>2097</v>
      </c>
      <c r="BD4555" s="4" t="s">
        <v>2019</v>
      </c>
    </row>
    <row r="4556" spans="51:56" x14ac:dyDescent="0.25">
      <c r="AY4556" t="s">
        <v>2098</v>
      </c>
      <c r="AZ4556" s="4" t="s">
        <v>2099</v>
      </c>
      <c r="BA4556" s="4" t="s">
        <v>2100</v>
      </c>
      <c r="BB4556" s="4" t="s">
        <v>2099</v>
      </c>
      <c r="BC4556" s="4" t="s">
        <v>2100</v>
      </c>
      <c r="BD4556" s="4" t="s">
        <v>2019</v>
      </c>
    </row>
    <row r="4557" spans="51:56" x14ac:dyDescent="0.25">
      <c r="AY4557" t="s">
        <v>2101</v>
      </c>
      <c r="AZ4557" s="4" t="s">
        <v>2102</v>
      </c>
      <c r="BA4557" s="4" t="s">
        <v>2103</v>
      </c>
      <c r="BB4557" s="4" t="s">
        <v>2102</v>
      </c>
      <c r="BC4557" s="4" t="s">
        <v>2103</v>
      </c>
      <c r="BD4557" s="4" t="s">
        <v>2019</v>
      </c>
    </row>
    <row r="4558" spans="51:56" x14ac:dyDescent="0.25">
      <c r="AY4558" t="s">
        <v>2104</v>
      </c>
      <c r="AZ4558" s="4" t="s">
        <v>2105</v>
      </c>
      <c r="BA4558" s="4" t="s">
        <v>2106</v>
      </c>
      <c r="BB4558" s="4" t="s">
        <v>2105</v>
      </c>
      <c r="BC4558" s="4" t="s">
        <v>2106</v>
      </c>
      <c r="BD4558" s="4" t="s">
        <v>2019</v>
      </c>
    </row>
    <row r="4559" spans="51:56" x14ac:dyDescent="0.25">
      <c r="AY4559" t="s">
        <v>2107</v>
      </c>
      <c r="AZ4559" s="4" t="s">
        <v>2108</v>
      </c>
      <c r="BA4559" s="4" t="s">
        <v>2109</v>
      </c>
      <c r="BB4559" s="4" t="s">
        <v>2108</v>
      </c>
      <c r="BC4559" s="4" t="s">
        <v>2109</v>
      </c>
      <c r="BD4559" s="4" t="s">
        <v>2019</v>
      </c>
    </row>
    <row r="4560" spans="51:56" x14ac:dyDescent="0.25">
      <c r="AY4560" t="s">
        <v>2110</v>
      </c>
      <c r="AZ4560" s="4" t="s">
        <v>2111</v>
      </c>
      <c r="BA4560" s="4" t="s">
        <v>2112</v>
      </c>
      <c r="BB4560" s="4" t="s">
        <v>2111</v>
      </c>
      <c r="BC4560" s="4" t="s">
        <v>2112</v>
      </c>
      <c r="BD4560" s="4" t="s">
        <v>2019</v>
      </c>
    </row>
    <row r="4561" spans="51:56" x14ac:dyDescent="0.25">
      <c r="AY4561" t="s">
        <v>2113</v>
      </c>
      <c r="AZ4561" s="4" t="s">
        <v>2114</v>
      </c>
      <c r="BA4561" s="4" t="s">
        <v>2115</v>
      </c>
      <c r="BB4561" s="4" t="s">
        <v>2114</v>
      </c>
      <c r="BC4561" s="4" t="s">
        <v>2115</v>
      </c>
      <c r="BD4561" s="4" t="s">
        <v>2019</v>
      </c>
    </row>
    <row r="4562" spans="51:56" x14ac:dyDescent="0.25">
      <c r="AY4562" t="s">
        <v>2116</v>
      </c>
      <c r="AZ4562" s="4" t="s">
        <v>2117</v>
      </c>
      <c r="BA4562" s="4" t="s">
        <v>2118</v>
      </c>
      <c r="BB4562" s="4" t="s">
        <v>2117</v>
      </c>
      <c r="BC4562" s="4" t="s">
        <v>2118</v>
      </c>
      <c r="BD4562" s="4" t="s">
        <v>2019</v>
      </c>
    </row>
    <row r="4563" spans="51:56" x14ac:dyDescent="0.25">
      <c r="AY4563" t="s">
        <v>2119</v>
      </c>
      <c r="AZ4563" s="4" t="s">
        <v>2120</v>
      </c>
      <c r="BA4563" s="4" t="s">
        <v>2121</v>
      </c>
      <c r="BB4563" s="4" t="s">
        <v>2120</v>
      </c>
      <c r="BC4563" s="4" t="s">
        <v>2121</v>
      </c>
      <c r="BD4563" s="4" t="s">
        <v>2019</v>
      </c>
    </row>
    <row r="4564" spans="51:56" x14ac:dyDescent="0.25">
      <c r="AY4564" t="s">
        <v>2122</v>
      </c>
      <c r="AZ4564" s="4" t="s">
        <v>2123</v>
      </c>
      <c r="BA4564" s="4" t="s">
        <v>2124</v>
      </c>
      <c r="BB4564" s="4" t="s">
        <v>2123</v>
      </c>
      <c r="BC4564" s="4" t="s">
        <v>2124</v>
      </c>
      <c r="BD4564" s="4" t="s">
        <v>2019</v>
      </c>
    </row>
    <row r="4565" spans="51:56" x14ac:dyDescent="0.25">
      <c r="AY4565" t="s">
        <v>2125</v>
      </c>
      <c r="AZ4565" s="4" t="s">
        <v>2126</v>
      </c>
      <c r="BA4565" s="4" t="s">
        <v>2127</v>
      </c>
      <c r="BB4565" s="4" t="s">
        <v>2126</v>
      </c>
      <c r="BC4565" s="4" t="s">
        <v>2127</v>
      </c>
      <c r="BD4565" s="4" t="s">
        <v>2019</v>
      </c>
    </row>
    <row r="4566" spans="51:56" x14ac:dyDescent="0.25">
      <c r="AY4566" t="s">
        <v>2128</v>
      </c>
      <c r="AZ4566" s="4" t="s">
        <v>2129</v>
      </c>
      <c r="BA4566" s="4" t="s">
        <v>2130</v>
      </c>
      <c r="BB4566" s="4" t="s">
        <v>2129</v>
      </c>
      <c r="BC4566" s="4" t="s">
        <v>2130</v>
      </c>
      <c r="BD4566" s="4" t="s">
        <v>2019</v>
      </c>
    </row>
    <row r="4567" spans="51:56" x14ac:dyDescent="0.25">
      <c r="AY4567" t="s">
        <v>2131</v>
      </c>
      <c r="AZ4567" s="4" t="s">
        <v>2132</v>
      </c>
      <c r="BA4567" s="4" t="s">
        <v>10975</v>
      </c>
      <c r="BB4567" s="4" t="s">
        <v>2132</v>
      </c>
      <c r="BC4567" s="4" t="s">
        <v>10975</v>
      </c>
      <c r="BD4567" s="4" t="s">
        <v>2019</v>
      </c>
    </row>
    <row r="4568" spans="51:56" x14ac:dyDescent="0.25">
      <c r="AY4568" t="s">
        <v>2133</v>
      </c>
      <c r="AZ4568" s="4" t="s">
        <v>2134</v>
      </c>
      <c r="BA4568" s="4" t="s">
        <v>2135</v>
      </c>
      <c r="BB4568" s="4" t="s">
        <v>2134</v>
      </c>
      <c r="BC4568" s="4" t="s">
        <v>2135</v>
      </c>
      <c r="BD4568" s="4" t="s">
        <v>2019</v>
      </c>
    </row>
    <row r="4569" spans="51:56" x14ac:dyDescent="0.25">
      <c r="AY4569" t="s">
        <v>2136</v>
      </c>
      <c r="AZ4569" s="4" t="s">
        <v>2137</v>
      </c>
      <c r="BA4569" s="4" t="s">
        <v>2138</v>
      </c>
      <c r="BB4569" s="4" t="s">
        <v>2137</v>
      </c>
      <c r="BC4569" s="4" t="s">
        <v>2138</v>
      </c>
      <c r="BD4569" s="4" t="s">
        <v>2019</v>
      </c>
    </row>
    <row r="4570" spans="51:56" x14ac:dyDescent="0.25">
      <c r="AY4570" t="s">
        <v>2139</v>
      </c>
      <c r="AZ4570" s="4" t="s">
        <v>2140</v>
      </c>
      <c r="BA4570" s="4" t="s">
        <v>2141</v>
      </c>
      <c r="BB4570" s="4" t="s">
        <v>2140</v>
      </c>
      <c r="BC4570" s="4" t="s">
        <v>2141</v>
      </c>
      <c r="BD4570" s="4" t="s">
        <v>2019</v>
      </c>
    </row>
    <row r="4571" spans="51:56" x14ac:dyDescent="0.25">
      <c r="AY4571" t="s">
        <v>2142</v>
      </c>
      <c r="AZ4571" s="4" t="s">
        <v>2143</v>
      </c>
      <c r="BA4571" s="4" t="s">
        <v>2144</v>
      </c>
      <c r="BB4571" s="4" t="s">
        <v>2143</v>
      </c>
      <c r="BC4571" s="4" t="s">
        <v>2144</v>
      </c>
      <c r="BD4571" s="4" t="s">
        <v>2019</v>
      </c>
    </row>
    <row r="4572" spans="51:56" x14ac:dyDescent="0.25">
      <c r="AY4572" t="s">
        <v>2145</v>
      </c>
      <c r="AZ4572" s="4" t="s">
        <v>2146</v>
      </c>
      <c r="BA4572" s="4" t="s">
        <v>9864</v>
      </c>
      <c r="BB4572" s="4" t="s">
        <v>2146</v>
      </c>
      <c r="BC4572" s="4" t="s">
        <v>9864</v>
      </c>
      <c r="BD4572" s="4" t="s">
        <v>2019</v>
      </c>
    </row>
    <row r="4573" spans="51:56" x14ac:dyDescent="0.25">
      <c r="AY4573" t="s">
        <v>2147</v>
      </c>
      <c r="AZ4573" s="4" t="s">
        <v>2148</v>
      </c>
      <c r="BA4573" s="4" t="s">
        <v>2149</v>
      </c>
      <c r="BB4573" s="4" t="s">
        <v>2148</v>
      </c>
      <c r="BC4573" s="4" t="s">
        <v>2149</v>
      </c>
      <c r="BD4573" s="4" t="s">
        <v>2019</v>
      </c>
    </row>
    <row r="4574" spans="51:56" x14ac:dyDescent="0.25">
      <c r="AY4574" t="s">
        <v>2150</v>
      </c>
      <c r="AZ4574" s="4" t="s">
        <v>2151</v>
      </c>
      <c r="BA4574" s="4" t="s">
        <v>2152</v>
      </c>
      <c r="BB4574" s="4" t="s">
        <v>2151</v>
      </c>
      <c r="BC4574" s="4" t="s">
        <v>2152</v>
      </c>
      <c r="BD4574" s="4" t="s">
        <v>2019</v>
      </c>
    </row>
    <row r="4575" spans="51:56" x14ac:dyDescent="0.25">
      <c r="AY4575" t="s">
        <v>2153</v>
      </c>
      <c r="AZ4575" s="4" t="s">
        <v>2154</v>
      </c>
      <c r="BA4575" s="4" t="s">
        <v>2155</v>
      </c>
      <c r="BB4575" s="4" t="s">
        <v>2154</v>
      </c>
      <c r="BC4575" s="4" t="s">
        <v>2155</v>
      </c>
      <c r="BD4575" s="4" t="s">
        <v>2019</v>
      </c>
    </row>
    <row r="4576" spans="51:56" x14ac:dyDescent="0.25">
      <c r="AY4576" t="s">
        <v>2156</v>
      </c>
      <c r="AZ4576" s="4" t="s">
        <v>2157</v>
      </c>
      <c r="BA4576" s="4" t="s">
        <v>9500</v>
      </c>
      <c r="BB4576" s="4" t="s">
        <v>2157</v>
      </c>
      <c r="BC4576" s="4" t="s">
        <v>9500</v>
      </c>
      <c r="BD4576" s="4" t="s">
        <v>2019</v>
      </c>
    </row>
    <row r="4577" spans="51:56" x14ac:dyDescent="0.25">
      <c r="AY4577" t="s">
        <v>2158</v>
      </c>
      <c r="AZ4577" s="4" t="s">
        <v>2159</v>
      </c>
      <c r="BA4577" s="4" t="s">
        <v>2160</v>
      </c>
      <c r="BB4577" s="4" t="s">
        <v>2159</v>
      </c>
      <c r="BC4577" s="4" t="s">
        <v>2160</v>
      </c>
      <c r="BD4577" s="4" t="s">
        <v>2019</v>
      </c>
    </row>
    <row r="4578" spans="51:56" x14ac:dyDescent="0.25">
      <c r="AY4578" t="s">
        <v>2161</v>
      </c>
      <c r="AZ4578" s="4" t="s">
        <v>2162</v>
      </c>
      <c r="BA4578" s="4" t="s">
        <v>9509</v>
      </c>
      <c r="BB4578" s="4" t="s">
        <v>2162</v>
      </c>
      <c r="BC4578" s="4" t="s">
        <v>9509</v>
      </c>
      <c r="BD4578" s="4" t="s">
        <v>2019</v>
      </c>
    </row>
    <row r="4579" spans="51:56" x14ac:dyDescent="0.25">
      <c r="AY4579" t="s">
        <v>2163</v>
      </c>
      <c r="AZ4579" s="4" t="s">
        <v>2164</v>
      </c>
      <c r="BA4579" s="4" t="s">
        <v>2165</v>
      </c>
      <c r="BB4579" s="4" t="s">
        <v>2164</v>
      </c>
      <c r="BC4579" s="4" t="s">
        <v>2165</v>
      </c>
      <c r="BD4579" s="4" t="s">
        <v>2019</v>
      </c>
    </row>
    <row r="4580" spans="51:56" x14ac:dyDescent="0.25">
      <c r="AY4580" t="s">
        <v>2166</v>
      </c>
      <c r="AZ4580" s="4" t="s">
        <v>2167</v>
      </c>
      <c r="BA4580" s="4" t="s">
        <v>2168</v>
      </c>
      <c r="BB4580" s="4" t="s">
        <v>2167</v>
      </c>
      <c r="BC4580" s="4" t="s">
        <v>2168</v>
      </c>
      <c r="BD4580" s="4" t="s">
        <v>2019</v>
      </c>
    </row>
    <row r="4581" spans="51:56" x14ac:dyDescent="0.25">
      <c r="AY4581" t="s">
        <v>2169</v>
      </c>
      <c r="AZ4581" s="4" t="s">
        <v>2170</v>
      </c>
      <c r="BA4581" s="4" t="s">
        <v>2171</v>
      </c>
      <c r="BB4581" s="4" t="s">
        <v>2170</v>
      </c>
      <c r="BC4581" s="4" t="s">
        <v>2171</v>
      </c>
      <c r="BD4581" s="4" t="s">
        <v>2019</v>
      </c>
    </row>
    <row r="4582" spans="51:56" x14ac:dyDescent="0.25">
      <c r="AY4582" t="s">
        <v>2172</v>
      </c>
      <c r="AZ4582" s="4" t="s">
        <v>2173</v>
      </c>
      <c r="BA4582" s="4" t="s">
        <v>3387</v>
      </c>
      <c r="BB4582" s="4" t="s">
        <v>2173</v>
      </c>
      <c r="BC4582" s="4" t="s">
        <v>3387</v>
      </c>
      <c r="BD4582" s="4" t="s">
        <v>2019</v>
      </c>
    </row>
    <row r="4583" spans="51:56" x14ac:dyDescent="0.25">
      <c r="AY4583" t="s">
        <v>2174</v>
      </c>
      <c r="AZ4583" s="4" t="s">
        <v>2175</v>
      </c>
      <c r="BA4583" s="4" t="s">
        <v>5972</v>
      </c>
      <c r="BB4583" s="4" t="s">
        <v>2175</v>
      </c>
      <c r="BC4583" s="4" t="s">
        <v>5972</v>
      </c>
      <c r="BD4583" s="4" t="s">
        <v>2019</v>
      </c>
    </row>
    <row r="4584" spans="51:56" x14ac:dyDescent="0.25">
      <c r="AY4584" t="s">
        <v>2176</v>
      </c>
      <c r="AZ4584" s="4" t="s">
        <v>2177</v>
      </c>
      <c r="BA4584" s="4" t="s">
        <v>2178</v>
      </c>
      <c r="BB4584" s="4" t="s">
        <v>2177</v>
      </c>
      <c r="BC4584" s="4" t="s">
        <v>2178</v>
      </c>
      <c r="BD4584" s="4" t="s">
        <v>2019</v>
      </c>
    </row>
    <row r="4585" spans="51:56" x14ac:dyDescent="0.25">
      <c r="AY4585" t="s">
        <v>2179</v>
      </c>
      <c r="AZ4585" s="4" t="s">
        <v>2180</v>
      </c>
      <c r="BA4585" s="4" t="s">
        <v>2181</v>
      </c>
      <c r="BB4585" s="4" t="s">
        <v>2180</v>
      </c>
      <c r="BC4585" s="4" t="s">
        <v>2181</v>
      </c>
      <c r="BD4585" s="4" t="s">
        <v>2019</v>
      </c>
    </row>
    <row r="4586" spans="51:56" x14ac:dyDescent="0.25">
      <c r="AY4586" t="s">
        <v>2182</v>
      </c>
      <c r="AZ4586" s="4" t="s">
        <v>2183</v>
      </c>
      <c r="BA4586" s="4" t="s">
        <v>2184</v>
      </c>
      <c r="BB4586" s="4" t="s">
        <v>2183</v>
      </c>
      <c r="BC4586" s="4" t="s">
        <v>2184</v>
      </c>
      <c r="BD4586" s="4" t="s">
        <v>2019</v>
      </c>
    </row>
    <row r="4587" spans="51:56" x14ac:dyDescent="0.25">
      <c r="AY4587" t="s">
        <v>2185</v>
      </c>
      <c r="AZ4587" s="4" t="s">
        <v>2186</v>
      </c>
      <c r="BA4587" s="4" t="s">
        <v>2187</v>
      </c>
      <c r="BB4587" s="4" t="s">
        <v>2186</v>
      </c>
      <c r="BC4587" s="4" t="s">
        <v>2187</v>
      </c>
      <c r="BD4587" s="4" t="s">
        <v>2019</v>
      </c>
    </row>
    <row r="4588" spans="51:56" x14ac:dyDescent="0.25">
      <c r="AY4588" t="s">
        <v>2188</v>
      </c>
      <c r="AZ4588" s="4" t="s">
        <v>2189</v>
      </c>
      <c r="BA4588" s="4" t="s">
        <v>2190</v>
      </c>
      <c r="BB4588" s="4" t="s">
        <v>2189</v>
      </c>
      <c r="BC4588" s="4" t="s">
        <v>2190</v>
      </c>
      <c r="BD4588" s="4" t="s">
        <v>2019</v>
      </c>
    </row>
    <row r="4589" spans="51:56" x14ac:dyDescent="0.25">
      <c r="AY4589" t="s">
        <v>2191</v>
      </c>
      <c r="AZ4589" s="4" t="s">
        <v>2192</v>
      </c>
      <c r="BA4589" s="4" t="s">
        <v>2193</v>
      </c>
      <c r="BB4589" s="4" t="s">
        <v>2192</v>
      </c>
      <c r="BC4589" s="4" t="s">
        <v>2193</v>
      </c>
      <c r="BD4589" s="4" t="s">
        <v>2019</v>
      </c>
    </row>
    <row r="4590" spans="51:56" x14ac:dyDescent="0.25">
      <c r="AY4590" t="s">
        <v>2194</v>
      </c>
      <c r="AZ4590" s="4" t="s">
        <v>2195</v>
      </c>
      <c r="BA4590" s="4" t="s">
        <v>2196</v>
      </c>
      <c r="BB4590" s="4" t="s">
        <v>2195</v>
      </c>
      <c r="BC4590" s="4" t="s">
        <v>2196</v>
      </c>
      <c r="BD4590" s="4" t="s">
        <v>2019</v>
      </c>
    </row>
    <row r="4591" spans="51:56" x14ac:dyDescent="0.25">
      <c r="AY4591" t="s">
        <v>2197</v>
      </c>
      <c r="AZ4591" s="4" t="s">
        <v>2198</v>
      </c>
      <c r="BA4591" s="4" t="s">
        <v>2199</v>
      </c>
      <c r="BB4591" s="4" t="s">
        <v>2198</v>
      </c>
      <c r="BC4591" s="4" t="s">
        <v>2199</v>
      </c>
      <c r="BD4591" s="4" t="s">
        <v>2019</v>
      </c>
    </row>
    <row r="4592" spans="51:56" x14ac:dyDescent="0.25">
      <c r="AY4592" t="s">
        <v>2200</v>
      </c>
      <c r="AZ4592" s="4" t="s">
        <v>2201</v>
      </c>
      <c r="BA4592" s="4" t="s">
        <v>2202</v>
      </c>
      <c r="BB4592" s="4" t="s">
        <v>2201</v>
      </c>
      <c r="BC4592" s="4" t="s">
        <v>2202</v>
      </c>
      <c r="BD4592" s="4" t="s">
        <v>2019</v>
      </c>
    </row>
    <row r="4593" spans="51:56" x14ac:dyDescent="0.25">
      <c r="AY4593" t="s">
        <v>2203</v>
      </c>
      <c r="AZ4593" s="4" t="s">
        <v>2204</v>
      </c>
      <c r="BA4593" s="4" t="s">
        <v>2205</v>
      </c>
      <c r="BB4593" s="4" t="s">
        <v>2204</v>
      </c>
      <c r="BC4593" s="4" t="s">
        <v>2205</v>
      </c>
      <c r="BD4593" s="4" t="s">
        <v>2019</v>
      </c>
    </row>
    <row r="4594" spans="51:56" x14ac:dyDescent="0.25">
      <c r="AY4594" t="s">
        <v>2206</v>
      </c>
      <c r="AZ4594" s="4" t="s">
        <v>2207</v>
      </c>
      <c r="BA4594" s="4" t="s">
        <v>2208</v>
      </c>
      <c r="BB4594" s="4" t="s">
        <v>2207</v>
      </c>
      <c r="BC4594" s="4" t="s">
        <v>2208</v>
      </c>
      <c r="BD4594" s="4" t="s">
        <v>2019</v>
      </c>
    </row>
    <row r="4595" spans="51:56" x14ac:dyDescent="0.25">
      <c r="AY4595" t="s">
        <v>2209</v>
      </c>
      <c r="AZ4595" s="4" t="s">
        <v>2210</v>
      </c>
      <c r="BA4595" s="4" t="s">
        <v>2211</v>
      </c>
      <c r="BB4595" s="4" t="s">
        <v>2210</v>
      </c>
      <c r="BC4595" s="4" t="s">
        <v>2211</v>
      </c>
      <c r="BD4595" s="4" t="s">
        <v>2019</v>
      </c>
    </row>
    <row r="4596" spans="51:56" x14ac:dyDescent="0.25">
      <c r="AY4596" t="s">
        <v>2212</v>
      </c>
      <c r="AZ4596" s="4" t="s">
        <v>2213</v>
      </c>
      <c r="BA4596" s="4" t="s">
        <v>2214</v>
      </c>
      <c r="BB4596" s="4" t="s">
        <v>2213</v>
      </c>
      <c r="BC4596" s="4" t="s">
        <v>2214</v>
      </c>
      <c r="BD4596" s="4" t="s">
        <v>2019</v>
      </c>
    </row>
    <row r="4597" spans="51:56" x14ac:dyDescent="0.25">
      <c r="AY4597" t="s">
        <v>2215</v>
      </c>
      <c r="AZ4597" s="4" t="s">
        <v>2216</v>
      </c>
      <c r="BA4597" s="4" t="s">
        <v>2217</v>
      </c>
      <c r="BB4597" s="4" t="s">
        <v>2216</v>
      </c>
      <c r="BC4597" s="4" t="s">
        <v>2217</v>
      </c>
      <c r="BD4597" s="4" t="s">
        <v>2019</v>
      </c>
    </row>
    <row r="4598" spans="51:56" x14ac:dyDescent="0.25">
      <c r="AY4598" t="s">
        <v>2218</v>
      </c>
      <c r="AZ4598" s="4" t="s">
        <v>2219</v>
      </c>
      <c r="BA4598" s="4" t="s">
        <v>2220</v>
      </c>
      <c r="BB4598" s="4" t="s">
        <v>2219</v>
      </c>
      <c r="BC4598" s="4" t="s">
        <v>2220</v>
      </c>
      <c r="BD4598" s="4" t="s">
        <v>2019</v>
      </c>
    </row>
    <row r="4599" spans="51:56" x14ac:dyDescent="0.25">
      <c r="AY4599" t="s">
        <v>2221</v>
      </c>
      <c r="AZ4599" s="4" t="s">
        <v>2222</v>
      </c>
      <c r="BA4599" s="4" t="s">
        <v>2223</v>
      </c>
      <c r="BB4599" s="4" t="s">
        <v>2222</v>
      </c>
      <c r="BC4599" s="4" t="s">
        <v>2223</v>
      </c>
      <c r="BD4599" s="4" t="s">
        <v>2019</v>
      </c>
    </row>
    <row r="4600" spans="51:56" x14ac:dyDescent="0.25">
      <c r="AY4600" t="s">
        <v>2224</v>
      </c>
      <c r="AZ4600" s="4" t="s">
        <v>2225</v>
      </c>
      <c r="BA4600" s="4" t="s">
        <v>3403</v>
      </c>
      <c r="BB4600" s="4" t="s">
        <v>2225</v>
      </c>
      <c r="BC4600" s="4" t="s">
        <v>3403</v>
      </c>
      <c r="BD4600" s="4" t="s">
        <v>2019</v>
      </c>
    </row>
    <row r="4601" spans="51:56" x14ac:dyDescent="0.25">
      <c r="AY4601" t="s">
        <v>2226</v>
      </c>
      <c r="AZ4601" s="4" t="s">
        <v>2227</v>
      </c>
      <c r="BA4601" s="4" t="s">
        <v>2228</v>
      </c>
      <c r="BB4601" s="4" t="s">
        <v>2227</v>
      </c>
      <c r="BC4601" s="4" t="s">
        <v>2228</v>
      </c>
      <c r="BD4601" s="4" t="s">
        <v>2019</v>
      </c>
    </row>
    <row r="4602" spans="51:56" x14ac:dyDescent="0.25">
      <c r="AY4602" t="s">
        <v>2229</v>
      </c>
      <c r="AZ4602" s="4" t="s">
        <v>2230</v>
      </c>
      <c r="BA4602" s="4" t="s">
        <v>2231</v>
      </c>
      <c r="BB4602" s="4" t="s">
        <v>2230</v>
      </c>
      <c r="BC4602" s="4" t="s">
        <v>2231</v>
      </c>
      <c r="BD4602" s="4" t="s">
        <v>2019</v>
      </c>
    </row>
    <row r="4603" spans="51:56" x14ac:dyDescent="0.25">
      <c r="AY4603" t="s">
        <v>2232</v>
      </c>
      <c r="AZ4603" s="4" t="s">
        <v>2233</v>
      </c>
      <c r="BA4603" s="4" t="s">
        <v>2234</v>
      </c>
      <c r="BB4603" s="4" t="s">
        <v>2233</v>
      </c>
      <c r="BC4603" s="4" t="s">
        <v>2234</v>
      </c>
      <c r="BD4603" s="4" t="s">
        <v>2019</v>
      </c>
    </row>
    <row r="4604" spans="51:56" x14ac:dyDescent="0.25">
      <c r="AY4604" t="s">
        <v>2235</v>
      </c>
      <c r="AZ4604" s="4" t="s">
        <v>2236</v>
      </c>
      <c r="BA4604" s="4" t="s">
        <v>2237</v>
      </c>
      <c r="BB4604" s="4" t="s">
        <v>2236</v>
      </c>
      <c r="BC4604" s="4" t="s">
        <v>2237</v>
      </c>
      <c r="BD4604" s="4" t="s">
        <v>2019</v>
      </c>
    </row>
    <row r="4605" spans="51:56" x14ac:dyDescent="0.25">
      <c r="AY4605" t="s">
        <v>2238</v>
      </c>
      <c r="AZ4605" s="4" t="s">
        <v>2239</v>
      </c>
      <c r="BA4605" s="4" t="s">
        <v>2240</v>
      </c>
      <c r="BB4605" s="4" t="s">
        <v>2239</v>
      </c>
      <c r="BC4605" s="4" t="s">
        <v>2240</v>
      </c>
      <c r="BD4605" s="4" t="s">
        <v>2019</v>
      </c>
    </row>
    <row r="4606" spans="51:56" x14ac:dyDescent="0.25">
      <c r="AY4606" t="s">
        <v>2241</v>
      </c>
      <c r="AZ4606" s="4" t="s">
        <v>2242</v>
      </c>
      <c r="BA4606" s="4" t="s">
        <v>2243</v>
      </c>
      <c r="BB4606" s="4" t="s">
        <v>2242</v>
      </c>
      <c r="BC4606" s="4" t="s">
        <v>2243</v>
      </c>
      <c r="BD4606" s="4" t="s">
        <v>2019</v>
      </c>
    </row>
    <row r="4607" spans="51:56" x14ac:dyDescent="0.25">
      <c r="AY4607" t="s">
        <v>2244</v>
      </c>
      <c r="AZ4607" s="4" t="s">
        <v>2245</v>
      </c>
      <c r="BA4607" s="4" t="s">
        <v>2246</v>
      </c>
      <c r="BB4607" s="4" t="s">
        <v>2245</v>
      </c>
      <c r="BC4607" s="4" t="s">
        <v>2246</v>
      </c>
      <c r="BD4607" s="4" t="s">
        <v>2019</v>
      </c>
    </row>
    <row r="4608" spans="51:56" x14ac:dyDescent="0.25">
      <c r="AY4608" t="s">
        <v>2247</v>
      </c>
      <c r="AZ4608" s="4" t="s">
        <v>2248</v>
      </c>
      <c r="BA4608" s="4" t="s">
        <v>14851</v>
      </c>
      <c r="BB4608" s="4" t="s">
        <v>2248</v>
      </c>
      <c r="BC4608" s="4" t="s">
        <v>14851</v>
      </c>
      <c r="BD4608" s="4" t="s">
        <v>2019</v>
      </c>
    </row>
    <row r="4609" spans="51:56" x14ac:dyDescent="0.25">
      <c r="AY4609" t="s">
        <v>2249</v>
      </c>
      <c r="AZ4609" s="4" t="s">
        <v>2250</v>
      </c>
      <c r="BA4609" s="4" t="s">
        <v>2251</v>
      </c>
      <c r="BB4609" s="4" t="s">
        <v>2250</v>
      </c>
      <c r="BC4609" s="4" t="s">
        <v>2251</v>
      </c>
      <c r="BD4609" s="4" t="s">
        <v>2019</v>
      </c>
    </row>
    <row r="4610" spans="51:56" x14ac:dyDescent="0.25">
      <c r="AY4610" t="s">
        <v>2252</v>
      </c>
      <c r="AZ4610" s="4" t="s">
        <v>2253</v>
      </c>
      <c r="BA4610" s="4" t="s">
        <v>2254</v>
      </c>
      <c r="BB4610" s="4" t="s">
        <v>2253</v>
      </c>
      <c r="BC4610" s="4" t="s">
        <v>2254</v>
      </c>
      <c r="BD4610" s="4" t="s">
        <v>2019</v>
      </c>
    </row>
    <row r="4611" spans="51:56" x14ac:dyDescent="0.25">
      <c r="AY4611" t="s">
        <v>2255</v>
      </c>
      <c r="AZ4611" s="4" t="s">
        <v>2256</v>
      </c>
      <c r="BA4611" s="4" t="s">
        <v>12581</v>
      </c>
      <c r="BB4611" s="4" t="s">
        <v>2256</v>
      </c>
      <c r="BC4611" s="4" t="s">
        <v>12581</v>
      </c>
      <c r="BD4611" s="4" t="s">
        <v>2019</v>
      </c>
    </row>
    <row r="4612" spans="51:56" x14ac:dyDescent="0.25">
      <c r="AY4612" t="s">
        <v>2257</v>
      </c>
      <c r="AZ4612" s="4" t="s">
        <v>2258</v>
      </c>
      <c r="BA4612" s="4" t="s">
        <v>2259</v>
      </c>
      <c r="BB4612" s="4" t="s">
        <v>2258</v>
      </c>
      <c r="BC4612" s="4" t="s">
        <v>2259</v>
      </c>
      <c r="BD4612" s="4" t="s">
        <v>2019</v>
      </c>
    </row>
    <row r="4613" spans="51:56" x14ac:dyDescent="0.25">
      <c r="AY4613" t="s">
        <v>2260</v>
      </c>
      <c r="AZ4613" s="4" t="s">
        <v>2261</v>
      </c>
      <c r="BA4613" s="4" t="s">
        <v>3227</v>
      </c>
      <c r="BB4613" s="4" t="s">
        <v>2261</v>
      </c>
      <c r="BC4613" s="4" t="s">
        <v>3227</v>
      </c>
      <c r="BD4613" s="4" t="s">
        <v>2019</v>
      </c>
    </row>
    <row r="4614" spans="51:56" x14ac:dyDescent="0.25">
      <c r="AY4614" t="s">
        <v>2262</v>
      </c>
      <c r="AZ4614" s="4" t="s">
        <v>2263</v>
      </c>
      <c r="BA4614" s="4" t="s">
        <v>2264</v>
      </c>
      <c r="BB4614" s="4" t="s">
        <v>2263</v>
      </c>
      <c r="BC4614" s="4" t="s">
        <v>2264</v>
      </c>
      <c r="BD4614" s="4" t="s">
        <v>2019</v>
      </c>
    </row>
    <row r="4615" spans="51:56" x14ac:dyDescent="0.25">
      <c r="AY4615" t="s">
        <v>2265</v>
      </c>
      <c r="AZ4615" s="4" t="s">
        <v>2266</v>
      </c>
      <c r="BA4615" s="4" t="s">
        <v>2267</v>
      </c>
      <c r="BB4615" s="4" t="s">
        <v>2266</v>
      </c>
      <c r="BC4615" s="4" t="s">
        <v>2267</v>
      </c>
      <c r="BD4615" s="4" t="s">
        <v>2019</v>
      </c>
    </row>
    <row r="4616" spans="51:56" x14ac:dyDescent="0.25">
      <c r="AY4616" t="s">
        <v>2268</v>
      </c>
      <c r="AZ4616" s="4" t="s">
        <v>2269</v>
      </c>
      <c r="BA4616" s="4" t="s">
        <v>2270</v>
      </c>
      <c r="BB4616" s="4" t="s">
        <v>2269</v>
      </c>
      <c r="BC4616" s="4" t="s">
        <v>2270</v>
      </c>
      <c r="BD4616" s="4" t="s">
        <v>2019</v>
      </c>
    </row>
    <row r="4617" spans="51:56" x14ac:dyDescent="0.25">
      <c r="AY4617" t="s">
        <v>2271</v>
      </c>
      <c r="AZ4617" s="4" t="s">
        <v>2272</v>
      </c>
      <c r="BA4617" s="4" t="s">
        <v>2273</v>
      </c>
      <c r="BB4617" s="4" t="s">
        <v>2272</v>
      </c>
      <c r="BC4617" s="4" t="s">
        <v>2273</v>
      </c>
      <c r="BD4617" s="4" t="s">
        <v>2019</v>
      </c>
    </row>
    <row r="4618" spans="51:56" x14ac:dyDescent="0.25">
      <c r="AY4618" t="s">
        <v>2274</v>
      </c>
      <c r="AZ4618" s="4" t="s">
        <v>2275</v>
      </c>
      <c r="BA4618" s="4" t="s">
        <v>2276</v>
      </c>
      <c r="BB4618" s="4" t="s">
        <v>2275</v>
      </c>
      <c r="BC4618" s="4" t="s">
        <v>2276</v>
      </c>
      <c r="BD4618" s="4" t="s">
        <v>2019</v>
      </c>
    </row>
    <row r="4619" spans="51:56" x14ac:dyDescent="0.25">
      <c r="AY4619" t="s">
        <v>2277</v>
      </c>
      <c r="AZ4619" s="4" t="s">
        <v>2278</v>
      </c>
      <c r="BA4619" s="4" t="s">
        <v>13812</v>
      </c>
      <c r="BB4619" s="4" t="s">
        <v>2278</v>
      </c>
      <c r="BC4619" s="4" t="s">
        <v>13812</v>
      </c>
      <c r="BD4619" s="4" t="s">
        <v>2019</v>
      </c>
    </row>
    <row r="4620" spans="51:56" x14ac:dyDescent="0.25">
      <c r="AY4620" t="s">
        <v>2279</v>
      </c>
      <c r="AZ4620" s="4" t="s">
        <v>2280</v>
      </c>
      <c r="BA4620" s="4" t="s">
        <v>2281</v>
      </c>
      <c r="BB4620" s="4" t="s">
        <v>2280</v>
      </c>
      <c r="BC4620" s="4" t="s">
        <v>2281</v>
      </c>
      <c r="BD4620" s="4" t="s">
        <v>2019</v>
      </c>
    </row>
    <row r="4621" spans="51:56" x14ac:dyDescent="0.25">
      <c r="AY4621" t="s">
        <v>2282</v>
      </c>
      <c r="AZ4621" s="4" t="s">
        <v>2283</v>
      </c>
      <c r="BA4621" s="4" t="s">
        <v>2284</v>
      </c>
      <c r="BB4621" s="4" t="s">
        <v>2283</v>
      </c>
      <c r="BC4621" s="4" t="s">
        <v>2284</v>
      </c>
      <c r="BD4621" s="4" t="s">
        <v>2019</v>
      </c>
    </row>
    <row r="4622" spans="51:56" x14ac:dyDescent="0.25">
      <c r="AY4622" t="s">
        <v>2285</v>
      </c>
      <c r="AZ4622" s="4" t="s">
        <v>2286</v>
      </c>
      <c r="BA4622" s="4" t="s">
        <v>13889</v>
      </c>
      <c r="BB4622" s="4" t="s">
        <v>2286</v>
      </c>
      <c r="BC4622" s="4" t="s">
        <v>13889</v>
      </c>
      <c r="BD4622" s="4" t="s">
        <v>2019</v>
      </c>
    </row>
    <row r="4623" spans="51:56" x14ac:dyDescent="0.25">
      <c r="AY4623" t="s">
        <v>2287</v>
      </c>
      <c r="AZ4623" s="4" t="s">
        <v>2288</v>
      </c>
      <c r="BA4623" s="4" t="s">
        <v>2289</v>
      </c>
      <c r="BB4623" s="4" t="s">
        <v>2288</v>
      </c>
      <c r="BC4623" s="4" t="s">
        <v>2289</v>
      </c>
      <c r="BD4623" s="4" t="s">
        <v>2290</v>
      </c>
    </row>
    <row r="4624" spans="51:56" x14ac:dyDescent="0.25">
      <c r="AY4624" t="s">
        <v>2291</v>
      </c>
      <c r="AZ4624" s="4" t="s">
        <v>2292</v>
      </c>
      <c r="BA4624" s="4" t="s">
        <v>13893</v>
      </c>
      <c r="BB4624" s="4" t="s">
        <v>2292</v>
      </c>
      <c r="BC4624" s="4" t="s">
        <v>13893</v>
      </c>
      <c r="BD4624" s="4" t="s">
        <v>2290</v>
      </c>
    </row>
    <row r="4625" spans="51:56" x14ac:dyDescent="0.25">
      <c r="AY4625" t="s">
        <v>2293</v>
      </c>
      <c r="AZ4625" s="4" t="s">
        <v>2294</v>
      </c>
      <c r="BA4625" s="4" t="s">
        <v>2295</v>
      </c>
      <c r="BB4625" s="4" t="s">
        <v>2294</v>
      </c>
      <c r="BC4625" s="4" t="s">
        <v>2295</v>
      </c>
      <c r="BD4625" s="4" t="s">
        <v>2290</v>
      </c>
    </row>
    <row r="4626" spans="51:56" x14ac:dyDescent="0.25">
      <c r="AY4626" t="s">
        <v>2296</v>
      </c>
      <c r="AZ4626" s="4" t="s">
        <v>2297</v>
      </c>
      <c r="BA4626" s="4" t="s">
        <v>10201</v>
      </c>
      <c r="BB4626" s="4" t="s">
        <v>2297</v>
      </c>
      <c r="BC4626" s="4" t="s">
        <v>10201</v>
      </c>
      <c r="BD4626" s="4" t="s">
        <v>2298</v>
      </c>
    </row>
    <row r="4627" spans="51:56" x14ac:dyDescent="0.25">
      <c r="AY4627" t="s">
        <v>2299</v>
      </c>
      <c r="AZ4627" s="4" t="s">
        <v>2300</v>
      </c>
      <c r="BA4627" s="4" t="s">
        <v>8876</v>
      </c>
      <c r="BB4627" s="4" t="s">
        <v>2300</v>
      </c>
      <c r="BC4627" s="4" t="s">
        <v>8876</v>
      </c>
      <c r="BD4627" s="4" t="s">
        <v>2298</v>
      </c>
    </row>
    <row r="4628" spans="51:56" x14ac:dyDescent="0.25">
      <c r="AY4628" t="s">
        <v>2301</v>
      </c>
      <c r="AZ4628" s="4" t="s">
        <v>2302</v>
      </c>
      <c r="BA4628" s="4" t="s">
        <v>2303</v>
      </c>
      <c r="BB4628" s="4" t="s">
        <v>2302</v>
      </c>
      <c r="BC4628" s="4" t="s">
        <v>2303</v>
      </c>
      <c r="BD4628" s="4" t="s">
        <v>2298</v>
      </c>
    </row>
    <row r="4629" spans="51:56" x14ac:dyDescent="0.25">
      <c r="AY4629" t="s">
        <v>2304</v>
      </c>
      <c r="AZ4629" s="4" t="s">
        <v>2305</v>
      </c>
      <c r="BA4629" s="4" t="s">
        <v>2306</v>
      </c>
      <c r="BB4629" s="4" t="s">
        <v>2305</v>
      </c>
      <c r="BC4629" s="4" t="s">
        <v>2306</v>
      </c>
      <c r="BD4629" s="4" t="s">
        <v>2298</v>
      </c>
    </row>
    <row r="4630" spans="51:56" x14ac:dyDescent="0.25">
      <c r="AY4630" t="s">
        <v>2307</v>
      </c>
      <c r="AZ4630" s="4" t="s">
        <v>2308</v>
      </c>
      <c r="BA4630" s="4" t="s">
        <v>2309</v>
      </c>
      <c r="BB4630" s="4" t="s">
        <v>2308</v>
      </c>
      <c r="BC4630" s="4" t="s">
        <v>2309</v>
      </c>
      <c r="BD4630" s="4" t="s">
        <v>2298</v>
      </c>
    </row>
    <row r="4631" spans="51:56" x14ac:dyDescent="0.25">
      <c r="AY4631" t="s">
        <v>2310</v>
      </c>
      <c r="AZ4631" s="4" t="s">
        <v>2311</v>
      </c>
      <c r="BA4631" s="4" t="s">
        <v>2312</v>
      </c>
      <c r="BB4631" s="4" t="s">
        <v>2311</v>
      </c>
      <c r="BC4631" s="4" t="s">
        <v>2312</v>
      </c>
      <c r="BD4631" s="4" t="s">
        <v>2298</v>
      </c>
    </row>
    <row r="4632" spans="51:56" x14ac:dyDescent="0.25">
      <c r="AY4632" t="s">
        <v>2313</v>
      </c>
      <c r="AZ4632" s="4" t="s">
        <v>2314</v>
      </c>
      <c r="BA4632" s="4" t="s">
        <v>2315</v>
      </c>
      <c r="BB4632" s="4" t="s">
        <v>2314</v>
      </c>
      <c r="BC4632" s="4" t="s">
        <v>2315</v>
      </c>
      <c r="BD4632" s="4" t="s">
        <v>2298</v>
      </c>
    </row>
    <row r="4633" spans="51:56" x14ac:dyDescent="0.25">
      <c r="AY4633" t="s">
        <v>2316</v>
      </c>
      <c r="AZ4633" s="4" t="s">
        <v>2317</v>
      </c>
      <c r="BA4633" s="4" t="s">
        <v>2318</v>
      </c>
      <c r="BB4633" s="4" t="s">
        <v>2317</v>
      </c>
      <c r="BC4633" s="4" t="s">
        <v>2318</v>
      </c>
      <c r="BD4633" s="4" t="s">
        <v>2298</v>
      </c>
    </row>
    <row r="4634" spans="51:56" x14ac:dyDescent="0.25">
      <c r="AY4634" t="s">
        <v>2319</v>
      </c>
      <c r="AZ4634" s="4" t="s">
        <v>2320</v>
      </c>
      <c r="BA4634" s="4" t="s">
        <v>2321</v>
      </c>
      <c r="BB4634" s="4" t="s">
        <v>2320</v>
      </c>
      <c r="BC4634" s="4" t="s">
        <v>2321</v>
      </c>
      <c r="BD4634" s="4" t="s">
        <v>2298</v>
      </c>
    </row>
    <row r="4635" spans="51:56" x14ac:dyDescent="0.25">
      <c r="AY4635" t="s">
        <v>2322</v>
      </c>
      <c r="AZ4635" s="4" t="s">
        <v>2323</v>
      </c>
      <c r="BA4635" s="4" t="s">
        <v>2324</v>
      </c>
      <c r="BB4635" s="4" t="s">
        <v>2323</v>
      </c>
      <c r="BC4635" s="4" t="s">
        <v>2324</v>
      </c>
      <c r="BD4635" s="4" t="s">
        <v>2298</v>
      </c>
    </row>
    <row r="4636" spans="51:56" x14ac:dyDescent="0.25">
      <c r="AY4636" t="s">
        <v>2325</v>
      </c>
      <c r="AZ4636" s="4" t="s">
        <v>2326</v>
      </c>
      <c r="BA4636" s="4" t="s">
        <v>2327</v>
      </c>
      <c r="BB4636" s="4" t="s">
        <v>2326</v>
      </c>
      <c r="BC4636" s="4" t="s">
        <v>2327</v>
      </c>
      <c r="BD4636" s="4" t="s">
        <v>2298</v>
      </c>
    </row>
    <row r="4637" spans="51:56" x14ac:dyDescent="0.25">
      <c r="AY4637" t="s">
        <v>2328</v>
      </c>
      <c r="AZ4637" s="4" t="s">
        <v>2329</v>
      </c>
      <c r="BA4637" s="4" t="s">
        <v>2330</v>
      </c>
      <c r="BB4637" s="4" t="s">
        <v>2329</v>
      </c>
      <c r="BC4637" s="4" t="s">
        <v>2330</v>
      </c>
      <c r="BD4637" s="4" t="s">
        <v>2298</v>
      </c>
    </row>
    <row r="4638" spans="51:56" x14ac:dyDescent="0.25">
      <c r="AY4638" t="s">
        <v>2331</v>
      </c>
      <c r="AZ4638" s="4" t="s">
        <v>2332</v>
      </c>
      <c r="BA4638" s="4" t="s">
        <v>2333</v>
      </c>
      <c r="BB4638" s="4" t="s">
        <v>2332</v>
      </c>
      <c r="BC4638" s="4" t="s">
        <v>2333</v>
      </c>
      <c r="BD4638" s="4" t="s">
        <v>2298</v>
      </c>
    </row>
    <row r="4639" spans="51:56" x14ac:dyDescent="0.25">
      <c r="AY4639" t="s">
        <v>2334</v>
      </c>
      <c r="AZ4639" s="4" t="s">
        <v>2335</v>
      </c>
      <c r="BA4639" s="4" t="s">
        <v>2336</v>
      </c>
      <c r="BB4639" s="4" t="s">
        <v>2335</v>
      </c>
      <c r="BC4639" s="4" t="s">
        <v>2336</v>
      </c>
      <c r="BD4639" s="4" t="s">
        <v>2298</v>
      </c>
    </row>
    <row r="4640" spans="51:56" x14ac:dyDescent="0.25">
      <c r="AY4640" t="s">
        <v>2337</v>
      </c>
      <c r="AZ4640" s="4" t="s">
        <v>2338</v>
      </c>
      <c r="BA4640" s="4" t="s">
        <v>2339</v>
      </c>
      <c r="BB4640" s="4" t="s">
        <v>2338</v>
      </c>
      <c r="BC4640" s="4" t="s">
        <v>2339</v>
      </c>
      <c r="BD4640" s="4" t="s">
        <v>2298</v>
      </c>
    </row>
    <row r="4641" spans="51:56" x14ac:dyDescent="0.25">
      <c r="AY4641" t="s">
        <v>2340</v>
      </c>
      <c r="AZ4641" s="4" t="s">
        <v>2341</v>
      </c>
      <c r="BA4641" s="4" t="s">
        <v>2342</v>
      </c>
      <c r="BB4641" s="4" t="s">
        <v>2341</v>
      </c>
      <c r="BC4641" s="4" t="s">
        <v>2342</v>
      </c>
      <c r="BD4641" s="4" t="s">
        <v>2298</v>
      </c>
    </row>
    <row r="4642" spans="51:56" x14ac:dyDescent="0.25">
      <c r="AY4642" t="s">
        <v>2343</v>
      </c>
      <c r="AZ4642" s="4" t="s">
        <v>2344</v>
      </c>
      <c r="BA4642" s="4" t="s">
        <v>2345</v>
      </c>
      <c r="BB4642" s="4" t="s">
        <v>2344</v>
      </c>
      <c r="BC4642" s="4" t="s">
        <v>2345</v>
      </c>
      <c r="BD4642" s="4" t="s">
        <v>2298</v>
      </c>
    </row>
    <row r="4643" spans="51:56" x14ac:dyDescent="0.25">
      <c r="AY4643" t="s">
        <v>2346</v>
      </c>
      <c r="AZ4643" s="4" t="s">
        <v>2347</v>
      </c>
      <c r="BA4643" s="4" t="s">
        <v>2348</v>
      </c>
      <c r="BB4643" s="4" t="s">
        <v>2347</v>
      </c>
      <c r="BC4643" s="4" t="s">
        <v>2348</v>
      </c>
      <c r="BD4643" s="4" t="s">
        <v>2298</v>
      </c>
    </row>
    <row r="4644" spans="51:56" x14ac:dyDescent="0.25">
      <c r="AY4644" t="s">
        <v>2346</v>
      </c>
      <c r="AZ4644" s="4" t="s">
        <v>2349</v>
      </c>
      <c r="BA4644" s="4" t="s">
        <v>2348</v>
      </c>
      <c r="BB4644" s="4" t="s">
        <v>2349</v>
      </c>
      <c r="BC4644" s="4" t="s">
        <v>2348</v>
      </c>
      <c r="BD4644" s="4" t="s">
        <v>2298</v>
      </c>
    </row>
    <row r="4645" spans="51:56" x14ac:dyDescent="0.25">
      <c r="AY4645" t="s">
        <v>2350</v>
      </c>
      <c r="AZ4645" s="4" t="s">
        <v>2351</v>
      </c>
      <c r="BA4645" s="4" t="s">
        <v>2352</v>
      </c>
      <c r="BB4645" s="4" t="s">
        <v>2351</v>
      </c>
      <c r="BC4645" s="4" t="s">
        <v>2352</v>
      </c>
      <c r="BD4645" s="4" t="s">
        <v>2298</v>
      </c>
    </row>
    <row r="4646" spans="51:56" x14ac:dyDescent="0.25">
      <c r="AY4646" t="s">
        <v>2353</v>
      </c>
      <c r="AZ4646" s="4" t="s">
        <v>2354</v>
      </c>
      <c r="BA4646" s="4" t="s">
        <v>9018</v>
      </c>
      <c r="BB4646" s="4" t="s">
        <v>2354</v>
      </c>
      <c r="BC4646" s="4" t="s">
        <v>9018</v>
      </c>
      <c r="BD4646" s="4" t="s">
        <v>2298</v>
      </c>
    </row>
    <row r="4647" spans="51:56" x14ac:dyDescent="0.25">
      <c r="AY4647" t="s">
        <v>2355</v>
      </c>
      <c r="AZ4647" s="4" t="s">
        <v>2356</v>
      </c>
      <c r="BA4647" s="4" t="s">
        <v>2357</v>
      </c>
      <c r="BB4647" s="4" t="s">
        <v>2356</v>
      </c>
      <c r="BC4647" s="4" t="s">
        <v>2357</v>
      </c>
      <c r="BD4647" s="4" t="s">
        <v>2298</v>
      </c>
    </row>
    <row r="4648" spans="51:56" x14ac:dyDescent="0.25">
      <c r="AY4648" t="s">
        <v>2358</v>
      </c>
      <c r="AZ4648" s="4" t="s">
        <v>2359</v>
      </c>
      <c r="BA4648" s="4" t="s">
        <v>2360</v>
      </c>
      <c r="BB4648" s="4" t="s">
        <v>2359</v>
      </c>
      <c r="BC4648" s="4" t="s">
        <v>2360</v>
      </c>
      <c r="BD4648" s="4" t="s">
        <v>2298</v>
      </c>
    </row>
    <row r="4649" spans="51:56" x14ac:dyDescent="0.25">
      <c r="AY4649" t="s">
        <v>2361</v>
      </c>
      <c r="AZ4649" s="4" t="s">
        <v>2362</v>
      </c>
      <c r="BA4649" s="4" t="s">
        <v>2363</v>
      </c>
      <c r="BB4649" s="4" t="s">
        <v>2362</v>
      </c>
      <c r="BC4649" s="4" t="s">
        <v>2363</v>
      </c>
      <c r="BD4649" s="4" t="s">
        <v>2298</v>
      </c>
    </row>
    <row r="4650" spans="51:56" x14ac:dyDescent="0.25">
      <c r="AY4650" t="s">
        <v>2364</v>
      </c>
      <c r="AZ4650" s="4" t="s">
        <v>2365</v>
      </c>
      <c r="BA4650" s="4" t="s">
        <v>2366</v>
      </c>
      <c r="BB4650" s="4" t="s">
        <v>2365</v>
      </c>
      <c r="BC4650" s="4" t="s">
        <v>2366</v>
      </c>
      <c r="BD4650" s="4" t="s">
        <v>2298</v>
      </c>
    </row>
    <row r="4651" spans="51:56" x14ac:dyDescent="0.25">
      <c r="AY4651" t="s">
        <v>2367</v>
      </c>
      <c r="AZ4651" s="4" t="s">
        <v>2368</v>
      </c>
      <c r="BA4651" s="4" t="s">
        <v>2369</v>
      </c>
      <c r="BB4651" s="4" t="s">
        <v>2368</v>
      </c>
      <c r="BC4651" s="4" t="s">
        <v>2369</v>
      </c>
      <c r="BD4651" s="4" t="s">
        <v>2298</v>
      </c>
    </row>
    <row r="4652" spans="51:56" x14ac:dyDescent="0.25">
      <c r="AY4652" t="s">
        <v>2370</v>
      </c>
      <c r="AZ4652" s="4" t="s">
        <v>2371</v>
      </c>
      <c r="BA4652" s="4" t="s">
        <v>12238</v>
      </c>
      <c r="BB4652" s="4" t="s">
        <v>2371</v>
      </c>
      <c r="BC4652" s="4" t="s">
        <v>12238</v>
      </c>
      <c r="BD4652" s="4" t="s">
        <v>2298</v>
      </c>
    </row>
    <row r="4653" spans="51:56" x14ac:dyDescent="0.25">
      <c r="AY4653" t="s">
        <v>2372</v>
      </c>
      <c r="AZ4653" s="4" t="s">
        <v>2373</v>
      </c>
      <c r="BA4653" s="4" t="s">
        <v>2374</v>
      </c>
      <c r="BB4653" s="4" t="s">
        <v>2373</v>
      </c>
      <c r="BC4653" s="4" t="s">
        <v>2374</v>
      </c>
      <c r="BD4653" s="4" t="s">
        <v>2298</v>
      </c>
    </row>
    <row r="4654" spans="51:56" x14ac:dyDescent="0.25">
      <c r="AY4654" t="s">
        <v>2375</v>
      </c>
      <c r="AZ4654" s="4" t="s">
        <v>2376</v>
      </c>
      <c r="BA4654" s="4" t="s">
        <v>2377</v>
      </c>
      <c r="BB4654" s="4" t="s">
        <v>2376</v>
      </c>
      <c r="BC4654" s="4" t="s">
        <v>2377</v>
      </c>
      <c r="BD4654" s="4" t="s">
        <v>2298</v>
      </c>
    </row>
    <row r="4655" spans="51:56" x14ac:dyDescent="0.25">
      <c r="AY4655" t="s">
        <v>2378</v>
      </c>
      <c r="AZ4655" s="4" t="s">
        <v>2379</v>
      </c>
      <c r="BA4655" s="4" t="s">
        <v>2380</v>
      </c>
      <c r="BB4655" s="4" t="s">
        <v>2379</v>
      </c>
      <c r="BC4655" s="4" t="s">
        <v>2380</v>
      </c>
      <c r="BD4655" s="4" t="s">
        <v>2298</v>
      </c>
    </row>
    <row r="4656" spans="51:56" x14ac:dyDescent="0.25">
      <c r="AY4656" t="s">
        <v>2381</v>
      </c>
      <c r="AZ4656" s="4" t="s">
        <v>2382</v>
      </c>
      <c r="BA4656" s="4" t="s">
        <v>2383</v>
      </c>
      <c r="BB4656" s="4" t="s">
        <v>2382</v>
      </c>
      <c r="BC4656" s="4" t="s">
        <v>2384</v>
      </c>
      <c r="BD4656" s="4" t="s">
        <v>2385</v>
      </c>
    </row>
    <row r="4657" spans="51:56" x14ac:dyDescent="0.25">
      <c r="AY4657" t="s">
        <v>2386</v>
      </c>
      <c r="AZ4657" s="4" t="s">
        <v>2387</v>
      </c>
      <c r="BA4657" s="4" t="s">
        <v>2388</v>
      </c>
      <c r="BB4657" s="4" t="s">
        <v>2387</v>
      </c>
      <c r="BC4657" s="4" t="s">
        <v>2389</v>
      </c>
      <c r="BD4657" s="4" t="s">
        <v>2385</v>
      </c>
    </row>
    <row r="4658" spans="51:56" x14ac:dyDescent="0.25">
      <c r="AY4658" t="s">
        <v>2390</v>
      </c>
      <c r="AZ4658" s="4" t="s">
        <v>2391</v>
      </c>
      <c r="BA4658" s="4" t="s">
        <v>2392</v>
      </c>
      <c r="BB4658" s="4" t="s">
        <v>2391</v>
      </c>
      <c r="BC4658" s="4" t="s">
        <v>2393</v>
      </c>
      <c r="BD4658" s="4" t="s">
        <v>2385</v>
      </c>
    </row>
    <row r="4659" spans="51:56" x14ac:dyDescent="0.25">
      <c r="AY4659" t="s">
        <v>2394</v>
      </c>
      <c r="AZ4659" s="4" t="s">
        <v>2395</v>
      </c>
      <c r="BA4659" s="4" t="s">
        <v>2396</v>
      </c>
      <c r="BB4659" s="4" t="s">
        <v>2395</v>
      </c>
      <c r="BC4659" s="4" t="s">
        <v>2397</v>
      </c>
      <c r="BD4659" s="4" t="s">
        <v>2385</v>
      </c>
    </row>
    <row r="4660" spans="51:56" x14ac:dyDescent="0.25">
      <c r="AY4660" t="s">
        <v>2398</v>
      </c>
      <c r="AZ4660" s="4" t="s">
        <v>2399</v>
      </c>
      <c r="BA4660" s="4" t="s">
        <v>2400</v>
      </c>
      <c r="BB4660" s="4" t="s">
        <v>2399</v>
      </c>
      <c r="BC4660" s="4" t="s">
        <v>2401</v>
      </c>
      <c r="BD4660" s="4" t="s">
        <v>2385</v>
      </c>
    </row>
    <row r="4661" spans="51:56" x14ac:dyDescent="0.25">
      <c r="AY4661" t="s">
        <v>2402</v>
      </c>
      <c r="AZ4661" s="4" t="s">
        <v>2403</v>
      </c>
      <c r="BA4661" s="4" t="s">
        <v>2404</v>
      </c>
      <c r="BB4661" s="4" t="s">
        <v>2403</v>
      </c>
      <c r="BC4661" s="4" t="s">
        <v>2404</v>
      </c>
      <c r="BD4661" s="4" t="s">
        <v>2405</v>
      </c>
    </row>
    <row r="4662" spans="51:56" x14ac:dyDescent="0.25">
      <c r="AY4662" t="s">
        <v>2406</v>
      </c>
      <c r="AZ4662" s="4" t="s">
        <v>2407</v>
      </c>
      <c r="BA4662" s="4" t="s">
        <v>2408</v>
      </c>
      <c r="BB4662" s="4" t="s">
        <v>2407</v>
      </c>
      <c r="BC4662" s="4" t="s">
        <v>2408</v>
      </c>
      <c r="BD4662" s="4" t="s">
        <v>2405</v>
      </c>
    </row>
    <row r="4663" spans="51:56" x14ac:dyDescent="0.25">
      <c r="AY4663" t="s">
        <v>2409</v>
      </c>
      <c r="AZ4663" s="4" t="s">
        <v>2410</v>
      </c>
      <c r="BA4663" s="4" t="s">
        <v>2411</v>
      </c>
      <c r="BB4663" s="4" t="s">
        <v>2410</v>
      </c>
      <c r="BC4663" s="4" t="s">
        <v>2411</v>
      </c>
      <c r="BD4663" s="4" t="s">
        <v>2405</v>
      </c>
    </row>
    <row r="4664" spans="51:56" x14ac:dyDescent="0.25">
      <c r="AY4664" t="s">
        <v>0</v>
      </c>
      <c r="AZ4664" s="4" t="s">
        <v>1</v>
      </c>
      <c r="BA4664" s="4" t="s">
        <v>2</v>
      </c>
      <c r="BB4664" s="4" t="s">
        <v>1</v>
      </c>
      <c r="BC4664" s="4" t="s">
        <v>2</v>
      </c>
      <c r="BD4664" s="4" t="s">
        <v>2405</v>
      </c>
    </row>
    <row r="4665" spans="51:56" x14ac:dyDescent="0.25">
      <c r="AY4665" t="s">
        <v>3</v>
      </c>
      <c r="AZ4665" s="4" t="s">
        <v>4</v>
      </c>
      <c r="BA4665" s="4" t="s">
        <v>5</v>
      </c>
      <c r="BB4665" s="4" t="s">
        <v>4</v>
      </c>
      <c r="BC4665" s="4" t="s">
        <v>5</v>
      </c>
      <c r="BD4665" s="4" t="s">
        <v>2405</v>
      </c>
    </row>
    <row r="4666" spans="51:56" x14ac:dyDescent="0.25">
      <c r="AY4666" t="s">
        <v>6</v>
      </c>
      <c r="AZ4666" s="4" t="s">
        <v>7</v>
      </c>
      <c r="BA4666" s="4" t="s">
        <v>8</v>
      </c>
      <c r="BB4666" s="4" t="s">
        <v>7</v>
      </c>
      <c r="BC4666" s="4" t="s">
        <v>8</v>
      </c>
      <c r="BD4666" s="4" t="s">
        <v>2405</v>
      </c>
    </row>
    <row r="4667" spans="51:56" x14ac:dyDescent="0.25">
      <c r="AY4667" t="s">
        <v>9</v>
      </c>
      <c r="AZ4667" s="4" t="s">
        <v>10</v>
      </c>
      <c r="BA4667" s="4" t="s">
        <v>11</v>
      </c>
      <c r="BB4667" s="4" t="s">
        <v>10</v>
      </c>
      <c r="BC4667" s="4" t="s">
        <v>11</v>
      </c>
      <c r="BD4667" s="4" t="s">
        <v>2405</v>
      </c>
    </row>
    <row r="4668" spans="51:56" x14ac:dyDescent="0.25">
      <c r="AY4668" t="s">
        <v>12</v>
      </c>
      <c r="AZ4668" s="4" t="s">
        <v>13</v>
      </c>
      <c r="BA4668" s="4" t="s">
        <v>14</v>
      </c>
      <c r="BB4668" s="4" t="s">
        <v>13</v>
      </c>
      <c r="BC4668" s="4" t="s">
        <v>14</v>
      </c>
      <c r="BD4668" s="4" t="s">
        <v>2405</v>
      </c>
    </row>
    <row r="4669" spans="51:56" x14ac:dyDescent="0.25">
      <c r="AY4669" t="s">
        <v>15</v>
      </c>
      <c r="AZ4669" s="4" t="s">
        <v>16</v>
      </c>
      <c r="BA4669" s="4" t="s">
        <v>17</v>
      </c>
      <c r="BB4669" s="4" t="s">
        <v>16</v>
      </c>
      <c r="BC4669" s="4" t="s">
        <v>17</v>
      </c>
      <c r="BD4669" s="4" t="s">
        <v>2405</v>
      </c>
    </row>
    <row r="4670" spans="51:56" x14ac:dyDescent="0.25">
      <c r="AY4670" t="s">
        <v>18</v>
      </c>
      <c r="AZ4670" s="4" t="s">
        <v>19</v>
      </c>
      <c r="BA4670" s="4" t="s">
        <v>20</v>
      </c>
      <c r="BB4670" s="4" t="s">
        <v>19</v>
      </c>
      <c r="BC4670" s="4" t="s">
        <v>20</v>
      </c>
      <c r="BD4670" s="4" t="s">
        <v>2405</v>
      </c>
    </row>
    <row r="4671" spans="51:56" x14ac:dyDescent="0.25">
      <c r="AY4671" t="s">
        <v>21</v>
      </c>
      <c r="AZ4671" s="4" t="s">
        <v>22</v>
      </c>
      <c r="BA4671" s="4" t="s">
        <v>23</v>
      </c>
      <c r="BB4671" s="4" t="s">
        <v>22</v>
      </c>
      <c r="BC4671" s="4" t="s">
        <v>23</v>
      </c>
      <c r="BD4671" s="4" t="s">
        <v>2405</v>
      </c>
    </row>
    <row r="4672" spans="51:56" x14ac:dyDescent="0.25">
      <c r="AY4672" t="s">
        <v>24</v>
      </c>
      <c r="AZ4672" s="4" t="s">
        <v>25</v>
      </c>
      <c r="BA4672" s="4" t="s">
        <v>26</v>
      </c>
      <c r="BB4672" s="4" t="s">
        <v>25</v>
      </c>
      <c r="BC4672" s="4" t="s">
        <v>26</v>
      </c>
      <c r="BD4672" s="4" t="s">
        <v>2405</v>
      </c>
    </row>
    <row r="4673" spans="51:56" x14ac:dyDescent="0.25">
      <c r="AY4673" t="s">
        <v>24</v>
      </c>
      <c r="AZ4673" s="4" t="s">
        <v>27</v>
      </c>
      <c r="BA4673" s="4" t="s">
        <v>26</v>
      </c>
      <c r="BB4673" s="4" t="s">
        <v>27</v>
      </c>
      <c r="BC4673" s="4" t="s">
        <v>26</v>
      </c>
      <c r="BD4673" s="4" t="s">
        <v>2405</v>
      </c>
    </row>
    <row r="4674" spans="51:56" x14ac:dyDescent="0.25">
      <c r="AY4674" t="s">
        <v>28</v>
      </c>
      <c r="AZ4674" s="4" t="s">
        <v>29</v>
      </c>
      <c r="BA4674" s="4" t="s">
        <v>30</v>
      </c>
      <c r="BB4674" s="4" t="s">
        <v>29</v>
      </c>
      <c r="BC4674" s="4" t="s">
        <v>30</v>
      </c>
      <c r="BD4674" s="4" t="s">
        <v>2405</v>
      </c>
    </row>
    <row r="4675" spans="51:56" x14ac:dyDescent="0.25">
      <c r="AY4675" t="s">
        <v>28</v>
      </c>
      <c r="AZ4675" s="4" t="s">
        <v>31</v>
      </c>
      <c r="BA4675" s="4" t="s">
        <v>30</v>
      </c>
      <c r="BB4675" s="4" t="s">
        <v>31</v>
      </c>
      <c r="BC4675" s="4" t="s">
        <v>30</v>
      </c>
      <c r="BD4675" s="4" t="s">
        <v>2405</v>
      </c>
    </row>
    <row r="4676" spans="51:56" x14ac:dyDescent="0.25">
      <c r="AY4676" t="s">
        <v>32</v>
      </c>
      <c r="AZ4676" s="4" t="s">
        <v>33</v>
      </c>
      <c r="BA4676" s="4" t="s">
        <v>34</v>
      </c>
      <c r="BB4676" s="4" t="s">
        <v>33</v>
      </c>
      <c r="BC4676" s="4" t="s">
        <v>34</v>
      </c>
      <c r="BD4676" s="4" t="s">
        <v>2405</v>
      </c>
    </row>
    <row r="4677" spans="51:56" x14ac:dyDescent="0.25">
      <c r="AY4677" t="s">
        <v>35</v>
      </c>
      <c r="AZ4677" s="4" t="s">
        <v>36</v>
      </c>
      <c r="BA4677" s="4" t="s">
        <v>37</v>
      </c>
      <c r="BB4677" s="4" t="s">
        <v>36</v>
      </c>
      <c r="BC4677" s="4" t="s">
        <v>37</v>
      </c>
      <c r="BD4677" s="4" t="s">
        <v>2405</v>
      </c>
    </row>
    <row r="4678" spans="51:56" x14ac:dyDescent="0.25">
      <c r="AY4678" t="s">
        <v>38</v>
      </c>
      <c r="AZ4678" s="4" t="s">
        <v>39</v>
      </c>
      <c r="BA4678" s="4" t="s">
        <v>40</v>
      </c>
      <c r="BB4678" s="4" t="s">
        <v>39</v>
      </c>
      <c r="BC4678" s="4" t="s">
        <v>40</v>
      </c>
      <c r="BD4678" s="4" t="s">
        <v>2405</v>
      </c>
    </row>
    <row r="4679" spans="51:56" x14ac:dyDescent="0.25">
      <c r="AY4679" t="s">
        <v>41</v>
      </c>
      <c r="AZ4679" s="4" t="s">
        <v>42</v>
      </c>
      <c r="BA4679" s="4" t="s">
        <v>43</v>
      </c>
      <c r="BB4679" s="4" t="s">
        <v>42</v>
      </c>
      <c r="BC4679" s="4" t="s">
        <v>43</v>
      </c>
      <c r="BD4679" s="4" t="s">
        <v>2405</v>
      </c>
    </row>
    <row r="4680" spans="51:56" x14ac:dyDescent="0.25">
      <c r="AY4680" t="s">
        <v>44</v>
      </c>
      <c r="AZ4680" s="4" t="s">
        <v>45</v>
      </c>
      <c r="BA4680" s="4" t="s">
        <v>46</v>
      </c>
      <c r="BB4680" s="4" t="s">
        <v>45</v>
      </c>
      <c r="BC4680" s="4" t="s">
        <v>46</v>
      </c>
      <c r="BD4680" s="4" t="s">
        <v>2405</v>
      </c>
    </row>
    <row r="4681" spans="51:56" x14ac:dyDescent="0.25">
      <c r="AY4681" t="s">
        <v>47</v>
      </c>
      <c r="AZ4681" s="4" t="s">
        <v>48</v>
      </c>
      <c r="BA4681" s="4" t="s">
        <v>49</v>
      </c>
      <c r="BB4681" s="4" t="s">
        <v>48</v>
      </c>
      <c r="BC4681" s="4" t="s">
        <v>49</v>
      </c>
      <c r="BD4681" s="4" t="s">
        <v>2405</v>
      </c>
    </row>
    <row r="4682" spans="51:56" x14ac:dyDescent="0.25">
      <c r="AY4682" t="s">
        <v>50</v>
      </c>
      <c r="AZ4682" s="4" t="s">
        <v>51</v>
      </c>
      <c r="BA4682" s="4" t="s">
        <v>52</v>
      </c>
      <c r="BB4682" s="4" t="s">
        <v>51</v>
      </c>
      <c r="BC4682" s="4" t="s">
        <v>52</v>
      </c>
      <c r="BD4682" s="4" t="s">
        <v>2405</v>
      </c>
    </row>
    <row r="4683" spans="51:56" x14ac:dyDescent="0.25">
      <c r="AY4683" t="s">
        <v>53</v>
      </c>
      <c r="AZ4683" s="4" t="s">
        <v>54</v>
      </c>
      <c r="BA4683" s="4" t="s">
        <v>55</v>
      </c>
      <c r="BB4683" s="4" t="s">
        <v>54</v>
      </c>
      <c r="BC4683" s="4" t="s">
        <v>55</v>
      </c>
      <c r="BD4683" s="4" t="s">
        <v>2405</v>
      </c>
    </row>
    <row r="4684" spans="51:56" x14ac:dyDescent="0.25">
      <c r="AY4684" t="s">
        <v>56</v>
      </c>
      <c r="AZ4684" s="4" t="s">
        <v>57</v>
      </c>
      <c r="BA4684" s="4" t="s">
        <v>58</v>
      </c>
      <c r="BB4684" s="4" t="s">
        <v>57</v>
      </c>
      <c r="BC4684" s="4" t="s">
        <v>58</v>
      </c>
      <c r="BD4684" s="4" t="s">
        <v>2405</v>
      </c>
    </row>
    <row r="4685" spans="51:56" x14ac:dyDescent="0.25">
      <c r="AY4685" t="s">
        <v>59</v>
      </c>
      <c r="AZ4685" s="4" t="s">
        <v>60</v>
      </c>
      <c r="BA4685" s="4" t="s">
        <v>61</v>
      </c>
      <c r="BB4685" s="4" t="s">
        <v>60</v>
      </c>
      <c r="BC4685" s="4" t="s">
        <v>61</v>
      </c>
      <c r="BD4685" s="4" t="s">
        <v>2405</v>
      </c>
    </row>
    <row r="4686" spans="51:56" x14ac:dyDescent="0.25">
      <c r="AY4686" t="s">
        <v>62</v>
      </c>
      <c r="AZ4686" s="4" t="s">
        <v>63</v>
      </c>
      <c r="BA4686" s="4" t="s">
        <v>64</v>
      </c>
      <c r="BB4686" s="4" t="s">
        <v>63</v>
      </c>
      <c r="BC4686" s="4" t="s">
        <v>64</v>
      </c>
      <c r="BD4686" s="4" t="s">
        <v>2405</v>
      </c>
    </row>
    <row r="4687" spans="51:56" x14ac:dyDescent="0.25">
      <c r="AY4687" t="s">
        <v>65</v>
      </c>
      <c r="AZ4687" s="4" t="s">
        <v>66</v>
      </c>
      <c r="BA4687" s="4" t="s">
        <v>67</v>
      </c>
      <c r="BB4687" s="4" t="s">
        <v>66</v>
      </c>
      <c r="BC4687" s="4" t="s">
        <v>67</v>
      </c>
      <c r="BD4687" s="4" t="s">
        <v>2405</v>
      </c>
    </row>
    <row r="4688" spans="51:56" x14ac:dyDescent="0.25">
      <c r="AY4688" t="s">
        <v>68</v>
      </c>
      <c r="AZ4688" s="4" t="s">
        <v>69</v>
      </c>
      <c r="BA4688" s="4" t="s">
        <v>70</v>
      </c>
      <c r="BB4688" s="4" t="s">
        <v>69</v>
      </c>
      <c r="BC4688" s="4" t="s">
        <v>70</v>
      </c>
      <c r="BD4688" s="4" t="s">
        <v>2405</v>
      </c>
    </row>
    <row r="4689" spans="51:56" x14ac:dyDescent="0.25">
      <c r="AY4689" t="s">
        <v>71</v>
      </c>
      <c r="AZ4689" s="4" t="s">
        <v>72</v>
      </c>
      <c r="BA4689" s="4" t="s">
        <v>73</v>
      </c>
      <c r="BB4689" s="4" t="s">
        <v>72</v>
      </c>
      <c r="BC4689" s="4" t="s">
        <v>73</v>
      </c>
      <c r="BD4689" s="4" t="s">
        <v>2405</v>
      </c>
    </row>
    <row r="4690" spans="51:56" x14ac:dyDescent="0.25">
      <c r="AY4690" t="s">
        <v>74</v>
      </c>
      <c r="AZ4690" s="4" t="s">
        <v>75</v>
      </c>
      <c r="BA4690" s="4" t="s">
        <v>76</v>
      </c>
      <c r="BB4690" s="4" t="s">
        <v>75</v>
      </c>
      <c r="BC4690" s="4" t="s">
        <v>76</v>
      </c>
      <c r="BD4690" s="4" t="s">
        <v>2405</v>
      </c>
    </row>
    <row r="4691" spans="51:56" x14ac:dyDescent="0.25">
      <c r="AY4691" t="s">
        <v>77</v>
      </c>
      <c r="AZ4691" s="4" t="s">
        <v>78</v>
      </c>
      <c r="BA4691" s="4" t="s">
        <v>79</v>
      </c>
      <c r="BB4691" s="4" t="s">
        <v>78</v>
      </c>
      <c r="BC4691" s="4" t="s">
        <v>79</v>
      </c>
      <c r="BD4691" s="4" t="s">
        <v>2405</v>
      </c>
    </row>
    <row r="4692" spans="51:56" x14ac:dyDescent="0.25">
      <c r="AY4692" t="s">
        <v>77</v>
      </c>
      <c r="AZ4692" s="4" t="s">
        <v>80</v>
      </c>
      <c r="BA4692" s="4" t="s">
        <v>79</v>
      </c>
      <c r="BB4692" s="4" t="s">
        <v>80</v>
      </c>
      <c r="BC4692" s="4" t="s">
        <v>79</v>
      </c>
      <c r="BD4692" s="4" t="s">
        <v>2405</v>
      </c>
    </row>
    <row r="4693" spans="51:56" x14ac:dyDescent="0.25">
      <c r="AY4693" t="s">
        <v>81</v>
      </c>
      <c r="AZ4693" s="4" t="s">
        <v>82</v>
      </c>
      <c r="BA4693" s="4" t="s">
        <v>83</v>
      </c>
      <c r="BB4693" s="4" t="s">
        <v>82</v>
      </c>
      <c r="BC4693" s="4" t="s">
        <v>83</v>
      </c>
      <c r="BD4693" s="4" t="s">
        <v>2405</v>
      </c>
    </row>
    <row r="4694" spans="51:56" x14ac:dyDescent="0.25">
      <c r="AY4694" t="s">
        <v>84</v>
      </c>
      <c r="AZ4694" s="4" t="s">
        <v>85</v>
      </c>
      <c r="BA4694" s="4" t="s">
        <v>86</v>
      </c>
      <c r="BB4694" s="4" t="s">
        <v>85</v>
      </c>
      <c r="BC4694" s="4" t="s">
        <v>86</v>
      </c>
      <c r="BD4694" s="4" t="s">
        <v>2405</v>
      </c>
    </row>
    <row r="4695" spans="51:56" x14ac:dyDescent="0.25">
      <c r="AY4695" t="s">
        <v>87</v>
      </c>
      <c r="AZ4695" s="4" t="s">
        <v>88</v>
      </c>
      <c r="BA4695" s="4" t="s">
        <v>89</v>
      </c>
      <c r="BB4695" s="4" t="s">
        <v>88</v>
      </c>
      <c r="BC4695" s="4" t="s">
        <v>89</v>
      </c>
      <c r="BD4695" s="4" t="s">
        <v>2405</v>
      </c>
    </row>
    <row r="4696" spans="51:56" x14ac:dyDescent="0.25">
      <c r="AY4696" t="s">
        <v>90</v>
      </c>
      <c r="AZ4696" s="4" t="s">
        <v>91</v>
      </c>
      <c r="BA4696" s="4" t="s">
        <v>1628</v>
      </c>
      <c r="BB4696" s="4" t="s">
        <v>91</v>
      </c>
      <c r="BC4696" s="4" t="s">
        <v>1628</v>
      </c>
      <c r="BD4696" s="4" t="s">
        <v>2405</v>
      </c>
    </row>
    <row r="4697" spans="51:56" x14ac:dyDescent="0.25">
      <c r="AY4697" t="s">
        <v>92</v>
      </c>
      <c r="AZ4697" s="4" t="s">
        <v>93</v>
      </c>
      <c r="BA4697" s="4" t="s">
        <v>94</v>
      </c>
      <c r="BB4697" s="4" t="s">
        <v>93</v>
      </c>
      <c r="BC4697" s="4" t="s">
        <v>94</v>
      </c>
      <c r="BD4697" s="4" t="s">
        <v>2405</v>
      </c>
    </row>
    <row r="4698" spans="51:56" x14ac:dyDescent="0.25">
      <c r="AY4698" t="s">
        <v>95</v>
      </c>
      <c r="AZ4698" s="4" t="s">
        <v>96</v>
      </c>
      <c r="BA4698" s="4" t="s">
        <v>97</v>
      </c>
      <c r="BB4698" s="4" t="s">
        <v>96</v>
      </c>
      <c r="BC4698" s="4" t="s">
        <v>97</v>
      </c>
      <c r="BD4698" s="4" t="s">
        <v>2405</v>
      </c>
    </row>
    <row r="4699" spans="51:56" x14ac:dyDescent="0.25">
      <c r="AY4699" t="s">
        <v>98</v>
      </c>
      <c r="AZ4699" s="4" t="s">
        <v>99</v>
      </c>
      <c r="BA4699" s="4" t="s">
        <v>100</v>
      </c>
      <c r="BB4699" s="4" t="s">
        <v>99</v>
      </c>
      <c r="BC4699" s="4" t="s">
        <v>100</v>
      </c>
      <c r="BD4699" s="4" t="s">
        <v>2405</v>
      </c>
    </row>
    <row r="4700" spans="51:56" x14ac:dyDescent="0.25">
      <c r="AY4700" t="s">
        <v>101</v>
      </c>
      <c r="AZ4700" s="4" t="s">
        <v>102</v>
      </c>
      <c r="BA4700" s="4" t="s">
        <v>103</v>
      </c>
      <c r="BB4700" s="4" t="s">
        <v>102</v>
      </c>
      <c r="BC4700" s="4" t="s">
        <v>103</v>
      </c>
      <c r="BD4700" s="4" t="s">
        <v>2405</v>
      </c>
    </row>
    <row r="4701" spans="51:56" x14ac:dyDescent="0.25">
      <c r="AY4701" t="s">
        <v>104</v>
      </c>
      <c r="AZ4701" s="4" t="s">
        <v>105</v>
      </c>
      <c r="BA4701" s="4" t="s">
        <v>106</v>
      </c>
      <c r="BB4701" s="4" t="s">
        <v>105</v>
      </c>
      <c r="BC4701" s="4" t="s">
        <v>107</v>
      </c>
      <c r="BD4701" s="4" t="s">
        <v>108</v>
      </c>
    </row>
    <row r="4702" spans="51:56" x14ac:dyDescent="0.25">
      <c r="AY4702" t="s">
        <v>109</v>
      </c>
      <c r="AZ4702" s="4" t="s">
        <v>110</v>
      </c>
      <c r="BA4702" s="4" t="s">
        <v>111</v>
      </c>
      <c r="BB4702" s="4" t="s">
        <v>110</v>
      </c>
      <c r="BC4702" s="4" t="s">
        <v>112</v>
      </c>
      <c r="BD4702" s="4" t="s">
        <v>108</v>
      </c>
    </row>
    <row r="4703" spans="51:56" x14ac:dyDescent="0.25">
      <c r="AY4703" t="s">
        <v>113</v>
      </c>
      <c r="AZ4703" s="4" t="s">
        <v>114</v>
      </c>
      <c r="BA4703" s="4" t="s">
        <v>115</v>
      </c>
      <c r="BB4703" s="4" t="s">
        <v>114</v>
      </c>
      <c r="BC4703" s="4" t="s">
        <v>12416</v>
      </c>
      <c r="BD4703" s="4" t="s">
        <v>108</v>
      </c>
    </row>
    <row r="4704" spans="51:56" x14ac:dyDescent="0.25">
      <c r="AY4704" t="s">
        <v>116</v>
      </c>
      <c r="AZ4704" s="4" t="s">
        <v>117</v>
      </c>
      <c r="BA4704" s="4" t="s">
        <v>118</v>
      </c>
      <c r="BB4704" s="4" t="s">
        <v>117</v>
      </c>
      <c r="BC4704" s="4" t="s">
        <v>119</v>
      </c>
      <c r="BD4704" s="4" t="s">
        <v>108</v>
      </c>
    </row>
    <row r="4705" spans="51:56" x14ac:dyDescent="0.25">
      <c r="AY4705" t="s">
        <v>120</v>
      </c>
      <c r="AZ4705" s="4" t="s">
        <v>121</v>
      </c>
      <c r="BA4705" s="4" t="s">
        <v>122</v>
      </c>
      <c r="BB4705" s="4" t="s">
        <v>121</v>
      </c>
      <c r="BC4705" s="4" t="s">
        <v>123</v>
      </c>
      <c r="BD4705" s="4" t="s">
        <v>108</v>
      </c>
    </row>
    <row r="4706" spans="51:56" x14ac:dyDescent="0.25">
      <c r="AY4706" t="s">
        <v>124</v>
      </c>
      <c r="AZ4706" s="4" t="s">
        <v>125</v>
      </c>
      <c r="BA4706" s="4" t="s">
        <v>126</v>
      </c>
      <c r="BB4706" s="4" t="s">
        <v>125</v>
      </c>
      <c r="BC4706" s="4" t="s">
        <v>127</v>
      </c>
      <c r="BD4706" s="4" t="s">
        <v>108</v>
      </c>
    </row>
    <row r="4707" spans="51:56" x14ac:dyDescent="0.25">
      <c r="AY4707" t="s">
        <v>128</v>
      </c>
      <c r="AZ4707" s="4" t="s">
        <v>129</v>
      </c>
      <c r="BA4707" s="4" t="s">
        <v>130</v>
      </c>
      <c r="BB4707" s="4" t="s">
        <v>129</v>
      </c>
      <c r="BC4707" s="4" t="s">
        <v>131</v>
      </c>
      <c r="BD4707" s="4" t="s">
        <v>108</v>
      </c>
    </row>
    <row r="4708" spans="51:56" x14ac:dyDescent="0.25">
      <c r="AY4708" t="s">
        <v>132</v>
      </c>
      <c r="AZ4708" s="4" t="s">
        <v>133</v>
      </c>
      <c r="BA4708" s="4" t="s">
        <v>134</v>
      </c>
      <c r="BB4708" s="4" t="s">
        <v>133</v>
      </c>
      <c r="BC4708" s="4" t="s">
        <v>135</v>
      </c>
      <c r="BD4708" s="4" t="s">
        <v>136</v>
      </c>
    </row>
    <row r="4709" spans="51:56" x14ac:dyDescent="0.25">
      <c r="AY4709" t="s">
        <v>137</v>
      </c>
      <c r="AZ4709" s="4" t="s">
        <v>138</v>
      </c>
      <c r="BA4709" s="4" t="s">
        <v>139</v>
      </c>
      <c r="BB4709" s="4" t="s">
        <v>138</v>
      </c>
      <c r="BC4709" s="4" t="s">
        <v>13346</v>
      </c>
      <c r="BD4709" s="4" t="s">
        <v>136</v>
      </c>
    </row>
    <row r="4710" spans="51:56" x14ac:dyDescent="0.25">
      <c r="AY4710" t="s">
        <v>140</v>
      </c>
      <c r="AZ4710" s="4" t="s">
        <v>141</v>
      </c>
      <c r="BA4710" s="4" t="s">
        <v>142</v>
      </c>
      <c r="BB4710" s="4" t="s">
        <v>141</v>
      </c>
      <c r="BC4710" s="4" t="s">
        <v>143</v>
      </c>
      <c r="BD4710" s="4" t="s">
        <v>136</v>
      </c>
    </row>
    <row r="4711" spans="51:56" x14ac:dyDescent="0.25">
      <c r="AY4711" t="s">
        <v>144</v>
      </c>
      <c r="AZ4711" s="4" t="s">
        <v>145</v>
      </c>
      <c r="BA4711" s="4" t="s">
        <v>146</v>
      </c>
      <c r="BB4711" s="4" t="s">
        <v>145</v>
      </c>
      <c r="BC4711" s="4" t="s">
        <v>13376</v>
      </c>
      <c r="BD4711" s="4" t="s">
        <v>136</v>
      </c>
    </row>
    <row r="4712" spans="51:56" x14ac:dyDescent="0.25">
      <c r="AY4712" t="s">
        <v>147</v>
      </c>
      <c r="AZ4712" s="4" t="s">
        <v>148</v>
      </c>
      <c r="BA4712" s="4" t="s">
        <v>149</v>
      </c>
      <c r="BB4712" s="4" t="s">
        <v>148</v>
      </c>
      <c r="BC4712" s="4" t="s">
        <v>149</v>
      </c>
      <c r="BD4712" s="4" t="s">
        <v>150</v>
      </c>
    </row>
    <row r="4713" spans="51:56" x14ac:dyDescent="0.25">
      <c r="AY4713" t="s">
        <v>151</v>
      </c>
      <c r="AZ4713" s="4" t="s">
        <v>152</v>
      </c>
      <c r="BA4713" s="4" t="s">
        <v>153</v>
      </c>
      <c r="BB4713" s="4" t="s">
        <v>152</v>
      </c>
      <c r="BC4713" s="4" t="s">
        <v>153</v>
      </c>
      <c r="BD4713" s="4" t="s">
        <v>150</v>
      </c>
    </row>
    <row r="4714" spans="51:56" x14ac:dyDescent="0.25">
      <c r="AY4714" t="s">
        <v>154</v>
      </c>
      <c r="AZ4714" s="4" t="s">
        <v>155</v>
      </c>
      <c r="BA4714" s="4" t="s">
        <v>156</v>
      </c>
      <c r="BB4714" s="4" t="s">
        <v>155</v>
      </c>
      <c r="BC4714" s="4" t="s">
        <v>156</v>
      </c>
      <c r="BD4714" s="4" t="s">
        <v>150</v>
      </c>
    </row>
    <row r="4715" spans="51:56" x14ac:dyDescent="0.25">
      <c r="AY4715" t="s">
        <v>157</v>
      </c>
      <c r="AZ4715" s="4" t="s">
        <v>158</v>
      </c>
      <c r="BA4715" s="4" t="s">
        <v>8924</v>
      </c>
      <c r="BB4715" s="4" t="s">
        <v>158</v>
      </c>
      <c r="BC4715" s="4" t="s">
        <v>8924</v>
      </c>
      <c r="BD4715" s="4" t="s">
        <v>150</v>
      </c>
    </row>
    <row r="4716" spans="51:56" x14ac:dyDescent="0.25">
      <c r="AY4716" t="s">
        <v>159</v>
      </c>
      <c r="AZ4716" s="4" t="s">
        <v>160</v>
      </c>
      <c r="BA4716" s="4" t="s">
        <v>161</v>
      </c>
      <c r="BB4716" s="4" t="s">
        <v>160</v>
      </c>
      <c r="BC4716" s="4" t="s">
        <v>161</v>
      </c>
      <c r="BD4716" s="4" t="s">
        <v>150</v>
      </c>
    </row>
    <row r="4717" spans="51:56" x14ac:dyDescent="0.25">
      <c r="AY4717" t="s">
        <v>162</v>
      </c>
      <c r="AZ4717" s="4" t="s">
        <v>163</v>
      </c>
      <c r="BA4717" s="4" t="s">
        <v>164</v>
      </c>
      <c r="BB4717" s="4" t="s">
        <v>163</v>
      </c>
      <c r="BC4717" s="4" t="s">
        <v>164</v>
      </c>
      <c r="BD4717" s="4" t="s">
        <v>150</v>
      </c>
    </row>
    <row r="4718" spans="51:56" x14ac:dyDescent="0.25">
      <c r="AY4718" t="s">
        <v>165</v>
      </c>
      <c r="AZ4718" s="4" t="s">
        <v>166</v>
      </c>
      <c r="BA4718" s="4" t="s">
        <v>167</v>
      </c>
      <c r="BB4718" s="4" t="s">
        <v>166</v>
      </c>
      <c r="BC4718" s="4" t="s">
        <v>167</v>
      </c>
      <c r="BD4718" s="4" t="s">
        <v>150</v>
      </c>
    </row>
    <row r="4719" spans="51:56" x14ac:dyDescent="0.25">
      <c r="AY4719" t="s">
        <v>168</v>
      </c>
      <c r="AZ4719" s="4" t="s">
        <v>169</v>
      </c>
      <c r="BA4719" s="4" t="s">
        <v>8969</v>
      </c>
      <c r="BB4719" s="4" t="s">
        <v>169</v>
      </c>
      <c r="BC4719" s="4" t="s">
        <v>8969</v>
      </c>
      <c r="BD4719" s="4" t="s">
        <v>150</v>
      </c>
    </row>
    <row r="4720" spans="51:56" x14ac:dyDescent="0.25">
      <c r="AY4720" t="s">
        <v>170</v>
      </c>
      <c r="AZ4720" s="4" t="s">
        <v>171</v>
      </c>
      <c r="BA4720" s="4" t="s">
        <v>172</v>
      </c>
      <c r="BB4720" s="4" t="s">
        <v>171</v>
      </c>
      <c r="BC4720" s="4" t="s">
        <v>172</v>
      </c>
      <c r="BD4720" s="4" t="s">
        <v>150</v>
      </c>
    </row>
    <row r="4721" spans="51:56" x14ac:dyDescent="0.25">
      <c r="AY4721" t="s">
        <v>173</v>
      </c>
      <c r="AZ4721" s="4" t="s">
        <v>174</v>
      </c>
      <c r="BA4721" s="4" t="s">
        <v>175</v>
      </c>
      <c r="BB4721" s="4" t="s">
        <v>174</v>
      </c>
      <c r="BC4721" s="4" t="s">
        <v>175</v>
      </c>
      <c r="BD4721" s="4" t="s">
        <v>150</v>
      </c>
    </row>
    <row r="4722" spans="51:56" x14ac:dyDescent="0.25">
      <c r="AY4722" t="s">
        <v>176</v>
      </c>
      <c r="AZ4722" s="4" t="s">
        <v>177</v>
      </c>
      <c r="BA4722" s="4" t="s">
        <v>178</v>
      </c>
      <c r="BB4722" s="4" t="s">
        <v>177</v>
      </c>
      <c r="BC4722" s="4" t="s">
        <v>178</v>
      </c>
      <c r="BD4722" s="4" t="s">
        <v>150</v>
      </c>
    </row>
    <row r="4723" spans="51:56" x14ac:dyDescent="0.25">
      <c r="AY4723" t="s">
        <v>179</v>
      </c>
      <c r="AZ4723" s="4" t="s">
        <v>180</v>
      </c>
      <c r="BA4723" s="4" t="s">
        <v>13077</v>
      </c>
      <c r="BB4723" s="4" t="s">
        <v>180</v>
      </c>
      <c r="BC4723" s="4" t="s">
        <v>13077</v>
      </c>
      <c r="BD4723" s="4" t="s">
        <v>150</v>
      </c>
    </row>
    <row r="4724" spans="51:56" x14ac:dyDescent="0.25">
      <c r="AY4724" t="s">
        <v>181</v>
      </c>
      <c r="AZ4724" s="4" t="s">
        <v>182</v>
      </c>
      <c r="BA4724" s="4" t="s">
        <v>183</v>
      </c>
      <c r="BB4724" s="4" t="s">
        <v>182</v>
      </c>
      <c r="BC4724" s="4" t="s">
        <v>183</v>
      </c>
      <c r="BD4724" s="4" t="s">
        <v>150</v>
      </c>
    </row>
    <row r="4725" spans="51:56" x14ac:dyDescent="0.25">
      <c r="AY4725" t="s">
        <v>184</v>
      </c>
      <c r="AZ4725" s="4" t="s">
        <v>185</v>
      </c>
      <c r="BA4725" s="4" t="s">
        <v>186</v>
      </c>
      <c r="BB4725" s="4" t="s">
        <v>185</v>
      </c>
      <c r="BC4725" s="4" t="s">
        <v>186</v>
      </c>
      <c r="BD4725" s="4" t="s">
        <v>150</v>
      </c>
    </row>
    <row r="4726" spans="51:56" x14ac:dyDescent="0.25">
      <c r="AY4726" t="s">
        <v>187</v>
      </c>
      <c r="AZ4726" s="4" t="s">
        <v>188</v>
      </c>
      <c r="BA4726" s="4" t="s">
        <v>189</v>
      </c>
      <c r="BB4726" s="4" t="s">
        <v>188</v>
      </c>
      <c r="BC4726" s="4" t="s">
        <v>189</v>
      </c>
      <c r="BD4726" s="4" t="s">
        <v>150</v>
      </c>
    </row>
    <row r="4727" spans="51:56" x14ac:dyDescent="0.25">
      <c r="AY4727" t="s">
        <v>190</v>
      </c>
      <c r="AZ4727" s="4" t="s">
        <v>191</v>
      </c>
      <c r="BA4727" s="4" t="s">
        <v>192</v>
      </c>
      <c r="BB4727" s="4" t="s">
        <v>191</v>
      </c>
      <c r="BC4727" s="4" t="s">
        <v>192</v>
      </c>
      <c r="BD4727" s="4" t="s">
        <v>150</v>
      </c>
    </row>
    <row r="4728" spans="51:56" x14ac:dyDescent="0.25">
      <c r="AY4728" t="s">
        <v>193</v>
      </c>
      <c r="AZ4728" s="4" t="s">
        <v>194</v>
      </c>
      <c r="BA4728" s="4" t="s">
        <v>14278</v>
      </c>
      <c r="BB4728" s="4" t="s">
        <v>194</v>
      </c>
      <c r="BC4728" s="4" t="s">
        <v>14278</v>
      </c>
      <c r="BD4728" s="4" t="s">
        <v>150</v>
      </c>
    </row>
    <row r="4729" spans="51:56" x14ac:dyDescent="0.25">
      <c r="AY4729" t="s">
        <v>195</v>
      </c>
      <c r="AZ4729" s="4" t="s">
        <v>196</v>
      </c>
      <c r="BA4729" s="4" t="s">
        <v>197</v>
      </c>
      <c r="BB4729" s="4" t="s">
        <v>196</v>
      </c>
      <c r="BC4729" s="4" t="s">
        <v>197</v>
      </c>
      <c r="BD4729" s="4" t="s">
        <v>150</v>
      </c>
    </row>
    <row r="4730" spans="51:56" x14ac:dyDescent="0.25">
      <c r="AY4730" t="s">
        <v>198</v>
      </c>
      <c r="AZ4730" s="4" t="s">
        <v>199</v>
      </c>
      <c r="BA4730" s="4" t="s">
        <v>200</v>
      </c>
      <c r="BB4730" s="4" t="s">
        <v>199</v>
      </c>
      <c r="BC4730" s="4" t="s">
        <v>200</v>
      </c>
      <c r="BD4730" s="4" t="s">
        <v>150</v>
      </c>
    </row>
    <row r="4731" spans="51:56" x14ac:dyDescent="0.25">
      <c r="AY4731" t="s">
        <v>201</v>
      </c>
      <c r="AZ4731" s="4" t="s">
        <v>202</v>
      </c>
      <c r="BA4731" s="4" t="s">
        <v>203</v>
      </c>
      <c r="BB4731" s="4" t="s">
        <v>202</v>
      </c>
      <c r="BC4731" s="4" t="s">
        <v>203</v>
      </c>
      <c r="BD4731" s="4" t="s">
        <v>150</v>
      </c>
    </row>
    <row r="4732" spans="51:56" x14ac:dyDescent="0.25">
      <c r="AY4732" t="s">
        <v>204</v>
      </c>
      <c r="AZ4732" s="4" t="s">
        <v>205</v>
      </c>
      <c r="BA4732" s="4" t="s">
        <v>206</v>
      </c>
      <c r="BB4732" s="4" t="s">
        <v>205</v>
      </c>
      <c r="BC4732" s="4" t="s">
        <v>206</v>
      </c>
      <c r="BD4732" s="4" t="s">
        <v>150</v>
      </c>
    </row>
    <row r="4733" spans="51:56" x14ac:dyDescent="0.25">
      <c r="AY4733" t="s">
        <v>207</v>
      </c>
      <c r="AZ4733" s="4" t="s">
        <v>208</v>
      </c>
      <c r="BA4733" s="4" t="s">
        <v>209</v>
      </c>
      <c r="BB4733" s="4" t="s">
        <v>208</v>
      </c>
      <c r="BC4733" s="4" t="s">
        <v>209</v>
      </c>
      <c r="BD4733" s="4" t="s">
        <v>210</v>
      </c>
    </row>
    <row r="4734" spans="51:56" x14ac:dyDescent="0.25">
      <c r="AY4734" t="s">
        <v>211</v>
      </c>
      <c r="AZ4734" s="4" t="s">
        <v>212</v>
      </c>
      <c r="BA4734" s="4" t="s">
        <v>213</v>
      </c>
      <c r="BB4734" s="4" t="s">
        <v>212</v>
      </c>
      <c r="BC4734" s="4" t="s">
        <v>213</v>
      </c>
      <c r="BD4734" s="4" t="s">
        <v>210</v>
      </c>
    </row>
    <row r="4735" spans="51:56" x14ac:dyDescent="0.25">
      <c r="AY4735" t="s">
        <v>214</v>
      </c>
      <c r="AZ4735" s="4" t="s">
        <v>215</v>
      </c>
      <c r="BA4735" s="4" t="s">
        <v>857</v>
      </c>
      <c r="BB4735" s="4" t="s">
        <v>215</v>
      </c>
      <c r="BC4735" s="4" t="s">
        <v>857</v>
      </c>
      <c r="BD4735" s="4" t="s">
        <v>210</v>
      </c>
    </row>
    <row r="4736" spans="51:56" x14ac:dyDescent="0.25">
      <c r="AY4736" t="s">
        <v>216</v>
      </c>
      <c r="AZ4736" s="4" t="s">
        <v>217</v>
      </c>
      <c r="BA4736" s="4" t="s">
        <v>218</v>
      </c>
      <c r="BB4736" s="4" t="s">
        <v>217</v>
      </c>
      <c r="BC4736" s="4" t="s">
        <v>218</v>
      </c>
      <c r="BD4736" s="4" t="s">
        <v>210</v>
      </c>
    </row>
    <row r="4737" spans="51:56" x14ac:dyDescent="0.25">
      <c r="AY4737" t="s">
        <v>219</v>
      </c>
      <c r="AZ4737" s="4" t="s">
        <v>220</v>
      </c>
      <c r="BA4737" s="4" t="s">
        <v>221</v>
      </c>
      <c r="BB4737" s="4" t="s">
        <v>220</v>
      </c>
      <c r="BC4737" s="4" t="s">
        <v>221</v>
      </c>
      <c r="BD4737" s="4" t="s">
        <v>210</v>
      </c>
    </row>
    <row r="4738" spans="51:56" x14ac:dyDescent="0.25">
      <c r="AY4738" t="s">
        <v>222</v>
      </c>
      <c r="AZ4738" s="4" t="s">
        <v>223</v>
      </c>
      <c r="BA4738" s="4" t="s">
        <v>224</v>
      </c>
      <c r="BB4738" s="4" t="s">
        <v>223</v>
      </c>
      <c r="BC4738" s="4" t="s">
        <v>224</v>
      </c>
      <c r="BD4738" s="4" t="s">
        <v>210</v>
      </c>
    </row>
    <row r="4739" spans="51:56" x14ac:dyDescent="0.25">
      <c r="AY4739" t="s">
        <v>225</v>
      </c>
      <c r="AZ4739" s="4" t="s">
        <v>226</v>
      </c>
      <c r="BA4739" s="4" t="s">
        <v>227</v>
      </c>
      <c r="BB4739" s="4" t="s">
        <v>226</v>
      </c>
      <c r="BC4739" s="4" t="s">
        <v>227</v>
      </c>
      <c r="BD4739" s="4" t="s">
        <v>210</v>
      </c>
    </row>
    <row r="4740" spans="51:56" x14ac:dyDescent="0.25">
      <c r="AY4740" t="s">
        <v>228</v>
      </c>
      <c r="AZ4740" s="4" t="s">
        <v>229</v>
      </c>
      <c r="BA4740" s="4" t="s">
        <v>230</v>
      </c>
      <c r="BB4740" s="4" t="s">
        <v>229</v>
      </c>
      <c r="BC4740" s="4" t="s">
        <v>230</v>
      </c>
      <c r="BD4740" s="4" t="s">
        <v>210</v>
      </c>
    </row>
    <row r="4741" spans="51:56" x14ac:dyDescent="0.25">
      <c r="AY4741" t="s">
        <v>231</v>
      </c>
      <c r="AZ4741" s="4" t="s">
        <v>232</v>
      </c>
      <c r="BA4741" s="4" t="s">
        <v>233</v>
      </c>
      <c r="BB4741" s="4" t="s">
        <v>232</v>
      </c>
      <c r="BC4741" s="4" t="s">
        <v>233</v>
      </c>
      <c r="BD4741" s="4" t="s">
        <v>210</v>
      </c>
    </row>
    <row r="4742" spans="51:56" x14ac:dyDescent="0.25">
      <c r="AY4742" t="s">
        <v>234</v>
      </c>
      <c r="AZ4742" s="4" t="s">
        <v>235</v>
      </c>
      <c r="BA4742" s="4" t="s">
        <v>236</v>
      </c>
      <c r="BB4742" s="4" t="s">
        <v>235</v>
      </c>
      <c r="BC4742" s="4" t="s">
        <v>236</v>
      </c>
      <c r="BD4742" s="4" t="s">
        <v>210</v>
      </c>
    </row>
    <row r="4743" spans="51:56" x14ac:dyDescent="0.25">
      <c r="AY4743" t="s">
        <v>237</v>
      </c>
      <c r="AZ4743" s="4" t="s">
        <v>238</v>
      </c>
      <c r="BA4743" s="4" t="s">
        <v>239</v>
      </c>
      <c r="BB4743" s="4" t="s">
        <v>238</v>
      </c>
      <c r="BC4743" s="4" t="s">
        <v>239</v>
      </c>
      <c r="BD4743" s="4" t="s">
        <v>210</v>
      </c>
    </row>
    <row r="4744" spans="51:56" x14ac:dyDescent="0.25">
      <c r="AY4744" t="s">
        <v>240</v>
      </c>
      <c r="AZ4744" s="4" t="s">
        <v>241</v>
      </c>
      <c r="BA4744" s="4" t="s">
        <v>242</v>
      </c>
      <c r="BB4744" s="4" t="s">
        <v>241</v>
      </c>
      <c r="BC4744" s="4" t="s">
        <v>242</v>
      </c>
      <c r="BD4744" s="4" t="s">
        <v>210</v>
      </c>
    </row>
    <row r="4745" spans="51:56" x14ac:dyDescent="0.25">
      <c r="AY4745" t="s">
        <v>243</v>
      </c>
      <c r="AZ4745" s="4" t="s">
        <v>244</v>
      </c>
      <c r="BA4745" s="4" t="s">
        <v>245</v>
      </c>
      <c r="BB4745" s="4" t="s">
        <v>244</v>
      </c>
      <c r="BC4745" s="4" t="s">
        <v>245</v>
      </c>
      <c r="BD4745" s="4" t="s">
        <v>210</v>
      </c>
    </row>
    <row r="4746" spans="51:56" x14ac:dyDescent="0.25">
      <c r="AY4746" t="s">
        <v>246</v>
      </c>
      <c r="AZ4746" s="4" t="s">
        <v>247</v>
      </c>
      <c r="BA4746" s="4" t="s">
        <v>248</v>
      </c>
      <c r="BB4746" s="4" t="s">
        <v>247</v>
      </c>
      <c r="BC4746" s="4" t="s">
        <v>248</v>
      </c>
      <c r="BD4746" s="4" t="s">
        <v>210</v>
      </c>
    </row>
    <row r="4747" spans="51:56" x14ac:dyDescent="0.25">
      <c r="AY4747" t="s">
        <v>249</v>
      </c>
      <c r="AZ4747" s="4" t="s">
        <v>250</v>
      </c>
      <c r="BA4747" s="4" t="s">
        <v>251</v>
      </c>
      <c r="BB4747" s="4" t="s">
        <v>250</v>
      </c>
      <c r="BC4747" s="4" t="s">
        <v>251</v>
      </c>
      <c r="BD4747" s="4" t="s">
        <v>210</v>
      </c>
    </row>
    <row r="4748" spans="51:56" x14ac:dyDescent="0.25">
      <c r="AY4748" t="s">
        <v>252</v>
      </c>
      <c r="AZ4748" s="4" t="s">
        <v>253</v>
      </c>
      <c r="BA4748" s="4" t="s">
        <v>254</v>
      </c>
      <c r="BB4748" s="4" t="s">
        <v>253</v>
      </c>
      <c r="BC4748" s="4" t="s">
        <v>254</v>
      </c>
      <c r="BD4748" s="4" t="s">
        <v>210</v>
      </c>
    </row>
    <row r="4749" spans="51:56" x14ac:dyDescent="0.25">
      <c r="AY4749" t="s">
        <v>255</v>
      </c>
      <c r="AZ4749" s="4" t="s">
        <v>256</v>
      </c>
      <c r="BA4749" s="4" t="s">
        <v>257</v>
      </c>
      <c r="BB4749" s="4" t="s">
        <v>256</v>
      </c>
      <c r="BC4749" s="4" t="s">
        <v>257</v>
      </c>
      <c r="BD4749" s="4" t="s">
        <v>258</v>
      </c>
    </row>
    <row r="4750" spans="51:56" x14ac:dyDescent="0.25">
      <c r="AY4750" t="s">
        <v>259</v>
      </c>
      <c r="AZ4750" s="4" t="s">
        <v>260</v>
      </c>
      <c r="BA4750" s="4" t="s">
        <v>2384</v>
      </c>
      <c r="BB4750" s="4" t="s">
        <v>260</v>
      </c>
      <c r="BC4750" s="4" t="s">
        <v>2384</v>
      </c>
      <c r="BD4750" s="4" t="s">
        <v>258</v>
      </c>
    </row>
    <row r="4751" spans="51:56" x14ac:dyDescent="0.25">
      <c r="AY4751" t="s">
        <v>261</v>
      </c>
      <c r="AZ4751" s="4" t="s">
        <v>262</v>
      </c>
      <c r="BA4751" s="4" t="s">
        <v>15126</v>
      </c>
      <c r="BB4751" s="4" t="s">
        <v>262</v>
      </c>
      <c r="BC4751" s="4" t="s">
        <v>15126</v>
      </c>
      <c r="BD4751" s="4" t="s">
        <v>258</v>
      </c>
    </row>
    <row r="4752" spans="51:56" x14ac:dyDescent="0.25">
      <c r="AY4752" t="s">
        <v>263</v>
      </c>
      <c r="AZ4752" s="4" t="s">
        <v>264</v>
      </c>
      <c r="BA4752" s="4" t="s">
        <v>15131</v>
      </c>
      <c r="BB4752" s="4" t="s">
        <v>264</v>
      </c>
      <c r="BC4752" s="4" t="s">
        <v>15131</v>
      </c>
      <c r="BD4752" s="4" t="s">
        <v>258</v>
      </c>
    </row>
    <row r="4753" spans="51:56" x14ac:dyDescent="0.25">
      <c r="AY4753" t="s">
        <v>265</v>
      </c>
      <c r="AZ4753" s="4" t="s">
        <v>266</v>
      </c>
      <c r="BA4753" s="4" t="s">
        <v>267</v>
      </c>
      <c r="BB4753" s="4" t="s">
        <v>266</v>
      </c>
      <c r="BC4753" s="4" t="s">
        <v>267</v>
      </c>
      <c r="BD4753" s="4" t="s">
        <v>258</v>
      </c>
    </row>
    <row r="4754" spans="51:56" x14ac:dyDescent="0.25">
      <c r="AY4754" t="s">
        <v>268</v>
      </c>
      <c r="AZ4754" s="4" t="s">
        <v>269</v>
      </c>
      <c r="BA4754" s="4" t="s">
        <v>270</v>
      </c>
      <c r="BB4754" s="4" t="s">
        <v>269</v>
      </c>
      <c r="BC4754" s="4" t="s">
        <v>270</v>
      </c>
      <c r="BD4754" s="4" t="s">
        <v>258</v>
      </c>
    </row>
    <row r="4755" spans="51:56" x14ac:dyDescent="0.25">
      <c r="AY4755" t="s">
        <v>271</v>
      </c>
      <c r="AZ4755" s="4" t="s">
        <v>272</v>
      </c>
      <c r="BA4755" s="4" t="s">
        <v>273</v>
      </c>
      <c r="BB4755" s="4" t="s">
        <v>272</v>
      </c>
      <c r="BC4755" s="4" t="s">
        <v>273</v>
      </c>
      <c r="BD4755" s="4" t="s">
        <v>258</v>
      </c>
    </row>
    <row r="4756" spans="51:56" x14ac:dyDescent="0.25">
      <c r="AY4756" t="s">
        <v>274</v>
      </c>
      <c r="AZ4756" s="4" t="s">
        <v>275</v>
      </c>
      <c r="BA4756" s="4" t="s">
        <v>276</v>
      </c>
      <c r="BB4756" s="4" t="s">
        <v>275</v>
      </c>
      <c r="BC4756" s="4" t="s">
        <v>276</v>
      </c>
      <c r="BD4756" s="4" t="s">
        <v>258</v>
      </c>
    </row>
    <row r="4757" spans="51:56" x14ac:dyDescent="0.25">
      <c r="AY4757" t="s">
        <v>277</v>
      </c>
      <c r="AZ4757" s="4" t="s">
        <v>278</v>
      </c>
      <c r="BA4757" s="4" t="s">
        <v>14851</v>
      </c>
      <c r="BB4757" s="4" t="s">
        <v>278</v>
      </c>
      <c r="BC4757" s="4" t="s">
        <v>14851</v>
      </c>
      <c r="BD4757" s="4" t="s">
        <v>258</v>
      </c>
    </row>
    <row r="4758" spans="51:56" x14ac:dyDescent="0.25">
      <c r="AY4758" t="s">
        <v>279</v>
      </c>
      <c r="AZ4758" s="4" t="s">
        <v>280</v>
      </c>
      <c r="BA4758" s="4" t="s">
        <v>281</v>
      </c>
      <c r="BB4758" s="4" t="s">
        <v>280</v>
      </c>
      <c r="BC4758" s="4" t="s">
        <v>281</v>
      </c>
      <c r="BD4758" s="4" t="s">
        <v>258</v>
      </c>
    </row>
    <row r="4759" spans="51:56" x14ac:dyDescent="0.25">
      <c r="AY4759" t="s">
        <v>282</v>
      </c>
      <c r="AZ4759" s="4" t="s">
        <v>283</v>
      </c>
      <c r="BA4759" s="4" t="s">
        <v>284</v>
      </c>
      <c r="BB4759" s="4" t="s">
        <v>283</v>
      </c>
      <c r="BC4759" s="4" t="s">
        <v>284</v>
      </c>
      <c r="BD4759" s="4" t="s">
        <v>258</v>
      </c>
    </row>
    <row r="4760" spans="51:56" x14ac:dyDescent="0.25">
      <c r="AY4760" t="s">
        <v>285</v>
      </c>
      <c r="AZ4760" s="4" t="s">
        <v>286</v>
      </c>
      <c r="BA4760" s="4" t="s">
        <v>287</v>
      </c>
      <c r="BB4760" s="4" t="s">
        <v>286</v>
      </c>
      <c r="BC4760" s="4" t="s">
        <v>287</v>
      </c>
      <c r="BD4760" s="4" t="s">
        <v>288</v>
      </c>
    </row>
    <row r="4761" spans="51:56" x14ac:dyDescent="0.25">
      <c r="AY4761" t="s">
        <v>289</v>
      </c>
      <c r="AZ4761" s="4" t="s">
        <v>290</v>
      </c>
      <c r="BA4761" s="4" t="s">
        <v>5607</v>
      </c>
      <c r="BB4761" s="4" t="s">
        <v>290</v>
      </c>
      <c r="BC4761" s="4" t="s">
        <v>5607</v>
      </c>
      <c r="BD4761" s="4" t="s">
        <v>288</v>
      </c>
    </row>
    <row r="4762" spans="51:56" x14ac:dyDescent="0.25">
      <c r="AY4762" t="s">
        <v>291</v>
      </c>
      <c r="AZ4762" s="4" t="s">
        <v>292</v>
      </c>
      <c r="BA4762" s="4" t="s">
        <v>293</v>
      </c>
      <c r="BB4762" s="4" t="s">
        <v>292</v>
      </c>
      <c r="BC4762" s="4" t="s">
        <v>293</v>
      </c>
      <c r="BD4762" s="4" t="s">
        <v>288</v>
      </c>
    </row>
    <row r="4763" spans="51:56" x14ac:dyDescent="0.25">
      <c r="AY4763" t="s">
        <v>294</v>
      </c>
      <c r="AZ4763" s="4" t="s">
        <v>295</v>
      </c>
      <c r="BA4763" s="4" t="s">
        <v>296</v>
      </c>
      <c r="BB4763" s="4" t="s">
        <v>295</v>
      </c>
      <c r="BC4763" s="4" t="s">
        <v>296</v>
      </c>
      <c r="BD4763" s="4" t="s">
        <v>288</v>
      </c>
    </row>
    <row r="4764" spans="51:56" x14ac:dyDescent="0.25">
      <c r="AY4764" t="s">
        <v>297</v>
      </c>
      <c r="AZ4764" s="4" t="s">
        <v>298</v>
      </c>
      <c r="BA4764" s="4" t="s">
        <v>299</v>
      </c>
      <c r="BB4764" s="4" t="s">
        <v>298</v>
      </c>
      <c r="BC4764" s="4" t="s">
        <v>299</v>
      </c>
      <c r="BD4764" s="4" t="s">
        <v>288</v>
      </c>
    </row>
    <row r="4765" spans="51:56" x14ac:dyDescent="0.25">
      <c r="AY4765" t="s">
        <v>300</v>
      </c>
      <c r="AZ4765" s="4" t="s">
        <v>301</v>
      </c>
      <c r="BA4765" s="4" t="s">
        <v>302</v>
      </c>
      <c r="BB4765" s="4" t="s">
        <v>301</v>
      </c>
      <c r="BC4765" s="4" t="s">
        <v>302</v>
      </c>
      <c r="BD4765" s="4" t="s">
        <v>288</v>
      </c>
    </row>
    <row r="4766" spans="51:56" x14ac:dyDescent="0.25">
      <c r="AY4766" t="s">
        <v>300</v>
      </c>
      <c r="AZ4766" s="4" t="s">
        <v>303</v>
      </c>
      <c r="BA4766" s="4" t="s">
        <v>302</v>
      </c>
      <c r="BB4766" s="4" t="s">
        <v>303</v>
      </c>
      <c r="BC4766" s="4" t="s">
        <v>302</v>
      </c>
      <c r="BD4766" s="4" t="s">
        <v>288</v>
      </c>
    </row>
    <row r="4767" spans="51:56" x14ac:dyDescent="0.25">
      <c r="AY4767" t="s">
        <v>304</v>
      </c>
      <c r="AZ4767" s="4" t="s">
        <v>305</v>
      </c>
      <c r="BA4767" s="4" t="s">
        <v>306</v>
      </c>
      <c r="BB4767" s="4" t="s">
        <v>305</v>
      </c>
      <c r="BC4767" s="4" t="s">
        <v>306</v>
      </c>
      <c r="BD4767" s="4" t="s">
        <v>288</v>
      </c>
    </row>
    <row r="4768" spans="51:56" x14ac:dyDescent="0.25">
      <c r="AY4768" t="s">
        <v>307</v>
      </c>
      <c r="AZ4768" s="4" t="s">
        <v>308</v>
      </c>
      <c r="BA4768" s="4" t="s">
        <v>309</v>
      </c>
      <c r="BB4768" s="4" t="s">
        <v>308</v>
      </c>
      <c r="BC4768" s="4" t="s">
        <v>309</v>
      </c>
      <c r="BD4768" s="4" t="s">
        <v>288</v>
      </c>
    </row>
    <row r="4769" spans="51:56" x14ac:dyDescent="0.25">
      <c r="AY4769" t="s">
        <v>310</v>
      </c>
      <c r="AZ4769" s="4" t="s">
        <v>311</v>
      </c>
      <c r="BA4769" s="4" t="s">
        <v>5612</v>
      </c>
      <c r="BB4769" s="4" t="s">
        <v>311</v>
      </c>
      <c r="BC4769" s="4" t="s">
        <v>5612</v>
      </c>
      <c r="BD4769" s="4" t="s">
        <v>288</v>
      </c>
    </row>
    <row r="4770" spans="51:56" x14ac:dyDescent="0.25">
      <c r="AY4770" t="s">
        <v>312</v>
      </c>
      <c r="AZ4770" s="4" t="s">
        <v>313</v>
      </c>
      <c r="BA4770" s="4" t="s">
        <v>314</v>
      </c>
      <c r="BB4770" s="4" t="s">
        <v>313</v>
      </c>
      <c r="BC4770" s="4" t="s">
        <v>314</v>
      </c>
      <c r="BD4770" s="4" t="s">
        <v>288</v>
      </c>
    </row>
    <row r="4771" spans="51:56" x14ac:dyDescent="0.25">
      <c r="AY4771" t="s">
        <v>315</v>
      </c>
      <c r="AZ4771" s="4" t="s">
        <v>316</v>
      </c>
      <c r="BA4771" s="4" t="s">
        <v>10137</v>
      </c>
      <c r="BB4771" s="4" t="s">
        <v>316</v>
      </c>
      <c r="BC4771" s="4" t="s">
        <v>10137</v>
      </c>
      <c r="BD4771" s="4" t="s">
        <v>288</v>
      </c>
    </row>
    <row r="4772" spans="51:56" x14ac:dyDescent="0.25">
      <c r="AY4772" t="s">
        <v>317</v>
      </c>
      <c r="AZ4772" s="4" t="s">
        <v>318</v>
      </c>
      <c r="BA4772" s="4" t="s">
        <v>319</v>
      </c>
      <c r="BB4772" s="4" t="s">
        <v>318</v>
      </c>
      <c r="BC4772" s="4" t="s">
        <v>319</v>
      </c>
      <c r="BD4772" s="4" t="s">
        <v>288</v>
      </c>
    </row>
    <row r="4773" spans="51:56" x14ac:dyDescent="0.25">
      <c r="AY4773" t="s">
        <v>320</v>
      </c>
      <c r="AZ4773" s="4" t="s">
        <v>321</v>
      </c>
      <c r="BA4773" s="4" t="s">
        <v>322</v>
      </c>
      <c r="BB4773" s="4" t="s">
        <v>321</v>
      </c>
      <c r="BC4773" s="4" t="s">
        <v>322</v>
      </c>
      <c r="BD4773" s="4" t="s">
        <v>288</v>
      </c>
    </row>
    <row r="4774" spans="51:56" x14ac:dyDescent="0.25">
      <c r="AY4774" t="s">
        <v>323</v>
      </c>
      <c r="AZ4774" s="4" t="s">
        <v>324</v>
      </c>
      <c r="BA4774" s="4" t="s">
        <v>325</v>
      </c>
      <c r="BB4774" s="4" t="s">
        <v>324</v>
      </c>
      <c r="BC4774" s="4" t="s">
        <v>325</v>
      </c>
      <c r="BD4774" s="4" t="s">
        <v>288</v>
      </c>
    </row>
    <row r="4775" spans="51:56" x14ac:dyDescent="0.25">
      <c r="AY4775" t="s">
        <v>326</v>
      </c>
      <c r="AZ4775" s="4" t="s">
        <v>327</v>
      </c>
      <c r="BA4775" s="4" t="s">
        <v>328</v>
      </c>
      <c r="BB4775" s="4" t="s">
        <v>327</v>
      </c>
      <c r="BC4775" s="4" t="s">
        <v>328</v>
      </c>
      <c r="BD4775" s="4" t="s">
        <v>288</v>
      </c>
    </row>
    <row r="4776" spans="51:56" x14ac:dyDescent="0.25">
      <c r="AY4776" t="s">
        <v>329</v>
      </c>
      <c r="AZ4776" s="4" t="s">
        <v>330</v>
      </c>
      <c r="BA4776" s="4" t="s">
        <v>331</v>
      </c>
      <c r="BB4776" s="4" t="s">
        <v>330</v>
      </c>
      <c r="BC4776" s="4" t="s">
        <v>331</v>
      </c>
      <c r="BD4776" s="4" t="s">
        <v>288</v>
      </c>
    </row>
    <row r="4777" spans="51:56" x14ac:dyDescent="0.25">
      <c r="AY4777" t="s">
        <v>332</v>
      </c>
      <c r="AZ4777" s="4" t="s">
        <v>333</v>
      </c>
      <c r="BA4777" s="4" t="s">
        <v>334</v>
      </c>
      <c r="BB4777" s="4" t="s">
        <v>333</v>
      </c>
      <c r="BC4777" s="4" t="s">
        <v>334</v>
      </c>
      <c r="BD4777" s="4" t="s">
        <v>288</v>
      </c>
    </row>
    <row r="4778" spans="51:56" x14ac:dyDescent="0.25">
      <c r="AY4778" t="s">
        <v>335</v>
      </c>
      <c r="AZ4778" s="4" t="s">
        <v>336</v>
      </c>
      <c r="BA4778" s="4" t="s">
        <v>337</v>
      </c>
      <c r="BB4778" s="4" t="s">
        <v>336</v>
      </c>
      <c r="BC4778" s="4" t="s">
        <v>337</v>
      </c>
      <c r="BD4778" s="4" t="s">
        <v>288</v>
      </c>
    </row>
    <row r="4779" spans="51:56" x14ac:dyDescent="0.25">
      <c r="AY4779" t="s">
        <v>338</v>
      </c>
      <c r="AZ4779" s="4" t="s">
        <v>339</v>
      </c>
      <c r="BA4779" s="4" t="s">
        <v>1183</v>
      </c>
      <c r="BB4779" s="4" t="s">
        <v>339</v>
      </c>
      <c r="BC4779" s="4" t="s">
        <v>1183</v>
      </c>
      <c r="BD4779" s="4" t="s">
        <v>288</v>
      </c>
    </row>
    <row r="4780" spans="51:56" x14ac:dyDescent="0.25">
      <c r="AY4780" t="s">
        <v>340</v>
      </c>
      <c r="AZ4780" s="4" t="s">
        <v>341</v>
      </c>
      <c r="BA4780" s="4" t="s">
        <v>342</v>
      </c>
      <c r="BB4780" s="4" t="s">
        <v>341</v>
      </c>
      <c r="BC4780" s="4" t="s">
        <v>342</v>
      </c>
      <c r="BD4780" s="4" t="s">
        <v>288</v>
      </c>
    </row>
    <row r="4781" spans="51:56" x14ac:dyDescent="0.25">
      <c r="AY4781" t="s">
        <v>343</v>
      </c>
      <c r="AZ4781" s="4" t="s">
        <v>344</v>
      </c>
      <c r="BA4781" s="4" t="s">
        <v>345</v>
      </c>
      <c r="BB4781" s="4" t="s">
        <v>344</v>
      </c>
      <c r="BC4781" s="4" t="s">
        <v>345</v>
      </c>
      <c r="BD4781" s="4" t="s">
        <v>288</v>
      </c>
    </row>
    <row r="4782" spans="51:56" x14ac:dyDescent="0.25">
      <c r="AY4782" t="s">
        <v>346</v>
      </c>
      <c r="AZ4782" s="4" t="s">
        <v>347</v>
      </c>
      <c r="BA4782" s="4" t="s">
        <v>348</v>
      </c>
      <c r="BB4782" s="4" t="s">
        <v>347</v>
      </c>
      <c r="BC4782" s="4" t="s">
        <v>348</v>
      </c>
      <c r="BD4782" s="4" t="s">
        <v>288</v>
      </c>
    </row>
    <row r="4783" spans="51:56" x14ac:dyDescent="0.25">
      <c r="AY4783" t="s">
        <v>349</v>
      </c>
      <c r="AZ4783" s="4" t="s">
        <v>350</v>
      </c>
      <c r="BA4783" s="4" t="s">
        <v>351</v>
      </c>
      <c r="BB4783" s="4" t="s">
        <v>350</v>
      </c>
      <c r="BC4783" s="4" t="s">
        <v>351</v>
      </c>
      <c r="BD4783" s="4" t="s">
        <v>288</v>
      </c>
    </row>
    <row r="4784" spans="51:56" x14ac:dyDescent="0.25">
      <c r="AY4784" t="s">
        <v>352</v>
      </c>
      <c r="AZ4784" s="4" t="s">
        <v>353</v>
      </c>
      <c r="BA4784" s="4" t="s">
        <v>354</v>
      </c>
      <c r="BB4784" s="4" t="s">
        <v>353</v>
      </c>
      <c r="BC4784" s="4" t="s">
        <v>354</v>
      </c>
      <c r="BD4784" s="4" t="s">
        <v>288</v>
      </c>
    </row>
    <row r="4785" spans="51:56" x14ac:dyDescent="0.25">
      <c r="AY4785" t="s">
        <v>355</v>
      </c>
      <c r="AZ4785" s="4" t="s">
        <v>356</v>
      </c>
      <c r="BA4785" s="4" t="s">
        <v>5637</v>
      </c>
      <c r="BB4785" s="4" t="s">
        <v>356</v>
      </c>
      <c r="BC4785" s="4" t="s">
        <v>5637</v>
      </c>
      <c r="BD4785" s="4" t="s">
        <v>288</v>
      </c>
    </row>
    <row r="4786" spans="51:56" x14ac:dyDescent="0.25">
      <c r="AY4786" t="s">
        <v>357</v>
      </c>
      <c r="AZ4786" s="4" t="s">
        <v>358</v>
      </c>
      <c r="BA4786" s="4" t="s">
        <v>6674</v>
      </c>
      <c r="BB4786" s="4" t="s">
        <v>358</v>
      </c>
      <c r="BC4786" s="4" t="s">
        <v>6674</v>
      </c>
      <c r="BD4786" s="4" t="s">
        <v>288</v>
      </c>
    </row>
    <row r="4787" spans="51:56" x14ac:dyDescent="0.25">
      <c r="AY4787" t="s">
        <v>359</v>
      </c>
      <c r="AZ4787" s="4" t="s">
        <v>360</v>
      </c>
      <c r="BA4787" s="4" t="s">
        <v>361</v>
      </c>
      <c r="BB4787" s="4" t="s">
        <v>360</v>
      </c>
      <c r="BC4787" s="4" t="s">
        <v>361</v>
      </c>
      <c r="BD4787" s="4" t="s">
        <v>288</v>
      </c>
    </row>
    <row r="4788" spans="51:56" x14ac:dyDescent="0.25">
      <c r="AY4788" t="s">
        <v>362</v>
      </c>
      <c r="AZ4788" s="4" t="s">
        <v>363</v>
      </c>
      <c r="BA4788" s="4" t="s">
        <v>364</v>
      </c>
      <c r="BB4788" s="4" t="s">
        <v>363</v>
      </c>
      <c r="BC4788" s="4" t="s">
        <v>364</v>
      </c>
      <c r="BD4788" s="4" t="s">
        <v>288</v>
      </c>
    </row>
    <row r="4789" spans="51:56" x14ac:dyDescent="0.25">
      <c r="AY4789" t="s">
        <v>365</v>
      </c>
      <c r="AZ4789" s="4" t="s">
        <v>366</v>
      </c>
      <c r="BA4789" s="4" t="s">
        <v>6682</v>
      </c>
      <c r="BB4789" s="4" t="s">
        <v>366</v>
      </c>
      <c r="BC4789" s="4" t="s">
        <v>6682</v>
      </c>
      <c r="BD4789" s="4" t="s">
        <v>288</v>
      </c>
    </row>
    <row r="4790" spans="51:56" x14ac:dyDescent="0.25">
      <c r="AY4790" t="s">
        <v>367</v>
      </c>
      <c r="AZ4790" s="4" t="s">
        <v>368</v>
      </c>
      <c r="BA4790" s="4" t="s">
        <v>369</v>
      </c>
      <c r="BB4790" s="4" t="s">
        <v>368</v>
      </c>
      <c r="BC4790" s="4" t="s">
        <v>369</v>
      </c>
      <c r="BD4790" s="4" t="s">
        <v>288</v>
      </c>
    </row>
    <row r="4791" spans="51:56" x14ac:dyDescent="0.25">
      <c r="AY4791" t="s">
        <v>370</v>
      </c>
      <c r="AZ4791" s="4" t="s">
        <v>371</v>
      </c>
      <c r="BA4791" s="4" t="s">
        <v>372</v>
      </c>
      <c r="BB4791" s="4" t="s">
        <v>371</v>
      </c>
      <c r="BC4791" s="4" t="s">
        <v>372</v>
      </c>
      <c r="BD4791" s="4" t="s">
        <v>288</v>
      </c>
    </row>
    <row r="4792" spans="51:56" x14ac:dyDescent="0.25">
      <c r="AY4792" t="s">
        <v>373</v>
      </c>
      <c r="AZ4792" s="4" t="s">
        <v>374</v>
      </c>
      <c r="BA4792" s="4" t="s">
        <v>5652</v>
      </c>
      <c r="BB4792" s="4" t="s">
        <v>374</v>
      </c>
      <c r="BC4792" s="4" t="s">
        <v>5652</v>
      </c>
      <c r="BD4792" s="4" t="s">
        <v>288</v>
      </c>
    </row>
    <row r="4793" spans="51:56" x14ac:dyDescent="0.25">
      <c r="AY4793" t="s">
        <v>375</v>
      </c>
      <c r="AZ4793" s="4" t="s">
        <v>376</v>
      </c>
      <c r="BA4793" s="4" t="s">
        <v>14003</v>
      </c>
      <c r="BB4793" s="4" t="s">
        <v>376</v>
      </c>
      <c r="BC4793" s="4" t="s">
        <v>14003</v>
      </c>
      <c r="BD4793" s="4" t="s">
        <v>288</v>
      </c>
    </row>
    <row r="4794" spans="51:56" x14ac:dyDescent="0.25">
      <c r="AY4794" t="s">
        <v>377</v>
      </c>
      <c r="AZ4794" s="4" t="s">
        <v>378</v>
      </c>
      <c r="BA4794" s="4" t="s">
        <v>379</v>
      </c>
      <c r="BB4794" s="4" t="s">
        <v>378</v>
      </c>
      <c r="BC4794" s="4" t="s">
        <v>379</v>
      </c>
      <c r="BD4794" s="4" t="s">
        <v>288</v>
      </c>
    </row>
    <row r="4795" spans="51:56" x14ac:dyDescent="0.25">
      <c r="AY4795" t="s">
        <v>380</v>
      </c>
      <c r="AZ4795" s="4" t="s">
        <v>381</v>
      </c>
      <c r="BA4795" s="4" t="s">
        <v>382</v>
      </c>
      <c r="BB4795" s="4" t="s">
        <v>381</v>
      </c>
      <c r="BC4795" s="4" t="s">
        <v>382</v>
      </c>
      <c r="BD4795" s="4" t="s">
        <v>288</v>
      </c>
    </row>
    <row r="4796" spans="51:56" x14ac:dyDescent="0.25">
      <c r="AY4796" t="s">
        <v>383</v>
      </c>
      <c r="AZ4796" s="4" t="s">
        <v>384</v>
      </c>
      <c r="BA4796" s="4" t="s">
        <v>13648</v>
      </c>
      <c r="BB4796" s="4" t="s">
        <v>384</v>
      </c>
      <c r="BC4796" s="4" t="s">
        <v>13648</v>
      </c>
      <c r="BD4796" s="4" t="s">
        <v>288</v>
      </c>
    </row>
    <row r="4797" spans="51:56" x14ac:dyDescent="0.25">
      <c r="AY4797" t="s">
        <v>385</v>
      </c>
      <c r="AZ4797" s="4" t="s">
        <v>386</v>
      </c>
      <c r="BA4797" s="4" t="s">
        <v>387</v>
      </c>
      <c r="BB4797" s="4" t="s">
        <v>386</v>
      </c>
      <c r="BC4797" s="4" t="s">
        <v>387</v>
      </c>
      <c r="BD4797" s="4" t="s">
        <v>288</v>
      </c>
    </row>
    <row r="4798" spans="51:56" x14ac:dyDescent="0.25">
      <c r="AY4798" t="s">
        <v>388</v>
      </c>
      <c r="AZ4798" s="4" t="s">
        <v>389</v>
      </c>
      <c r="BA4798" s="4" t="s">
        <v>6701</v>
      </c>
      <c r="BB4798" s="4" t="s">
        <v>389</v>
      </c>
      <c r="BC4798" s="4" t="s">
        <v>6701</v>
      </c>
      <c r="BD4798" s="4" t="s">
        <v>288</v>
      </c>
    </row>
    <row r="4799" spans="51:56" x14ac:dyDescent="0.25">
      <c r="AY4799" t="s">
        <v>390</v>
      </c>
      <c r="AZ4799" s="4" t="s">
        <v>391</v>
      </c>
      <c r="BA4799" s="4" t="s">
        <v>392</v>
      </c>
      <c r="BB4799" s="4" t="s">
        <v>391</v>
      </c>
      <c r="BC4799" s="4" t="s">
        <v>392</v>
      </c>
      <c r="BD4799" s="4" t="s">
        <v>288</v>
      </c>
    </row>
    <row r="4800" spans="51:56" x14ac:dyDescent="0.25">
      <c r="AY4800" t="s">
        <v>393</v>
      </c>
      <c r="AZ4800" s="4" t="s">
        <v>394</v>
      </c>
      <c r="BA4800" s="4" t="s">
        <v>395</v>
      </c>
      <c r="BB4800" s="4" t="s">
        <v>394</v>
      </c>
      <c r="BC4800" s="4" t="s">
        <v>395</v>
      </c>
      <c r="BD4800" s="4" t="s">
        <v>288</v>
      </c>
    </row>
    <row r="4801" spans="51:56" x14ac:dyDescent="0.25">
      <c r="AY4801" t="s">
        <v>396</v>
      </c>
      <c r="AZ4801" s="4" t="s">
        <v>397</v>
      </c>
      <c r="BA4801" s="4" t="s">
        <v>6707</v>
      </c>
      <c r="BB4801" s="4" t="s">
        <v>397</v>
      </c>
      <c r="BC4801" s="4" t="s">
        <v>6707</v>
      </c>
      <c r="BD4801" s="4" t="s">
        <v>288</v>
      </c>
    </row>
    <row r="4802" spans="51:56" x14ac:dyDescent="0.25">
      <c r="AY4802" t="s">
        <v>398</v>
      </c>
      <c r="AZ4802" s="4" t="s">
        <v>399</v>
      </c>
      <c r="BA4802" s="4" t="s">
        <v>400</v>
      </c>
      <c r="BB4802" s="4" t="s">
        <v>399</v>
      </c>
      <c r="BC4802" s="4" t="s">
        <v>400</v>
      </c>
      <c r="BD4802" s="4" t="s">
        <v>288</v>
      </c>
    </row>
    <row r="4803" spans="51:56" x14ac:dyDescent="0.25">
      <c r="AY4803" t="s">
        <v>401</v>
      </c>
      <c r="AZ4803" s="4" t="s">
        <v>402</v>
      </c>
      <c r="BA4803" s="4" t="s">
        <v>403</v>
      </c>
      <c r="BB4803" s="4" t="s">
        <v>402</v>
      </c>
      <c r="BC4803" s="4" t="s">
        <v>403</v>
      </c>
      <c r="BD4803" s="4" t="s">
        <v>288</v>
      </c>
    </row>
    <row r="4804" spans="51:56" x14ac:dyDescent="0.25">
      <c r="AY4804" t="s">
        <v>404</v>
      </c>
      <c r="AZ4804" s="4" t="s">
        <v>405</v>
      </c>
      <c r="BA4804" s="4" t="s">
        <v>406</v>
      </c>
      <c r="BB4804" s="4" t="s">
        <v>405</v>
      </c>
      <c r="BC4804" s="4" t="s">
        <v>406</v>
      </c>
      <c r="BD4804" s="4" t="s">
        <v>288</v>
      </c>
    </row>
    <row r="4805" spans="51:56" x14ac:dyDescent="0.25">
      <c r="AY4805" t="s">
        <v>407</v>
      </c>
      <c r="AZ4805" s="4" t="s">
        <v>408</v>
      </c>
      <c r="BA4805" s="4" t="s">
        <v>409</v>
      </c>
      <c r="BB4805" s="4" t="s">
        <v>408</v>
      </c>
      <c r="BC4805" s="4" t="s">
        <v>409</v>
      </c>
      <c r="BD4805" s="4" t="s">
        <v>288</v>
      </c>
    </row>
    <row r="4806" spans="51:56" x14ac:dyDescent="0.25">
      <c r="AY4806" t="s">
        <v>410</v>
      </c>
      <c r="AZ4806" s="4" t="s">
        <v>411</v>
      </c>
      <c r="BA4806" s="4" t="s">
        <v>412</v>
      </c>
      <c r="BB4806" s="4" t="s">
        <v>411</v>
      </c>
      <c r="BC4806" s="4" t="s">
        <v>412</v>
      </c>
      <c r="BD4806" s="4" t="s">
        <v>288</v>
      </c>
    </row>
    <row r="4807" spans="51:56" x14ac:dyDescent="0.25">
      <c r="AY4807" t="s">
        <v>413</v>
      </c>
      <c r="AZ4807" s="4" t="s">
        <v>414</v>
      </c>
      <c r="BA4807" s="4" t="s">
        <v>6717</v>
      </c>
      <c r="BB4807" s="4" t="s">
        <v>414</v>
      </c>
      <c r="BC4807" s="4" t="s">
        <v>6717</v>
      </c>
      <c r="BD4807" s="4" t="s">
        <v>288</v>
      </c>
    </row>
    <row r="4808" spans="51:56" x14ac:dyDescent="0.25">
      <c r="AY4808" t="s">
        <v>415</v>
      </c>
      <c r="AZ4808" s="4" t="s">
        <v>416</v>
      </c>
      <c r="BA4808" s="4" t="s">
        <v>417</v>
      </c>
      <c r="BB4808" s="4" t="s">
        <v>416</v>
      </c>
      <c r="BC4808" s="4" t="s">
        <v>417</v>
      </c>
      <c r="BD4808" s="4" t="s">
        <v>288</v>
      </c>
    </row>
    <row r="4809" spans="51:56" x14ac:dyDescent="0.25">
      <c r="AY4809" t="s">
        <v>418</v>
      </c>
      <c r="AZ4809" s="4" t="s">
        <v>419</v>
      </c>
      <c r="BA4809" s="4" t="s">
        <v>420</v>
      </c>
      <c r="BB4809" s="4" t="s">
        <v>419</v>
      </c>
      <c r="BC4809" s="4" t="s">
        <v>420</v>
      </c>
      <c r="BD4809" s="4" t="s">
        <v>421</v>
      </c>
    </row>
    <row r="4810" spans="51:56" x14ac:dyDescent="0.25">
      <c r="AY4810" t="s">
        <v>422</v>
      </c>
      <c r="AZ4810" s="4" t="s">
        <v>423</v>
      </c>
      <c r="BA4810" s="4" t="s">
        <v>424</v>
      </c>
      <c r="BB4810" s="4" t="s">
        <v>423</v>
      </c>
      <c r="BC4810" s="4" t="s">
        <v>424</v>
      </c>
      <c r="BD4810" s="4" t="s">
        <v>421</v>
      </c>
    </row>
    <row r="4811" spans="51:56" x14ac:dyDescent="0.25">
      <c r="AY4811" t="s">
        <v>425</v>
      </c>
      <c r="AZ4811" s="4" t="s">
        <v>426</v>
      </c>
      <c r="BA4811" s="4" t="s">
        <v>427</v>
      </c>
      <c r="BB4811" s="4" t="s">
        <v>426</v>
      </c>
      <c r="BC4811" s="4" t="s">
        <v>427</v>
      </c>
      <c r="BD4811" s="4" t="s">
        <v>421</v>
      </c>
    </row>
    <row r="4812" spans="51:56" x14ac:dyDescent="0.25">
      <c r="AY4812" t="s">
        <v>428</v>
      </c>
      <c r="AZ4812" s="4" t="s">
        <v>429</v>
      </c>
      <c r="BA4812" s="4" t="s">
        <v>430</v>
      </c>
      <c r="BB4812" s="4" t="s">
        <v>429</v>
      </c>
      <c r="BC4812" s="4" t="s">
        <v>430</v>
      </c>
      <c r="BD4812" s="4" t="s">
        <v>421</v>
      </c>
    </row>
    <row r="4813" spans="51:56" x14ac:dyDescent="0.25">
      <c r="AY4813" t="s">
        <v>431</v>
      </c>
      <c r="AZ4813" s="4" t="s">
        <v>432</v>
      </c>
      <c r="BA4813" s="4" t="s">
        <v>433</v>
      </c>
      <c r="BB4813" s="4" t="s">
        <v>432</v>
      </c>
      <c r="BC4813" s="4" t="s">
        <v>433</v>
      </c>
      <c r="BD4813" s="4" t="s">
        <v>421</v>
      </c>
    </row>
    <row r="4814" spans="51:56" x14ac:dyDescent="0.25">
      <c r="AY4814" t="s">
        <v>434</v>
      </c>
      <c r="AZ4814" s="4" t="s">
        <v>435</v>
      </c>
      <c r="BA4814" s="4" t="s">
        <v>436</v>
      </c>
      <c r="BB4814" s="4" t="s">
        <v>435</v>
      </c>
      <c r="BC4814" s="4" t="s">
        <v>436</v>
      </c>
      <c r="BD4814" s="4" t="s">
        <v>421</v>
      </c>
    </row>
    <row r="4815" spans="51:56" x14ac:dyDescent="0.25">
      <c r="AY4815" t="s">
        <v>437</v>
      </c>
      <c r="AZ4815" s="4" t="s">
        <v>438</v>
      </c>
      <c r="BA4815" s="4" t="s">
        <v>439</v>
      </c>
      <c r="BB4815" s="4" t="s">
        <v>438</v>
      </c>
      <c r="BC4815" s="4" t="s">
        <v>439</v>
      </c>
      <c r="BD4815" s="4" t="s">
        <v>421</v>
      </c>
    </row>
    <row r="4816" spans="51:56" x14ac:dyDescent="0.25">
      <c r="AY4816" t="s">
        <v>440</v>
      </c>
      <c r="AZ4816" s="4" t="s">
        <v>441</v>
      </c>
      <c r="BA4816" s="4" t="s">
        <v>442</v>
      </c>
      <c r="BB4816" s="4" t="s">
        <v>441</v>
      </c>
      <c r="BC4816" s="4" t="s">
        <v>442</v>
      </c>
      <c r="BD4816" s="4" t="s">
        <v>421</v>
      </c>
    </row>
    <row r="4817" spans="51:56" x14ac:dyDescent="0.25">
      <c r="AY4817" t="s">
        <v>443</v>
      </c>
      <c r="AZ4817" s="4" t="s">
        <v>444</v>
      </c>
      <c r="BA4817" s="4" t="s">
        <v>445</v>
      </c>
      <c r="BB4817" s="4" t="s">
        <v>444</v>
      </c>
      <c r="BC4817" s="4" t="s">
        <v>445</v>
      </c>
      <c r="BD4817" s="4" t="s">
        <v>421</v>
      </c>
    </row>
    <row r="4818" spans="51:56" x14ac:dyDescent="0.25">
      <c r="AY4818" t="s">
        <v>446</v>
      </c>
      <c r="AZ4818" s="4" t="s">
        <v>447</v>
      </c>
      <c r="BA4818" s="4" t="s">
        <v>448</v>
      </c>
      <c r="BB4818" s="4" t="s">
        <v>447</v>
      </c>
      <c r="BC4818" s="4" t="s">
        <v>448</v>
      </c>
      <c r="BD4818" s="4" t="s">
        <v>421</v>
      </c>
    </row>
    <row r="4819" spans="51:56" x14ac:dyDescent="0.25">
      <c r="AY4819" t="s">
        <v>449</v>
      </c>
      <c r="AZ4819" s="4" t="s">
        <v>450</v>
      </c>
      <c r="BA4819" s="4" t="s">
        <v>451</v>
      </c>
      <c r="BB4819" s="4" t="s">
        <v>450</v>
      </c>
      <c r="BC4819" s="4" t="s">
        <v>451</v>
      </c>
      <c r="BD4819" s="4" t="s">
        <v>421</v>
      </c>
    </row>
    <row r="4820" spans="51:56" x14ac:dyDescent="0.25">
      <c r="AY4820" t="s">
        <v>452</v>
      </c>
      <c r="AZ4820" s="4" t="s">
        <v>453</v>
      </c>
      <c r="BA4820" s="4" t="s">
        <v>454</v>
      </c>
      <c r="BB4820" s="4" t="s">
        <v>453</v>
      </c>
      <c r="BC4820" s="4" t="s">
        <v>454</v>
      </c>
      <c r="BD4820" s="4" t="s">
        <v>421</v>
      </c>
    </row>
    <row r="4821" spans="51:56" x14ac:dyDescent="0.25">
      <c r="AY4821" t="s">
        <v>455</v>
      </c>
      <c r="AZ4821" s="4" t="s">
        <v>456</v>
      </c>
      <c r="BA4821" s="4" t="s">
        <v>2504</v>
      </c>
      <c r="BB4821" s="4" t="s">
        <v>456</v>
      </c>
      <c r="BC4821" s="4" t="s">
        <v>2504</v>
      </c>
      <c r="BD4821" s="4" t="s">
        <v>421</v>
      </c>
    </row>
    <row r="4822" spans="51:56" x14ac:dyDescent="0.25">
      <c r="AY4822" t="s">
        <v>457</v>
      </c>
      <c r="AZ4822" s="4" t="s">
        <v>458</v>
      </c>
      <c r="BA4822" s="4" t="s">
        <v>4304</v>
      </c>
      <c r="BB4822" s="4" t="s">
        <v>458</v>
      </c>
      <c r="BC4822" s="4" t="s">
        <v>4304</v>
      </c>
      <c r="BD4822" s="4" t="s">
        <v>421</v>
      </c>
    </row>
    <row r="4823" spans="51:56" x14ac:dyDescent="0.25">
      <c r="AY4823" t="s">
        <v>459</v>
      </c>
      <c r="AZ4823" s="4" t="s">
        <v>460</v>
      </c>
      <c r="BA4823" s="4" t="s">
        <v>461</v>
      </c>
      <c r="BB4823" s="4" t="s">
        <v>460</v>
      </c>
      <c r="BC4823" s="4" t="s">
        <v>461</v>
      </c>
      <c r="BD4823" s="4" t="s">
        <v>421</v>
      </c>
    </row>
    <row r="4824" spans="51:56" x14ac:dyDescent="0.25">
      <c r="AY4824" t="s">
        <v>462</v>
      </c>
      <c r="AZ4824" s="4" t="s">
        <v>463</v>
      </c>
      <c r="BA4824" s="4" t="s">
        <v>464</v>
      </c>
      <c r="BB4824" s="4" t="s">
        <v>463</v>
      </c>
      <c r="BC4824" s="4" t="s">
        <v>464</v>
      </c>
      <c r="BD4824" s="4" t="s">
        <v>421</v>
      </c>
    </row>
    <row r="4825" spans="51:56" x14ac:dyDescent="0.25">
      <c r="AY4825" t="s">
        <v>465</v>
      </c>
      <c r="AZ4825" s="4" t="s">
        <v>466</v>
      </c>
      <c r="BA4825" s="4" t="s">
        <v>467</v>
      </c>
      <c r="BB4825" s="4" t="s">
        <v>466</v>
      </c>
      <c r="BC4825" s="4" t="s">
        <v>467</v>
      </c>
      <c r="BD4825" s="4" t="s">
        <v>468</v>
      </c>
    </row>
    <row r="4826" spans="51:56" x14ac:dyDescent="0.25">
      <c r="AY4826" t="s">
        <v>469</v>
      </c>
      <c r="AZ4826" s="4" t="s">
        <v>470</v>
      </c>
      <c r="BA4826" s="4" t="s">
        <v>471</v>
      </c>
      <c r="BB4826" s="4" t="s">
        <v>470</v>
      </c>
      <c r="BC4826" s="4" t="s">
        <v>471</v>
      </c>
      <c r="BD4826" s="4" t="s">
        <v>468</v>
      </c>
    </row>
    <row r="4827" spans="51:56" x14ac:dyDescent="0.25">
      <c r="AY4827" t="s">
        <v>472</v>
      </c>
      <c r="AZ4827" s="4" t="s">
        <v>473</v>
      </c>
      <c r="BA4827" s="4" t="s">
        <v>474</v>
      </c>
      <c r="BB4827" s="4" t="s">
        <v>473</v>
      </c>
      <c r="BC4827" s="4" t="s">
        <v>474</v>
      </c>
      <c r="BD4827" s="4" t="s">
        <v>468</v>
      </c>
    </row>
    <row r="4828" spans="51:56" x14ac:dyDescent="0.25">
      <c r="AY4828" t="s">
        <v>475</v>
      </c>
      <c r="AZ4828" s="4" t="s">
        <v>476</v>
      </c>
      <c r="BA4828" s="4" t="s">
        <v>477</v>
      </c>
      <c r="BB4828" s="4" t="s">
        <v>476</v>
      </c>
      <c r="BC4828" s="4" t="s">
        <v>477</v>
      </c>
      <c r="BD4828" s="4" t="s">
        <v>468</v>
      </c>
    </row>
    <row r="4829" spans="51:56" x14ac:dyDescent="0.25">
      <c r="AY4829" t="s">
        <v>478</v>
      </c>
      <c r="AZ4829" s="4" t="s">
        <v>479</v>
      </c>
      <c r="BA4829" s="4" t="s">
        <v>480</v>
      </c>
      <c r="BB4829" s="4" t="s">
        <v>479</v>
      </c>
      <c r="BC4829" s="4" t="s">
        <v>480</v>
      </c>
      <c r="BD4829" s="4" t="s">
        <v>468</v>
      </c>
    </row>
    <row r="4830" spans="51:56" x14ac:dyDescent="0.25">
      <c r="AY4830" t="s">
        <v>481</v>
      </c>
      <c r="AZ4830" s="4" t="s">
        <v>482</v>
      </c>
      <c r="BA4830" s="4" t="s">
        <v>483</v>
      </c>
      <c r="BB4830" s="4" t="s">
        <v>482</v>
      </c>
      <c r="BC4830" s="4" t="s">
        <v>483</v>
      </c>
      <c r="BD4830" s="4" t="s">
        <v>468</v>
      </c>
    </row>
    <row r="4831" spans="51:56" x14ac:dyDescent="0.25">
      <c r="AY4831" t="s">
        <v>484</v>
      </c>
      <c r="AZ4831" s="4" t="s">
        <v>485</v>
      </c>
      <c r="BA4831" s="4" t="s">
        <v>486</v>
      </c>
      <c r="BB4831" s="4" t="s">
        <v>485</v>
      </c>
      <c r="BC4831" s="4" t="s">
        <v>486</v>
      </c>
      <c r="BD4831" s="4" t="s">
        <v>468</v>
      </c>
    </row>
    <row r="4832" spans="51:56" x14ac:dyDescent="0.25">
      <c r="AY4832" t="s">
        <v>487</v>
      </c>
      <c r="AZ4832" s="4" t="s">
        <v>488</v>
      </c>
      <c r="BA4832" s="4" t="s">
        <v>489</v>
      </c>
      <c r="BB4832" s="4" t="s">
        <v>488</v>
      </c>
      <c r="BC4832" s="4" t="s">
        <v>489</v>
      </c>
      <c r="BD4832" s="4" t="s">
        <v>468</v>
      </c>
    </row>
    <row r="4833" spans="51:56" x14ac:dyDescent="0.25">
      <c r="AY4833" t="s">
        <v>490</v>
      </c>
      <c r="AZ4833" s="4" t="s">
        <v>491</v>
      </c>
      <c r="BA4833" s="4" t="s">
        <v>492</v>
      </c>
      <c r="BB4833" s="4" t="s">
        <v>491</v>
      </c>
      <c r="BC4833" s="4" t="s">
        <v>492</v>
      </c>
      <c r="BD4833" s="4" t="s">
        <v>468</v>
      </c>
    </row>
    <row r="4834" spans="51:56" x14ac:dyDescent="0.25">
      <c r="AY4834" t="s">
        <v>493</v>
      </c>
      <c r="AZ4834" s="4" t="s">
        <v>494</v>
      </c>
      <c r="BA4834" s="4" t="s">
        <v>495</v>
      </c>
      <c r="BB4834" s="4" t="s">
        <v>494</v>
      </c>
      <c r="BC4834" s="4" t="s">
        <v>495</v>
      </c>
      <c r="BD4834" s="4" t="s">
        <v>496</v>
      </c>
    </row>
    <row r="4835" spans="51:56" x14ac:dyDescent="0.25">
      <c r="AY4835" t="s">
        <v>497</v>
      </c>
      <c r="AZ4835" s="4" t="s">
        <v>498</v>
      </c>
      <c r="BA4835" s="4" t="s">
        <v>499</v>
      </c>
      <c r="BB4835" s="4" t="s">
        <v>498</v>
      </c>
      <c r="BC4835" s="4" t="s">
        <v>499</v>
      </c>
      <c r="BD4835" s="4" t="s">
        <v>496</v>
      </c>
    </row>
    <row r="4836" spans="51:56" x14ac:dyDescent="0.25">
      <c r="AY4836" t="s">
        <v>500</v>
      </c>
      <c r="AZ4836" s="4" t="s">
        <v>501</v>
      </c>
      <c r="BA4836" s="4" t="s">
        <v>502</v>
      </c>
      <c r="BB4836" s="4" t="s">
        <v>501</v>
      </c>
      <c r="BC4836" s="4" t="s">
        <v>502</v>
      </c>
      <c r="BD4836" s="4" t="s">
        <v>496</v>
      </c>
    </row>
    <row r="4837" spans="51:56" x14ac:dyDescent="0.25">
      <c r="AY4837" t="s">
        <v>503</v>
      </c>
      <c r="AZ4837" s="4" t="s">
        <v>504</v>
      </c>
      <c r="BA4837" s="4" t="s">
        <v>505</v>
      </c>
      <c r="BB4837" s="4" t="s">
        <v>504</v>
      </c>
      <c r="BC4837" s="4" t="s">
        <v>505</v>
      </c>
      <c r="BD4837" s="4" t="s">
        <v>496</v>
      </c>
    </row>
    <row r="4838" spans="51:56" x14ac:dyDescent="0.25">
      <c r="AY4838" t="s">
        <v>506</v>
      </c>
      <c r="AZ4838" s="4" t="s">
        <v>507</v>
      </c>
      <c r="BA4838" s="4" t="s">
        <v>508</v>
      </c>
      <c r="BB4838" s="4" t="s">
        <v>507</v>
      </c>
      <c r="BC4838" s="4" t="s">
        <v>508</v>
      </c>
      <c r="BD4838" s="4" t="s">
        <v>496</v>
      </c>
    </row>
    <row r="4839" spans="51:56" x14ac:dyDescent="0.25">
      <c r="AY4839" t="s">
        <v>509</v>
      </c>
      <c r="AZ4839" s="4" t="s">
        <v>510</v>
      </c>
      <c r="BA4839" s="4" t="s">
        <v>511</v>
      </c>
      <c r="BB4839" s="4" t="s">
        <v>510</v>
      </c>
      <c r="BC4839" s="4" t="s">
        <v>511</v>
      </c>
      <c r="BD4839" s="4" t="s">
        <v>496</v>
      </c>
    </row>
    <row r="4840" spans="51:56" x14ac:dyDescent="0.25">
      <c r="AY4840" t="s">
        <v>512</v>
      </c>
      <c r="AZ4840" s="4" t="s">
        <v>513</v>
      </c>
      <c r="BA4840" s="4" t="s">
        <v>514</v>
      </c>
      <c r="BB4840" s="4" t="s">
        <v>513</v>
      </c>
      <c r="BC4840" s="4" t="s">
        <v>514</v>
      </c>
      <c r="BD4840" s="4" t="s">
        <v>496</v>
      </c>
    </row>
    <row r="4841" spans="51:56" x14ac:dyDescent="0.25">
      <c r="AY4841" t="s">
        <v>515</v>
      </c>
      <c r="AZ4841" s="4" t="s">
        <v>516</v>
      </c>
      <c r="BA4841" s="4" t="s">
        <v>517</v>
      </c>
      <c r="BB4841" s="4" t="s">
        <v>516</v>
      </c>
      <c r="BC4841" s="4" t="s">
        <v>517</v>
      </c>
      <c r="BD4841" s="4" t="s">
        <v>496</v>
      </c>
    </row>
    <row r="4842" spans="51:56" x14ac:dyDescent="0.25">
      <c r="AY4842" t="s">
        <v>518</v>
      </c>
      <c r="AZ4842" s="4" t="s">
        <v>519</v>
      </c>
      <c r="BA4842" s="4" t="s">
        <v>520</v>
      </c>
      <c r="BB4842" s="4" t="s">
        <v>519</v>
      </c>
      <c r="BC4842" s="4" t="s">
        <v>520</v>
      </c>
      <c r="BD4842" s="4" t="s">
        <v>496</v>
      </c>
    </row>
    <row r="4843" spans="51:56" x14ac:dyDescent="0.25">
      <c r="AY4843" t="s">
        <v>521</v>
      </c>
      <c r="AZ4843" s="4" t="s">
        <v>522</v>
      </c>
      <c r="BA4843" s="4" t="s">
        <v>523</v>
      </c>
      <c r="BB4843" s="4" t="s">
        <v>522</v>
      </c>
      <c r="BC4843" s="4" t="s">
        <v>523</v>
      </c>
      <c r="BD4843" s="4" t="s">
        <v>496</v>
      </c>
    </row>
    <row r="4844" spans="51:56" x14ac:dyDescent="0.25">
      <c r="AY4844" t="s">
        <v>524</v>
      </c>
      <c r="AZ4844" s="4" t="s">
        <v>525</v>
      </c>
      <c r="BA4844" s="4" t="s">
        <v>526</v>
      </c>
      <c r="BB4844" s="4" t="s">
        <v>525</v>
      </c>
      <c r="BC4844" s="4" t="s">
        <v>526</v>
      </c>
      <c r="BD4844" s="4" t="s">
        <v>496</v>
      </c>
    </row>
    <row r="4845" spans="51:56" x14ac:dyDescent="0.25">
      <c r="AY4845" t="s">
        <v>527</v>
      </c>
      <c r="AZ4845" s="4" t="s">
        <v>528</v>
      </c>
      <c r="BA4845" s="4" t="s">
        <v>529</v>
      </c>
      <c r="BB4845" s="4" t="s">
        <v>528</v>
      </c>
      <c r="BC4845" s="4" t="s">
        <v>529</v>
      </c>
      <c r="BD4845" s="4" t="s">
        <v>496</v>
      </c>
    </row>
    <row r="4846" spans="51:56" x14ac:dyDescent="0.25">
      <c r="AY4846" t="s">
        <v>530</v>
      </c>
      <c r="AZ4846" s="4" t="s">
        <v>531</v>
      </c>
      <c r="BA4846" s="4" t="s">
        <v>532</v>
      </c>
      <c r="BB4846" s="4" t="s">
        <v>531</v>
      </c>
      <c r="BC4846" s="4" t="s">
        <v>532</v>
      </c>
      <c r="BD4846" s="4" t="s">
        <v>496</v>
      </c>
    </row>
    <row r="4847" spans="51:56" x14ac:dyDescent="0.25">
      <c r="AY4847" t="s">
        <v>533</v>
      </c>
      <c r="AZ4847" s="4" t="s">
        <v>534</v>
      </c>
      <c r="BA4847" s="4" t="s">
        <v>535</v>
      </c>
      <c r="BB4847" s="4" t="s">
        <v>534</v>
      </c>
      <c r="BC4847" s="4" t="s">
        <v>535</v>
      </c>
      <c r="BD4847" s="4" t="s">
        <v>496</v>
      </c>
    </row>
    <row r="4848" spans="51:56" x14ac:dyDescent="0.25">
      <c r="AY4848" t="s">
        <v>536</v>
      </c>
      <c r="AZ4848" s="4" t="s">
        <v>537</v>
      </c>
      <c r="BA4848" s="4" t="s">
        <v>538</v>
      </c>
      <c r="BB4848" s="4" t="s">
        <v>537</v>
      </c>
      <c r="BC4848" s="4" t="s">
        <v>538</v>
      </c>
      <c r="BD4848" s="4" t="s">
        <v>496</v>
      </c>
    </row>
    <row r="4849" spans="51:56" x14ac:dyDescent="0.25">
      <c r="AY4849" t="s">
        <v>539</v>
      </c>
      <c r="AZ4849" s="4" t="s">
        <v>540</v>
      </c>
      <c r="BA4849" s="4" t="s">
        <v>541</v>
      </c>
      <c r="BB4849" s="4" t="s">
        <v>540</v>
      </c>
      <c r="BC4849" s="4" t="s">
        <v>541</v>
      </c>
      <c r="BD4849" s="4" t="s">
        <v>496</v>
      </c>
    </row>
    <row r="4850" spans="51:56" x14ac:dyDescent="0.25">
      <c r="AY4850" t="s">
        <v>542</v>
      </c>
      <c r="AZ4850" s="4" t="s">
        <v>543</v>
      </c>
      <c r="BA4850" s="4" t="s">
        <v>544</v>
      </c>
      <c r="BB4850" s="4" t="s">
        <v>543</v>
      </c>
      <c r="BC4850" s="4" t="s">
        <v>544</v>
      </c>
      <c r="BD4850" s="4" t="s">
        <v>496</v>
      </c>
    </row>
    <row r="4851" spans="51:56" x14ac:dyDescent="0.25">
      <c r="AY4851" t="s">
        <v>545</v>
      </c>
      <c r="AZ4851" s="4" t="s">
        <v>546</v>
      </c>
      <c r="BA4851" s="4" t="s">
        <v>547</v>
      </c>
      <c r="BB4851" s="4" t="s">
        <v>546</v>
      </c>
      <c r="BC4851" s="4" t="s">
        <v>547</v>
      </c>
      <c r="BD4851" s="4" t="s">
        <v>496</v>
      </c>
    </row>
    <row r="4852" spans="51:56" x14ac:dyDescent="0.25">
      <c r="AY4852" t="s">
        <v>548</v>
      </c>
      <c r="AZ4852" s="4" t="s">
        <v>549</v>
      </c>
      <c r="BA4852" s="4" t="s">
        <v>550</v>
      </c>
      <c r="BB4852" s="4" t="s">
        <v>549</v>
      </c>
      <c r="BC4852" s="4" t="s">
        <v>550</v>
      </c>
      <c r="BD4852" s="4" t="s">
        <v>496</v>
      </c>
    </row>
    <row r="4853" spans="51:56" x14ac:dyDescent="0.25">
      <c r="AY4853" t="s">
        <v>551</v>
      </c>
      <c r="AZ4853" s="4" t="s">
        <v>552</v>
      </c>
      <c r="BA4853" s="4" t="s">
        <v>553</v>
      </c>
      <c r="BB4853" s="4" t="s">
        <v>552</v>
      </c>
      <c r="BC4853" s="4" t="s">
        <v>553</v>
      </c>
      <c r="BD4853" s="4" t="s">
        <v>496</v>
      </c>
    </row>
    <row r="4854" spans="51:56" x14ac:dyDescent="0.25">
      <c r="AY4854" t="s">
        <v>554</v>
      </c>
      <c r="AZ4854" s="4" t="s">
        <v>555</v>
      </c>
      <c r="BA4854" s="4" t="s">
        <v>556</v>
      </c>
      <c r="BB4854" s="4" t="s">
        <v>555</v>
      </c>
      <c r="BC4854" s="4" t="s">
        <v>556</v>
      </c>
      <c r="BD4854" s="4" t="s">
        <v>496</v>
      </c>
    </row>
    <row r="4855" spans="51:56" x14ac:dyDescent="0.25">
      <c r="AY4855" t="s">
        <v>557</v>
      </c>
      <c r="AZ4855" s="4" t="s">
        <v>558</v>
      </c>
      <c r="BA4855" s="4" t="s">
        <v>559</v>
      </c>
      <c r="BB4855" s="4" t="s">
        <v>558</v>
      </c>
      <c r="BC4855" s="4" t="s">
        <v>559</v>
      </c>
      <c r="BD4855" s="4" t="s">
        <v>496</v>
      </c>
    </row>
    <row r="4856" spans="51:56" x14ac:dyDescent="0.25">
      <c r="AY4856" t="s">
        <v>560</v>
      </c>
      <c r="AZ4856" s="4" t="s">
        <v>561</v>
      </c>
      <c r="BA4856" s="4" t="s">
        <v>562</v>
      </c>
      <c r="BB4856" s="4" t="s">
        <v>561</v>
      </c>
      <c r="BC4856" s="4" t="s">
        <v>562</v>
      </c>
      <c r="BD4856" s="4" t="s">
        <v>496</v>
      </c>
    </row>
    <row r="4857" spans="51:56" x14ac:dyDescent="0.25">
      <c r="AY4857" t="s">
        <v>563</v>
      </c>
      <c r="AZ4857" s="4" t="s">
        <v>564</v>
      </c>
      <c r="BA4857" s="4" t="s">
        <v>565</v>
      </c>
      <c r="BB4857" s="4" t="s">
        <v>564</v>
      </c>
      <c r="BC4857" s="4" t="s">
        <v>565</v>
      </c>
      <c r="BD4857" s="4" t="s">
        <v>496</v>
      </c>
    </row>
    <row r="4858" spans="51:56" x14ac:dyDescent="0.25">
      <c r="AY4858" t="s">
        <v>566</v>
      </c>
      <c r="AZ4858" s="4" t="s">
        <v>567</v>
      </c>
      <c r="BA4858" s="4" t="s">
        <v>568</v>
      </c>
      <c r="BB4858" s="4" t="s">
        <v>567</v>
      </c>
      <c r="BC4858" s="4" t="s">
        <v>568</v>
      </c>
      <c r="BD4858" s="4" t="s">
        <v>496</v>
      </c>
    </row>
    <row r="4859" spans="51:56" x14ac:dyDescent="0.25">
      <c r="AY4859" t="s">
        <v>569</v>
      </c>
      <c r="AZ4859" s="4" t="s">
        <v>570</v>
      </c>
      <c r="BA4859" s="4" t="s">
        <v>571</v>
      </c>
      <c r="BB4859" s="4" t="s">
        <v>570</v>
      </c>
      <c r="BC4859" s="4" t="s">
        <v>571</v>
      </c>
      <c r="BD4859" s="4" t="s">
        <v>496</v>
      </c>
    </row>
    <row r="4860" spans="51:56" x14ac:dyDescent="0.25">
      <c r="AY4860" t="s">
        <v>572</v>
      </c>
      <c r="AZ4860" s="4" t="s">
        <v>573</v>
      </c>
      <c r="BA4860" s="4" t="s">
        <v>574</v>
      </c>
      <c r="BB4860" s="4" t="s">
        <v>573</v>
      </c>
      <c r="BC4860" s="4" t="s">
        <v>574</v>
      </c>
      <c r="BD4860" s="4" t="s">
        <v>496</v>
      </c>
    </row>
    <row r="4861" spans="51:56" x14ac:dyDescent="0.25">
      <c r="AY4861" t="s">
        <v>575</v>
      </c>
      <c r="AZ4861" s="4" t="s">
        <v>576</v>
      </c>
      <c r="BA4861" s="4" t="s">
        <v>577</v>
      </c>
      <c r="BB4861" s="4" t="s">
        <v>576</v>
      </c>
      <c r="BC4861" s="4" t="s">
        <v>577</v>
      </c>
      <c r="BD4861" s="4" t="s">
        <v>496</v>
      </c>
    </row>
    <row r="4862" spans="51:56" x14ac:dyDescent="0.25">
      <c r="AY4862" t="s">
        <v>578</v>
      </c>
      <c r="AZ4862" s="4" t="s">
        <v>579</v>
      </c>
      <c r="BA4862" s="4" t="s">
        <v>580</v>
      </c>
      <c r="BB4862" s="4" t="s">
        <v>579</v>
      </c>
      <c r="BC4862" s="4" t="s">
        <v>580</v>
      </c>
      <c r="BD4862" s="4" t="s">
        <v>496</v>
      </c>
    </row>
    <row r="4863" spans="51:56" x14ac:dyDescent="0.25">
      <c r="AY4863" t="s">
        <v>581</v>
      </c>
      <c r="AZ4863" s="4" t="s">
        <v>582</v>
      </c>
      <c r="BA4863" s="4" t="s">
        <v>583</v>
      </c>
      <c r="BB4863" s="4" t="s">
        <v>582</v>
      </c>
      <c r="BC4863" s="4" t="s">
        <v>583</v>
      </c>
      <c r="BD4863" s="4" t="s">
        <v>496</v>
      </c>
    </row>
    <row r="4864" spans="51:56" x14ac:dyDescent="0.25">
      <c r="AY4864" t="s">
        <v>584</v>
      </c>
      <c r="AZ4864" s="4" t="s">
        <v>585</v>
      </c>
      <c r="BA4864" s="4" t="s">
        <v>586</v>
      </c>
      <c r="BB4864" s="4" t="s">
        <v>585</v>
      </c>
      <c r="BC4864" s="4" t="s">
        <v>586</v>
      </c>
      <c r="BD4864" s="4" t="s">
        <v>496</v>
      </c>
    </row>
    <row r="4865" spans="51:56" x14ac:dyDescent="0.25">
      <c r="AY4865" t="s">
        <v>587</v>
      </c>
      <c r="AZ4865" s="4" t="s">
        <v>588</v>
      </c>
      <c r="BA4865" s="4" t="s">
        <v>589</v>
      </c>
      <c r="BB4865" s="4" t="s">
        <v>588</v>
      </c>
      <c r="BC4865" s="4" t="s">
        <v>589</v>
      </c>
      <c r="BD4865" s="4" t="s">
        <v>496</v>
      </c>
    </row>
    <row r="4866" spans="51:56" x14ac:dyDescent="0.25">
      <c r="AY4866" t="s">
        <v>590</v>
      </c>
      <c r="AZ4866" s="4" t="s">
        <v>591</v>
      </c>
      <c r="BA4866" s="4" t="s">
        <v>592</v>
      </c>
      <c r="BB4866" s="4" t="s">
        <v>591</v>
      </c>
      <c r="BC4866" s="4" t="s">
        <v>592</v>
      </c>
      <c r="BD4866" s="4" t="s">
        <v>496</v>
      </c>
    </row>
    <row r="4867" spans="51:56" x14ac:dyDescent="0.25">
      <c r="AY4867" t="s">
        <v>593</v>
      </c>
      <c r="AZ4867" s="4" t="s">
        <v>594</v>
      </c>
      <c r="BA4867" s="4" t="s">
        <v>595</v>
      </c>
      <c r="BB4867" s="4" t="s">
        <v>594</v>
      </c>
      <c r="BC4867" s="4" t="s">
        <v>595</v>
      </c>
      <c r="BD4867" s="4" t="s">
        <v>496</v>
      </c>
    </row>
    <row r="4868" spans="51:56" x14ac:dyDescent="0.25">
      <c r="AY4868" t="s">
        <v>596</v>
      </c>
      <c r="AZ4868" s="4" t="s">
        <v>597</v>
      </c>
      <c r="BA4868" s="4" t="s">
        <v>598</v>
      </c>
      <c r="BB4868" s="4" t="s">
        <v>597</v>
      </c>
      <c r="BC4868" s="4" t="s">
        <v>598</v>
      </c>
      <c r="BD4868" s="4" t="s">
        <v>496</v>
      </c>
    </row>
    <row r="4869" spans="51:56" x14ac:dyDescent="0.25">
      <c r="AY4869" t="s">
        <v>599</v>
      </c>
      <c r="AZ4869" s="4" t="s">
        <v>600</v>
      </c>
      <c r="BA4869" s="4" t="s">
        <v>601</v>
      </c>
      <c r="BB4869" s="4" t="s">
        <v>600</v>
      </c>
      <c r="BC4869" s="4" t="s">
        <v>601</v>
      </c>
      <c r="BD4869" s="4" t="s">
        <v>496</v>
      </c>
    </row>
    <row r="4870" spans="51:56" x14ac:dyDescent="0.25">
      <c r="AY4870" t="s">
        <v>602</v>
      </c>
      <c r="AZ4870" s="4" t="s">
        <v>603</v>
      </c>
      <c r="BA4870" s="4" t="s">
        <v>604</v>
      </c>
      <c r="BB4870" s="4" t="s">
        <v>603</v>
      </c>
      <c r="BC4870" s="4" t="s">
        <v>604</v>
      </c>
      <c r="BD4870" s="4" t="s">
        <v>496</v>
      </c>
    </row>
    <row r="4871" spans="51:56" x14ac:dyDescent="0.25">
      <c r="AY4871" t="s">
        <v>605</v>
      </c>
      <c r="AZ4871" s="4" t="s">
        <v>606</v>
      </c>
      <c r="BA4871" s="4" t="s">
        <v>607</v>
      </c>
      <c r="BB4871" s="4" t="s">
        <v>606</v>
      </c>
      <c r="BC4871" s="4" t="s">
        <v>607</v>
      </c>
      <c r="BD4871" s="4" t="s">
        <v>496</v>
      </c>
    </row>
    <row r="4872" spans="51:56" x14ac:dyDescent="0.25">
      <c r="AY4872" t="s">
        <v>608</v>
      </c>
      <c r="AZ4872" s="4" t="s">
        <v>609</v>
      </c>
      <c r="BA4872" s="4" t="s">
        <v>610</v>
      </c>
      <c r="BB4872" s="4" t="s">
        <v>609</v>
      </c>
      <c r="BC4872" s="4" t="s">
        <v>610</v>
      </c>
      <c r="BD4872" s="4" t="s">
        <v>496</v>
      </c>
    </row>
    <row r="4873" spans="51:56" x14ac:dyDescent="0.25">
      <c r="AY4873" t="s">
        <v>611</v>
      </c>
      <c r="AZ4873" s="4" t="s">
        <v>612</v>
      </c>
      <c r="BA4873" s="4" t="s">
        <v>613</v>
      </c>
      <c r="BB4873" s="4" t="s">
        <v>612</v>
      </c>
      <c r="BC4873" s="4" t="s">
        <v>613</v>
      </c>
      <c r="BD4873" s="4" t="s">
        <v>496</v>
      </c>
    </row>
    <row r="4874" spans="51:56" x14ac:dyDescent="0.25">
      <c r="AY4874" t="s">
        <v>614</v>
      </c>
      <c r="AZ4874" s="4" t="s">
        <v>615</v>
      </c>
      <c r="BA4874" s="4" t="s">
        <v>616</v>
      </c>
      <c r="BB4874" s="4" t="s">
        <v>615</v>
      </c>
      <c r="BC4874" s="4" t="s">
        <v>616</v>
      </c>
      <c r="BD4874" s="4" t="s">
        <v>496</v>
      </c>
    </row>
    <row r="4875" spans="51:56" x14ac:dyDescent="0.25">
      <c r="AY4875" t="s">
        <v>617</v>
      </c>
      <c r="AZ4875" s="4" t="s">
        <v>618</v>
      </c>
      <c r="BA4875" s="4" t="s">
        <v>619</v>
      </c>
      <c r="BB4875" s="4" t="s">
        <v>618</v>
      </c>
      <c r="BC4875" s="4" t="s">
        <v>619</v>
      </c>
      <c r="BD4875" s="4" t="s">
        <v>496</v>
      </c>
    </row>
    <row r="4876" spans="51:56" x14ac:dyDescent="0.25">
      <c r="AY4876" t="s">
        <v>620</v>
      </c>
      <c r="AZ4876" s="4" t="s">
        <v>621</v>
      </c>
      <c r="BA4876" s="4" t="s">
        <v>15143</v>
      </c>
      <c r="BB4876" s="4" t="s">
        <v>621</v>
      </c>
      <c r="BC4876" s="4" t="s">
        <v>15143</v>
      </c>
      <c r="BD4876" s="4" t="s">
        <v>496</v>
      </c>
    </row>
    <row r="4877" spans="51:56" x14ac:dyDescent="0.25">
      <c r="AY4877" t="s">
        <v>622</v>
      </c>
      <c r="AZ4877" s="4" t="s">
        <v>623</v>
      </c>
      <c r="BA4877" s="4" t="s">
        <v>624</v>
      </c>
      <c r="BB4877" s="4" t="s">
        <v>623</v>
      </c>
      <c r="BC4877" s="4" t="s">
        <v>624</v>
      </c>
      <c r="BD4877" s="4" t="s">
        <v>496</v>
      </c>
    </row>
    <row r="4878" spans="51:56" x14ac:dyDescent="0.25">
      <c r="AY4878" t="s">
        <v>625</v>
      </c>
      <c r="AZ4878" s="4" t="s">
        <v>626</v>
      </c>
      <c r="BA4878" s="4" t="s">
        <v>627</v>
      </c>
      <c r="BB4878" s="4" t="s">
        <v>626</v>
      </c>
      <c r="BC4878" s="4" t="s">
        <v>627</v>
      </c>
      <c r="BD4878" s="4" t="s">
        <v>496</v>
      </c>
    </row>
    <row r="4879" spans="51:56" x14ac:dyDescent="0.25">
      <c r="AY4879" t="s">
        <v>628</v>
      </c>
      <c r="AZ4879" s="4" t="s">
        <v>629</v>
      </c>
      <c r="BA4879" s="4" t="s">
        <v>630</v>
      </c>
      <c r="BB4879" s="4" t="s">
        <v>629</v>
      </c>
      <c r="BC4879" s="4" t="s">
        <v>630</v>
      </c>
      <c r="BD4879" s="4" t="s">
        <v>496</v>
      </c>
    </row>
    <row r="4880" spans="51:56" x14ac:dyDescent="0.25">
      <c r="AY4880" t="s">
        <v>631</v>
      </c>
      <c r="AZ4880" s="4" t="s">
        <v>632</v>
      </c>
      <c r="BA4880" s="4" t="s">
        <v>633</v>
      </c>
      <c r="BB4880" s="4" t="s">
        <v>632</v>
      </c>
      <c r="BC4880" s="4" t="s">
        <v>633</v>
      </c>
      <c r="BD4880" s="4" t="s">
        <v>496</v>
      </c>
    </row>
    <row r="4881" spans="51:56" x14ac:dyDescent="0.25">
      <c r="AY4881" t="s">
        <v>634</v>
      </c>
      <c r="AZ4881" s="4" t="s">
        <v>635</v>
      </c>
      <c r="BA4881" s="4" t="s">
        <v>636</v>
      </c>
      <c r="BB4881" s="4" t="s">
        <v>635</v>
      </c>
      <c r="BC4881" s="4" t="s">
        <v>636</v>
      </c>
      <c r="BD4881" s="4" t="s">
        <v>496</v>
      </c>
    </row>
    <row r="4882" spans="51:56" x14ac:dyDescent="0.25">
      <c r="AY4882" t="s">
        <v>637</v>
      </c>
      <c r="AZ4882" s="4" t="s">
        <v>638</v>
      </c>
      <c r="BA4882" s="4" t="s">
        <v>15147</v>
      </c>
      <c r="BB4882" s="4" t="s">
        <v>638</v>
      </c>
      <c r="BC4882" s="4" t="s">
        <v>15147</v>
      </c>
      <c r="BD4882" s="4" t="s">
        <v>496</v>
      </c>
    </row>
    <row r="4883" spans="51:56" x14ac:dyDescent="0.25">
      <c r="AY4883" t="s">
        <v>639</v>
      </c>
      <c r="AZ4883" s="4" t="s">
        <v>640</v>
      </c>
      <c r="BA4883" s="4" t="s">
        <v>641</v>
      </c>
      <c r="BB4883" s="4" t="s">
        <v>640</v>
      </c>
      <c r="BC4883" s="4" t="s">
        <v>641</v>
      </c>
      <c r="BD4883" s="4" t="s">
        <v>496</v>
      </c>
    </row>
    <row r="4884" spans="51:56" x14ac:dyDescent="0.25">
      <c r="AY4884" t="s">
        <v>642</v>
      </c>
      <c r="AZ4884" s="4" t="s">
        <v>643</v>
      </c>
      <c r="BA4884" s="4" t="s">
        <v>644</v>
      </c>
      <c r="BB4884" s="4" t="s">
        <v>643</v>
      </c>
      <c r="BC4884" s="4" t="s">
        <v>644</v>
      </c>
      <c r="BD4884" s="4" t="s">
        <v>496</v>
      </c>
    </row>
    <row r="4885" spans="51:56" x14ac:dyDescent="0.25">
      <c r="AY4885" t="s">
        <v>645</v>
      </c>
      <c r="AZ4885" s="4" t="s">
        <v>646</v>
      </c>
      <c r="BA4885" s="4" t="s">
        <v>647</v>
      </c>
      <c r="BB4885" s="4" t="s">
        <v>646</v>
      </c>
      <c r="BC4885" s="4" t="s">
        <v>647</v>
      </c>
      <c r="BD4885" s="4" t="s">
        <v>496</v>
      </c>
    </row>
    <row r="4886" spans="51:56" x14ac:dyDescent="0.25">
      <c r="AY4886" t="s">
        <v>648</v>
      </c>
      <c r="AZ4886" s="4" t="s">
        <v>649</v>
      </c>
      <c r="BA4886" s="4" t="s">
        <v>650</v>
      </c>
      <c r="BB4886" s="4" t="s">
        <v>649</v>
      </c>
      <c r="BC4886" s="4" t="s">
        <v>650</v>
      </c>
      <c r="BD4886" s="4" t="s">
        <v>496</v>
      </c>
    </row>
    <row r="4887" spans="51:56" x14ac:dyDescent="0.25">
      <c r="AY4887" t="s">
        <v>651</v>
      </c>
      <c r="AZ4887" s="4" t="s">
        <v>652</v>
      </c>
      <c r="BA4887" s="4" t="s">
        <v>653</v>
      </c>
      <c r="BB4887" s="4" t="s">
        <v>652</v>
      </c>
      <c r="BC4887" s="4" t="s">
        <v>653</v>
      </c>
      <c r="BD4887" s="4" t="s">
        <v>496</v>
      </c>
    </row>
    <row r="4888" spans="51:56" x14ac:dyDescent="0.25">
      <c r="AY4888" t="s">
        <v>654</v>
      </c>
      <c r="AZ4888" s="4" t="s">
        <v>655</v>
      </c>
      <c r="BA4888" s="4" t="s">
        <v>7787</v>
      </c>
      <c r="BB4888" s="4" t="s">
        <v>655</v>
      </c>
      <c r="BC4888" s="4" t="s">
        <v>7787</v>
      </c>
      <c r="BD4888" s="4" t="s">
        <v>496</v>
      </c>
    </row>
    <row r="4889" spans="51:56" x14ac:dyDescent="0.25">
      <c r="AY4889" t="s">
        <v>656</v>
      </c>
      <c r="AZ4889" s="4" t="s">
        <v>657</v>
      </c>
      <c r="BA4889" s="4" t="s">
        <v>658</v>
      </c>
      <c r="BB4889" s="4" t="s">
        <v>657</v>
      </c>
      <c r="BC4889" s="4" t="s">
        <v>658</v>
      </c>
      <c r="BD4889" s="4" t="s">
        <v>496</v>
      </c>
    </row>
    <row r="4890" spans="51:56" x14ac:dyDescent="0.25">
      <c r="AY4890" t="s">
        <v>659</v>
      </c>
      <c r="AZ4890" s="4" t="s">
        <v>660</v>
      </c>
      <c r="BA4890" s="4" t="s">
        <v>661</v>
      </c>
      <c r="BB4890" s="4" t="s">
        <v>660</v>
      </c>
      <c r="BC4890" s="4" t="s">
        <v>661</v>
      </c>
      <c r="BD4890" s="4" t="s">
        <v>496</v>
      </c>
    </row>
    <row r="4891" spans="51:56" x14ac:dyDescent="0.25">
      <c r="AY4891" t="s">
        <v>662</v>
      </c>
      <c r="AZ4891" s="4" t="s">
        <v>663</v>
      </c>
      <c r="BA4891" s="4" t="s">
        <v>664</v>
      </c>
      <c r="BB4891" s="4" t="s">
        <v>663</v>
      </c>
      <c r="BC4891" s="4" t="s">
        <v>664</v>
      </c>
      <c r="BD4891" s="4" t="s">
        <v>496</v>
      </c>
    </row>
    <row r="4892" spans="51:56" x14ac:dyDescent="0.25">
      <c r="AY4892" t="s">
        <v>665</v>
      </c>
      <c r="AZ4892" s="4" t="s">
        <v>666</v>
      </c>
      <c r="BA4892" s="4" t="s">
        <v>667</v>
      </c>
      <c r="BB4892" s="4" t="s">
        <v>666</v>
      </c>
      <c r="BC4892" s="4" t="s">
        <v>667</v>
      </c>
      <c r="BD4892" s="4" t="s">
        <v>668</v>
      </c>
    </row>
    <row r="4893" spans="51:56" x14ac:dyDescent="0.25">
      <c r="AY4893" t="s">
        <v>669</v>
      </c>
      <c r="AZ4893" s="4" t="s">
        <v>670</v>
      </c>
      <c r="BA4893" s="4" t="s">
        <v>671</v>
      </c>
      <c r="BB4893" s="4" t="s">
        <v>670</v>
      </c>
      <c r="BC4893" s="4" t="s">
        <v>671</v>
      </c>
      <c r="BD4893" s="4" t="s">
        <v>668</v>
      </c>
    </row>
    <row r="4894" spans="51:56" x14ac:dyDescent="0.25">
      <c r="AY4894" t="s">
        <v>672</v>
      </c>
      <c r="AZ4894" s="4" t="s">
        <v>673</v>
      </c>
      <c r="BA4894" s="4" t="s">
        <v>674</v>
      </c>
      <c r="BB4894" s="4" t="s">
        <v>673</v>
      </c>
      <c r="BC4894" s="4" t="s">
        <v>674</v>
      </c>
      <c r="BD4894" s="4" t="s">
        <v>668</v>
      </c>
    </row>
    <row r="4895" spans="51:56" x14ac:dyDescent="0.25">
      <c r="AY4895" t="s">
        <v>675</v>
      </c>
      <c r="AZ4895" s="4" t="s">
        <v>676</v>
      </c>
      <c r="BA4895" s="4" t="s">
        <v>677</v>
      </c>
      <c r="BB4895" s="4" t="s">
        <v>676</v>
      </c>
      <c r="BC4895" s="4" t="s">
        <v>677</v>
      </c>
      <c r="BD4895" s="4" t="s">
        <v>668</v>
      </c>
    </row>
    <row r="4896" spans="51:56" x14ac:dyDescent="0.25">
      <c r="AY4896" t="s">
        <v>678</v>
      </c>
      <c r="AZ4896" s="4" t="s">
        <v>679</v>
      </c>
      <c r="BA4896" s="4" t="s">
        <v>2718</v>
      </c>
      <c r="BB4896" s="4" t="s">
        <v>679</v>
      </c>
      <c r="BC4896" s="4" t="s">
        <v>2718</v>
      </c>
      <c r="BD4896" s="4" t="s">
        <v>668</v>
      </c>
    </row>
    <row r="4897" spans="51:56" x14ac:dyDescent="0.25">
      <c r="AY4897" t="s">
        <v>680</v>
      </c>
      <c r="AZ4897" s="4" t="s">
        <v>681</v>
      </c>
      <c r="BA4897" s="4" t="s">
        <v>682</v>
      </c>
      <c r="BB4897" s="4" t="s">
        <v>681</v>
      </c>
      <c r="BC4897" s="4" t="s">
        <v>682</v>
      </c>
      <c r="BD4897" s="4" t="s">
        <v>668</v>
      </c>
    </row>
    <row r="4898" spans="51:56" x14ac:dyDescent="0.25">
      <c r="AY4898" t="s">
        <v>683</v>
      </c>
      <c r="AZ4898" s="4" t="s">
        <v>684</v>
      </c>
      <c r="BA4898" s="4" t="s">
        <v>685</v>
      </c>
      <c r="BB4898" s="4" t="s">
        <v>684</v>
      </c>
      <c r="BC4898" s="4" t="s">
        <v>685</v>
      </c>
      <c r="BD4898" s="4" t="s">
        <v>668</v>
      </c>
    </row>
    <row r="4899" spans="51:56" x14ac:dyDescent="0.25">
      <c r="AY4899" t="s">
        <v>686</v>
      </c>
      <c r="AZ4899" s="4" t="s">
        <v>687</v>
      </c>
      <c r="BA4899" s="4" t="s">
        <v>688</v>
      </c>
      <c r="BB4899" s="4" t="s">
        <v>687</v>
      </c>
      <c r="BC4899" s="4" t="s">
        <v>688</v>
      </c>
      <c r="BD4899" s="4" t="s">
        <v>668</v>
      </c>
    </row>
    <row r="4900" spans="51:56" x14ac:dyDescent="0.25">
      <c r="AY4900" t="s">
        <v>689</v>
      </c>
      <c r="AZ4900" s="4" t="s">
        <v>690</v>
      </c>
      <c r="BA4900" s="4" t="s">
        <v>691</v>
      </c>
      <c r="BB4900" s="4" t="s">
        <v>690</v>
      </c>
      <c r="BC4900" s="4" t="s">
        <v>691</v>
      </c>
      <c r="BD4900" s="4" t="s">
        <v>668</v>
      </c>
    </row>
    <row r="4901" spans="51:56" x14ac:dyDescent="0.25">
      <c r="AY4901" t="s">
        <v>692</v>
      </c>
      <c r="AZ4901" s="4" t="s">
        <v>693</v>
      </c>
      <c r="BA4901" s="4" t="s">
        <v>694</v>
      </c>
      <c r="BB4901" s="4" t="s">
        <v>693</v>
      </c>
      <c r="BC4901" s="4" t="s">
        <v>694</v>
      </c>
      <c r="BD4901" s="4" t="s">
        <v>668</v>
      </c>
    </row>
    <row r="4902" spans="51:56" x14ac:dyDescent="0.25">
      <c r="AY4902" t="s">
        <v>695</v>
      </c>
      <c r="AZ4902" s="4" t="s">
        <v>696</v>
      </c>
      <c r="BA4902" s="4" t="s">
        <v>697</v>
      </c>
      <c r="BB4902" s="4" t="s">
        <v>696</v>
      </c>
      <c r="BC4902" s="4" t="s">
        <v>697</v>
      </c>
      <c r="BD4902" s="4" t="s">
        <v>668</v>
      </c>
    </row>
    <row r="4903" spans="51:56" x14ac:dyDescent="0.25">
      <c r="AY4903" t="s">
        <v>698</v>
      </c>
      <c r="AZ4903" s="4" t="s">
        <v>699</v>
      </c>
      <c r="BA4903" s="4" t="s">
        <v>4800</v>
      </c>
      <c r="BB4903" s="4" t="s">
        <v>699</v>
      </c>
      <c r="BC4903" s="4" t="s">
        <v>4800</v>
      </c>
      <c r="BD4903" s="4" t="s">
        <v>668</v>
      </c>
    </row>
    <row r="4904" spans="51:56" x14ac:dyDescent="0.25">
      <c r="AY4904" t="s">
        <v>700</v>
      </c>
      <c r="AZ4904" s="4" t="s">
        <v>701</v>
      </c>
      <c r="BA4904" s="4" t="s">
        <v>702</v>
      </c>
      <c r="BB4904" s="4" t="s">
        <v>701</v>
      </c>
      <c r="BC4904" s="4" t="s">
        <v>702</v>
      </c>
      <c r="BD4904" s="4" t="s">
        <v>668</v>
      </c>
    </row>
    <row r="4905" spans="51:56" x14ac:dyDescent="0.25">
      <c r="AY4905" t="s">
        <v>703</v>
      </c>
      <c r="AZ4905" s="4" t="s">
        <v>704</v>
      </c>
      <c r="BA4905" s="4" t="s">
        <v>705</v>
      </c>
      <c r="BB4905" s="4" t="s">
        <v>704</v>
      </c>
      <c r="BC4905" s="4" t="s">
        <v>705</v>
      </c>
      <c r="BD4905" s="4" t="s">
        <v>668</v>
      </c>
    </row>
    <row r="4906" spans="51:56" x14ac:dyDescent="0.25">
      <c r="AY4906" t="s">
        <v>706</v>
      </c>
      <c r="AZ4906" s="4" t="s">
        <v>707</v>
      </c>
      <c r="BA4906" s="4" t="s">
        <v>708</v>
      </c>
      <c r="BB4906" s="4" t="s">
        <v>707</v>
      </c>
      <c r="BC4906" s="4" t="s">
        <v>708</v>
      </c>
      <c r="BD4906" s="4" t="s">
        <v>668</v>
      </c>
    </row>
    <row r="4907" spans="51:56" x14ac:dyDescent="0.25">
      <c r="AY4907" t="s">
        <v>709</v>
      </c>
      <c r="AZ4907" s="4" t="s">
        <v>710</v>
      </c>
      <c r="BA4907" s="4" t="s">
        <v>711</v>
      </c>
      <c r="BB4907" s="4" t="s">
        <v>710</v>
      </c>
      <c r="BC4907" s="4" t="s">
        <v>711</v>
      </c>
      <c r="BD4907" s="4" t="s">
        <v>668</v>
      </c>
    </row>
    <row r="4908" spans="51:56" x14ac:dyDescent="0.25">
      <c r="AY4908" t="s">
        <v>712</v>
      </c>
      <c r="AZ4908" s="4" t="s">
        <v>713</v>
      </c>
      <c r="BA4908" s="4" t="s">
        <v>714</v>
      </c>
      <c r="BB4908" s="4" t="s">
        <v>713</v>
      </c>
      <c r="BC4908" s="4" t="s">
        <v>714</v>
      </c>
      <c r="BD4908" s="4" t="s">
        <v>668</v>
      </c>
    </row>
    <row r="4909" spans="51:56" x14ac:dyDescent="0.25">
      <c r="AY4909" t="s">
        <v>715</v>
      </c>
      <c r="AZ4909" s="4" t="s">
        <v>716</v>
      </c>
      <c r="BA4909" s="4" t="s">
        <v>717</v>
      </c>
      <c r="BB4909" s="4" t="s">
        <v>716</v>
      </c>
      <c r="BC4909" s="4" t="s">
        <v>717</v>
      </c>
      <c r="BD4909" s="4" t="s">
        <v>668</v>
      </c>
    </row>
    <row r="4910" spans="51:56" x14ac:dyDescent="0.25">
      <c r="AY4910" t="s">
        <v>718</v>
      </c>
      <c r="AZ4910" s="4" t="s">
        <v>719</v>
      </c>
      <c r="BA4910" s="4" t="s">
        <v>13065</v>
      </c>
      <c r="BB4910" s="4" t="s">
        <v>719</v>
      </c>
      <c r="BC4910" s="4" t="s">
        <v>13065</v>
      </c>
      <c r="BD4910" s="4" t="s">
        <v>668</v>
      </c>
    </row>
    <row r="4911" spans="51:56" x14ac:dyDescent="0.25">
      <c r="AY4911" t="s">
        <v>720</v>
      </c>
      <c r="AZ4911" s="4" t="s">
        <v>721</v>
      </c>
      <c r="BA4911" s="4" t="s">
        <v>722</v>
      </c>
      <c r="BB4911" s="4" t="s">
        <v>721</v>
      </c>
      <c r="BC4911" s="4" t="s">
        <v>722</v>
      </c>
      <c r="BD4911" s="4" t="s">
        <v>668</v>
      </c>
    </row>
    <row r="4912" spans="51:56" x14ac:dyDescent="0.25">
      <c r="AY4912" t="s">
        <v>723</v>
      </c>
      <c r="AZ4912" s="4" t="s">
        <v>724</v>
      </c>
      <c r="BA4912" s="4" t="s">
        <v>725</v>
      </c>
      <c r="BB4912" s="4" t="s">
        <v>724</v>
      </c>
      <c r="BC4912" s="4" t="s">
        <v>725</v>
      </c>
      <c r="BD4912" s="4" t="s">
        <v>668</v>
      </c>
    </row>
    <row r="4913" spans="51:56" x14ac:dyDescent="0.25">
      <c r="AY4913" t="s">
        <v>726</v>
      </c>
      <c r="AZ4913" s="4" t="s">
        <v>727</v>
      </c>
      <c r="BA4913" s="4" t="s">
        <v>728</v>
      </c>
      <c r="BB4913" s="4" t="s">
        <v>727</v>
      </c>
      <c r="BC4913" s="4" t="s">
        <v>728</v>
      </c>
      <c r="BD4913" s="4" t="s">
        <v>668</v>
      </c>
    </row>
    <row r="4914" spans="51:56" x14ac:dyDescent="0.25">
      <c r="AY4914" t="s">
        <v>729</v>
      </c>
      <c r="AZ4914" s="4" t="s">
        <v>730</v>
      </c>
      <c r="BA4914" s="4" t="s">
        <v>731</v>
      </c>
      <c r="BB4914" s="4" t="s">
        <v>730</v>
      </c>
      <c r="BC4914" s="4" t="s">
        <v>731</v>
      </c>
      <c r="BD4914" s="4" t="s">
        <v>668</v>
      </c>
    </row>
    <row r="4915" spans="51:56" x14ac:dyDescent="0.25">
      <c r="AY4915" t="s">
        <v>732</v>
      </c>
      <c r="AZ4915" s="4" t="s">
        <v>733</v>
      </c>
      <c r="BA4915" s="4" t="s">
        <v>11917</v>
      </c>
      <c r="BB4915" s="4" t="s">
        <v>733</v>
      </c>
      <c r="BC4915" s="4" t="s">
        <v>11917</v>
      </c>
      <c r="BD4915" s="4" t="s">
        <v>668</v>
      </c>
    </row>
    <row r="4916" spans="51:56" x14ac:dyDescent="0.25">
      <c r="AY4916" t="s">
        <v>734</v>
      </c>
      <c r="AZ4916" s="4" t="s">
        <v>735</v>
      </c>
      <c r="BA4916" s="4" t="s">
        <v>736</v>
      </c>
      <c r="BB4916" s="4" t="s">
        <v>735</v>
      </c>
      <c r="BC4916" s="4" t="s">
        <v>736</v>
      </c>
      <c r="BD4916" s="4" t="s">
        <v>668</v>
      </c>
    </row>
    <row r="4917" spans="51:56" x14ac:dyDescent="0.25">
      <c r="AY4917" t="s">
        <v>737</v>
      </c>
      <c r="AZ4917" s="4" t="s">
        <v>738</v>
      </c>
      <c r="BA4917" s="4" t="s">
        <v>739</v>
      </c>
      <c r="BB4917" s="4" t="s">
        <v>738</v>
      </c>
      <c r="BC4917" s="4" t="s">
        <v>739</v>
      </c>
      <c r="BD4917" s="4" t="s">
        <v>668</v>
      </c>
    </row>
    <row r="4918" spans="51:56" x14ac:dyDescent="0.25">
      <c r="AY4918" t="s">
        <v>740</v>
      </c>
      <c r="AZ4918" s="4" t="s">
        <v>741</v>
      </c>
      <c r="BA4918" s="4" t="s">
        <v>742</v>
      </c>
      <c r="BB4918" s="4" t="s">
        <v>741</v>
      </c>
      <c r="BC4918" s="4" t="s">
        <v>742</v>
      </c>
      <c r="BD4918" s="4" t="s">
        <v>668</v>
      </c>
    </row>
    <row r="4919" spans="51:56" x14ac:dyDescent="0.25">
      <c r="AY4919" t="s">
        <v>743</v>
      </c>
      <c r="AZ4919" s="4" t="s">
        <v>744</v>
      </c>
      <c r="BA4919" s="4" t="s">
        <v>745</v>
      </c>
      <c r="BB4919" s="4" t="s">
        <v>744</v>
      </c>
      <c r="BC4919" s="4" t="s">
        <v>745</v>
      </c>
      <c r="BD4919" s="4" t="s">
        <v>668</v>
      </c>
    </row>
    <row r="4920" spans="51:56" x14ac:dyDescent="0.25">
      <c r="AY4920" t="s">
        <v>746</v>
      </c>
      <c r="AZ4920" s="4" t="s">
        <v>747</v>
      </c>
      <c r="BA4920" s="4" t="s">
        <v>748</v>
      </c>
      <c r="BB4920" s="4" t="s">
        <v>747</v>
      </c>
      <c r="BC4920" s="4" t="s">
        <v>748</v>
      </c>
      <c r="BD4920" s="4" t="s">
        <v>668</v>
      </c>
    </row>
    <row r="4921" spans="51:56" x14ac:dyDescent="0.25">
      <c r="AY4921" t="s">
        <v>749</v>
      </c>
      <c r="AZ4921" s="4" t="s">
        <v>750</v>
      </c>
      <c r="BA4921" s="4" t="s">
        <v>751</v>
      </c>
      <c r="BB4921" s="4" t="s">
        <v>750</v>
      </c>
      <c r="BC4921" s="4" t="s">
        <v>751</v>
      </c>
      <c r="BD4921" s="4" t="s">
        <v>668</v>
      </c>
    </row>
    <row r="4922" spans="51:56" x14ac:dyDescent="0.25">
      <c r="AY4922" t="s">
        <v>752</v>
      </c>
      <c r="AZ4922" s="4" t="s">
        <v>753</v>
      </c>
      <c r="BA4922" s="4" t="s">
        <v>11862</v>
      </c>
      <c r="BB4922" s="4" t="s">
        <v>753</v>
      </c>
      <c r="BC4922" s="4" t="s">
        <v>11862</v>
      </c>
      <c r="BD4922" s="4" t="s">
        <v>668</v>
      </c>
    </row>
    <row r="4923" spans="51:56" x14ac:dyDescent="0.25">
      <c r="AY4923" t="s">
        <v>754</v>
      </c>
      <c r="AZ4923" s="4" t="s">
        <v>755</v>
      </c>
      <c r="BA4923" s="4" t="s">
        <v>3278</v>
      </c>
      <c r="BB4923" s="4" t="s">
        <v>755</v>
      </c>
      <c r="BC4923" s="4" t="s">
        <v>3278</v>
      </c>
      <c r="BD4923" s="4" t="s">
        <v>756</v>
      </c>
    </row>
    <row r="4924" spans="51:56" x14ac:dyDescent="0.25">
      <c r="AY4924" t="s">
        <v>757</v>
      </c>
      <c r="AZ4924" s="4" t="s">
        <v>758</v>
      </c>
      <c r="BA4924" s="4" t="s">
        <v>759</v>
      </c>
      <c r="BB4924" s="4" t="s">
        <v>758</v>
      </c>
      <c r="BC4924" s="4" t="s">
        <v>759</v>
      </c>
      <c r="BD4924" s="4" t="s">
        <v>756</v>
      </c>
    </row>
    <row r="4925" spans="51:56" x14ac:dyDescent="0.25">
      <c r="AY4925" t="s">
        <v>760</v>
      </c>
      <c r="AZ4925" s="4" t="s">
        <v>761</v>
      </c>
      <c r="BA4925" s="4" t="s">
        <v>762</v>
      </c>
      <c r="BB4925" s="4" t="s">
        <v>761</v>
      </c>
      <c r="BC4925" s="4" t="s">
        <v>762</v>
      </c>
      <c r="BD4925" s="4" t="s">
        <v>756</v>
      </c>
    </row>
    <row r="4926" spans="51:56" x14ac:dyDescent="0.25">
      <c r="AY4926" t="s">
        <v>763</v>
      </c>
      <c r="AZ4926" s="4" t="s">
        <v>764</v>
      </c>
      <c r="BA4926" s="4" t="s">
        <v>765</v>
      </c>
      <c r="BB4926" s="4" t="s">
        <v>764</v>
      </c>
      <c r="BC4926" s="4" t="s">
        <v>765</v>
      </c>
      <c r="BD4926" s="4" t="s">
        <v>756</v>
      </c>
    </row>
    <row r="4927" spans="51:56" x14ac:dyDescent="0.25">
      <c r="AY4927" t="s">
        <v>766</v>
      </c>
      <c r="AZ4927" s="4" t="s">
        <v>767</v>
      </c>
      <c r="BA4927" s="4" t="s">
        <v>768</v>
      </c>
      <c r="BB4927" s="4" t="s">
        <v>767</v>
      </c>
      <c r="BC4927" s="4" t="s">
        <v>768</v>
      </c>
      <c r="BD4927" s="4" t="s">
        <v>756</v>
      </c>
    </row>
    <row r="4928" spans="51:56" ht="15" customHeight="1" x14ac:dyDescent="0.25">
      <c r="AY4928" t="s">
        <v>769</v>
      </c>
      <c r="AZ4928" s="4" t="s">
        <v>770</v>
      </c>
      <c r="BA4928" s="4" t="s">
        <v>771</v>
      </c>
      <c r="BB4928" s="4" t="s">
        <v>770</v>
      </c>
      <c r="BC4928" s="4" t="s">
        <v>771</v>
      </c>
      <c r="BD4928" s="4" t="s">
        <v>756</v>
      </c>
    </row>
    <row r="4929" spans="51:56" ht="15" customHeight="1" x14ac:dyDescent="0.25">
      <c r="AY4929" t="s">
        <v>772</v>
      </c>
      <c r="AZ4929" s="4" t="s">
        <v>773</v>
      </c>
      <c r="BA4929" s="4" t="s">
        <v>774</v>
      </c>
      <c r="BB4929" s="4" t="s">
        <v>773</v>
      </c>
      <c r="BC4929" s="4" t="s">
        <v>774</v>
      </c>
      <c r="BD4929" s="4" t="s">
        <v>756</v>
      </c>
    </row>
    <row r="4930" spans="51:56" ht="15" customHeight="1" x14ac:dyDescent="0.25">
      <c r="AY4930" t="s">
        <v>775</v>
      </c>
      <c r="AZ4930" s="4" t="s">
        <v>776</v>
      </c>
      <c r="BA4930" s="4" t="s">
        <v>777</v>
      </c>
      <c r="BB4930" s="4" t="s">
        <v>776</v>
      </c>
      <c r="BC4930" s="4" t="s">
        <v>777</v>
      </c>
      <c r="BD4930" s="4" t="s">
        <v>756</v>
      </c>
    </row>
    <row r="4931" spans="51:56" ht="15" customHeight="1" x14ac:dyDescent="0.25">
      <c r="AY4931" t="s">
        <v>778</v>
      </c>
      <c r="AZ4931" s="4" t="s">
        <v>779</v>
      </c>
      <c r="BA4931" s="4" t="s">
        <v>780</v>
      </c>
      <c r="BB4931" s="4" t="s">
        <v>779</v>
      </c>
      <c r="BC4931" s="4" t="s">
        <v>780</v>
      </c>
      <c r="BD4931" s="4" t="s">
        <v>756</v>
      </c>
    </row>
    <row r="4932" spans="51:56" x14ac:dyDescent="0.25">
      <c r="AY4932" t="s">
        <v>781</v>
      </c>
      <c r="AZ4932" s="4" t="s">
        <v>782</v>
      </c>
      <c r="BA4932" s="4" t="s">
        <v>3282</v>
      </c>
      <c r="BB4932" s="4" t="s">
        <v>782</v>
      </c>
      <c r="BC4932" s="4" t="s">
        <v>3282</v>
      </c>
      <c r="BD4932" s="4" t="s">
        <v>756</v>
      </c>
    </row>
    <row r="4933" spans="51:56" x14ac:dyDescent="0.25">
      <c r="AY4933" t="s">
        <v>783</v>
      </c>
      <c r="AZ4933" s="4" t="s">
        <v>784</v>
      </c>
      <c r="BA4933" s="4" t="s">
        <v>785</v>
      </c>
      <c r="BB4933" s="4" t="s">
        <v>784</v>
      </c>
      <c r="BC4933" s="4" t="s">
        <v>785</v>
      </c>
      <c r="BD4933" s="4" t="s">
        <v>756</v>
      </c>
    </row>
    <row r="4934" spans="51:56" x14ac:dyDescent="0.25">
      <c r="AY4934" t="s">
        <v>786</v>
      </c>
      <c r="AZ4934" s="4" t="s">
        <v>787</v>
      </c>
      <c r="BA4934" s="4" t="s">
        <v>788</v>
      </c>
      <c r="BB4934" s="4" t="s">
        <v>787</v>
      </c>
      <c r="BC4934" s="4" t="s">
        <v>788</v>
      </c>
      <c r="BD4934" s="4" t="s">
        <v>756</v>
      </c>
    </row>
    <row r="4935" spans="51:56" x14ac:dyDescent="0.25">
      <c r="AY4935" t="s">
        <v>789</v>
      </c>
      <c r="AZ4935" s="4" t="s">
        <v>790</v>
      </c>
      <c r="BA4935" s="4" t="s">
        <v>791</v>
      </c>
      <c r="BB4935" s="4" t="s">
        <v>790</v>
      </c>
      <c r="BC4935" s="4" t="s">
        <v>791</v>
      </c>
      <c r="BD4935" s="4" t="s">
        <v>756</v>
      </c>
    </row>
    <row r="4936" spans="51:56" x14ac:dyDescent="0.25">
      <c r="AY4936" t="str">
        <f t="shared" ref="AY4936:AY4999" si="27">BD4936&amp;BA4936</f>
        <v/>
      </c>
      <c r="BD4936" s="4" t="s">
        <v>13964</v>
      </c>
    </row>
    <row r="4937" spans="51:56" x14ac:dyDescent="0.25">
      <c r="AY4937" t="str">
        <f t="shared" si="27"/>
        <v/>
      </c>
      <c r="BD4937" s="4" t="s">
        <v>13964</v>
      </c>
    </row>
    <row r="4938" spans="51:56" x14ac:dyDescent="0.25">
      <c r="AY4938" t="str">
        <f t="shared" si="27"/>
        <v/>
      </c>
      <c r="BD4938" s="4" t="s">
        <v>13964</v>
      </c>
    </row>
    <row r="4939" spans="51:56" x14ac:dyDescent="0.25">
      <c r="AY4939" t="str">
        <f t="shared" si="27"/>
        <v/>
      </c>
      <c r="BD4939" s="4" t="s">
        <v>13964</v>
      </c>
    </row>
    <row r="4940" spans="51:56" x14ac:dyDescent="0.25">
      <c r="AY4940" t="str">
        <f t="shared" si="27"/>
        <v/>
      </c>
      <c r="BD4940" s="4" t="s">
        <v>13964</v>
      </c>
    </row>
    <row r="4941" spans="51:56" x14ac:dyDescent="0.25">
      <c r="AY4941" t="str">
        <f t="shared" si="27"/>
        <v/>
      </c>
      <c r="BD4941" s="4" t="s">
        <v>13964</v>
      </c>
    </row>
    <row r="4942" spans="51:56" x14ac:dyDescent="0.25">
      <c r="AY4942" t="str">
        <f t="shared" si="27"/>
        <v/>
      </c>
      <c r="BD4942" s="4" t="s">
        <v>13964</v>
      </c>
    </row>
    <row r="4943" spans="51:56" x14ac:dyDescent="0.25">
      <c r="AY4943" t="str">
        <f t="shared" si="27"/>
        <v/>
      </c>
      <c r="BD4943" s="4" t="s">
        <v>13964</v>
      </c>
    </row>
    <row r="4944" spans="51:56" x14ac:dyDescent="0.25">
      <c r="AY4944" t="str">
        <f t="shared" si="27"/>
        <v/>
      </c>
      <c r="BD4944" s="4" t="s">
        <v>13964</v>
      </c>
    </row>
    <row r="4945" spans="51:56" x14ac:dyDescent="0.25">
      <c r="AY4945" t="str">
        <f t="shared" si="27"/>
        <v/>
      </c>
      <c r="BD4945" s="4" t="s">
        <v>13964</v>
      </c>
    </row>
    <row r="4946" spans="51:56" x14ac:dyDescent="0.25">
      <c r="AY4946" t="str">
        <f t="shared" si="27"/>
        <v/>
      </c>
      <c r="BD4946" s="4" t="s">
        <v>13964</v>
      </c>
    </row>
    <row r="4947" spans="51:56" x14ac:dyDescent="0.25">
      <c r="AY4947" t="str">
        <f t="shared" si="27"/>
        <v/>
      </c>
      <c r="BD4947" s="4" t="s">
        <v>13964</v>
      </c>
    </row>
    <row r="4948" spans="51:56" x14ac:dyDescent="0.25">
      <c r="AY4948" t="str">
        <f t="shared" si="27"/>
        <v/>
      </c>
      <c r="BD4948" s="4" t="s">
        <v>13964</v>
      </c>
    </row>
    <row r="4949" spans="51:56" x14ac:dyDescent="0.25">
      <c r="AY4949" t="str">
        <f t="shared" si="27"/>
        <v/>
      </c>
      <c r="BD4949" s="4" t="s">
        <v>13964</v>
      </c>
    </row>
    <row r="4950" spans="51:56" x14ac:dyDescent="0.25">
      <c r="AY4950" t="str">
        <f t="shared" si="27"/>
        <v/>
      </c>
      <c r="BD4950" s="4" t="s">
        <v>13964</v>
      </c>
    </row>
    <row r="4951" spans="51:56" x14ac:dyDescent="0.25">
      <c r="AY4951" t="str">
        <f t="shared" si="27"/>
        <v/>
      </c>
      <c r="AZ4951" s="49"/>
      <c r="BD4951" s="4" t="s">
        <v>13964</v>
      </c>
    </row>
    <row r="4952" spans="51:56" x14ac:dyDescent="0.25">
      <c r="AY4952" t="str">
        <f t="shared" si="27"/>
        <v/>
      </c>
      <c r="BD4952" s="4" t="s">
        <v>13964</v>
      </c>
    </row>
    <row r="4953" spans="51:56" x14ac:dyDescent="0.25">
      <c r="AY4953" t="str">
        <f t="shared" si="27"/>
        <v/>
      </c>
      <c r="BD4953" s="4" t="s">
        <v>13964</v>
      </c>
    </row>
    <row r="4954" spans="51:56" x14ac:dyDescent="0.25">
      <c r="AY4954" t="str">
        <f t="shared" si="27"/>
        <v/>
      </c>
      <c r="BD4954" s="4" t="s">
        <v>13964</v>
      </c>
    </row>
    <row r="4955" spans="51:56" x14ac:dyDescent="0.25">
      <c r="AY4955" t="str">
        <f t="shared" si="27"/>
        <v/>
      </c>
      <c r="BD4955" s="4" t="s">
        <v>13964</v>
      </c>
    </row>
    <row r="4956" spans="51:56" x14ac:dyDescent="0.25">
      <c r="AY4956" t="str">
        <f t="shared" si="27"/>
        <v/>
      </c>
      <c r="BD4956" s="4" t="s">
        <v>13964</v>
      </c>
    </row>
    <row r="4957" spans="51:56" x14ac:dyDescent="0.25">
      <c r="AY4957" t="str">
        <f t="shared" si="27"/>
        <v/>
      </c>
      <c r="BD4957" s="4" t="s">
        <v>13964</v>
      </c>
    </row>
    <row r="4958" spans="51:56" x14ac:dyDescent="0.25">
      <c r="AY4958" t="str">
        <f t="shared" si="27"/>
        <v/>
      </c>
      <c r="BD4958" s="4" t="s">
        <v>13964</v>
      </c>
    </row>
    <row r="4959" spans="51:56" x14ac:dyDescent="0.25">
      <c r="AY4959" t="str">
        <f t="shared" si="27"/>
        <v/>
      </c>
      <c r="BD4959" s="4" t="s">
        <v>13964</v>
      </c>
    </row>
    <row r="4960" spans="51:56" x14ac:dyDescent="0.25">
      <c r="AY4960" t="str">
        <f t="shared" si="27"/>
        <v/>
      </c>
      <c r="BD4960" s="4" t="s">
        <v>13964</v>
      </c>
    </row>
    <row r="4961" spans="51:56" x14ac:dyDescent="0.25">
      <c r="AY4961" t="str">
        <f t="shared" si="27"/>
        <v/>
      </c>
      <c r="BD4961" s="4" t="s">
        <v>13964</v>
      </c>
    </row>
    <row r="4962" spans="51:56" x14ac:dyDescent="0.25">
      <c r="AY4962" t="str">
        <f t="shared" si="27"/>
        <v/>
      </c>
      <c r="BD4962" s="4" t="s">
        <v>13964</v>
      </c>
    </row>
    <row r="4963" spans="51:56" x14ac:dyDescent="0.25">
      <c r="AY4963" t="str">
        <f t="shared" si="27"/>
        <v/>
      </c>
      <c r="BD4963" s="4" t="s">
        <v>13964</v>
      </c>
    </row>
    <row r="4964" spans="51:56" x14ac:dyDescent="0.25">
      <c r="AY4964" t="str">
        <f t="shared" si="27"/>
        <v/>
      </c>
      <c r="BD4964" s="4" t="s">
        <v>13964</v>
      </c>
    </row>
    <row r="4965" spans="51:56" x14ac:dyDescent="0.25">
      <c r="AY4965" t="str">
        <f t="shared" si="27"/>
        <v/>
      </c>
      <c r="BD4965" s="4" t="s">
        <v>13964</v>
      </c>
    </row>
    <row r="4966" spans="51:56" x14ac:dyDescent="0.25">
      <c r="AY4966" t="str">
        <f t="shared" si="27"/>
        <v/>
      </c>
      <c r="BD4966" s="4" t="s">
        <v>13964</v>
      </c>
    </row>
    <row r="4967" spans="51:56" x14ac:dyDescent="0.25">
      <c r="AY4967" t="str">
        <f t="shared" si="27"/>
        <v/>
      </c>
      <c r="BD4967" s="4" t="s">
        <v>13964</v>
      </c>
    </row>
    <row r="4968" spans="51:56" x14ac:dyDescent="0.25">
      <c r="AY4968" t="str">
        <f t="shared" si="27"/>
        <v/>
      </c>
      <c r="BD4968" s="4" t="s">
        <v>13964</v>
      </c>
    </row>
    <row r="4969" spans="51:56" x14ac:dyDescent="0.25">
      <c r="AY4969" t="str">
        <f t="shared" si="27"/>
        <v/>
      </c>
      <c r="BD4969" s="4" t="s">
        <v>13964</v>
      </c>
    </row>
    <row r="4970" spans="51:56" x14ac:dyDescent="0.25">
      <c r="AY4970" t="str">
        <f t="shared" si="27"/>
        <v/>
      </c>
      <c r="BD4970" s="4" t="s">
        <v>13964</v>
      </c>
    </row>
    <row r="4971" spans="51:56" x14ac:dyDescent="0.25">
      <c r="AY4971" t="str">
        <f t="shared" si="27"/>
        <v/>
      </c>
      <c r="BD4971" s="4" t="s">
        <v>13964</v>
      </c>
    </row>
    <row r="4972" spans="51:56" x14ac:dyDescent="0.25">
      <c r="AY4972" t="str">
        <f t="shared" si="27"/>
        <v/>
      </c>
      <c r="BD4972" s="4" t="s">
        <v>13964</v>
      </c>
    </row>
    <row r="4973" spans="51:56" x14ac:dyDescent="0.25">
      <c r="AY4973" t="str">
        <f t="shared" si="27"/>
        <v/>
      </c>
      <c r="BD4973" s="4" t="s">
        <v>13964</v>
      </c>
    </row>
    <row r="4974" spans="51:56" x14ac:dyDescent="0.25">
      <c r="AY4974" t="str">
        <f t="shared" si="27"/>
        <v/>
      </c>
      <c r="BD4974" s="4" t="s">
        <v>13964</v>
      </c>
    </row>
    <row r="4975" spans="51:56" x14ac:dyDescent="0.25">
      <c r="AY4975" t="str">
        <f t="shared" si="27"/>
        <v/>
      </c>
      <c r="BD4975" s="4" t="s">
        <v>13964</v>
      </c>
    </row>
    <row r="4976" spans="51:56" x14ac:dyDescent="0.25">
      <c r="AY4976" t="str">
        <f t="shared" si="27"/>
        <v/>
      </c>
      <c r="BD4976" s="4" t="s">
        <v>13964</v>
      </c>
    </row>
    <row r="4977" spans="51:56" x14ac:dyDescent="0.25">
      <c r="AY4977" t="str">
        <f t="shared" si="27"/>
        <v/>
      </c>
      <c r="BD4977" s="4" t="s">
        <v>13964</v>
      </c>
    </row>
    <row r="4978" spans="51:56" x14ac:dyDescent="0.25">
      <c r="AY4978" t="str">
        <f t="shared" si="27"/>
        <v/>
      </c>
      <c r="BD4978" s="4" t="s">
        <v>13964</v>
      </c>
    </row>
    <row r="4979" spans="51:56" x14ac:dyDescent="0.25">
      <c r="AY4979" t="str">
        <f t="shared" si="27"/>
        <v/>
      </c>
      <c r="BD4979" s="4" t="s">
        <v>13964</v>
      </c>
    </row>
    <row r="4980" spans="51:56" x14ac:dyDescent="0.25">
      <c r="AY4980" t="str">
        <f t="shared" si="27"/>
        <v/>
      </c>
      <c r="BD4980" s="4" t="s">
        <v>13964</v>
      </c>
    </row>
    <row r="4981" spans="51:56" x14ac:dyDescent="0.25">
      <c r="AY4981" t="str">
        <f t="shared" si="27"/>
        <v/>
      </c>
      <c r="BD4981" s="4" t="s">
        <v>13964</v>
      </c>
    </row>
    <row r="4982" spans="51:56" x14ac:dyDescent="0.25">
      <c r="AY4982" t="str">
        <f t="shared" si="27"/>
        <v/>
      </c>
      <c r="BD4982" s="4" t="s">
        <v>13964</v>
      </c>
    </row>
    <row r="4983" spans="51:56" x14ac:dyDescent="0.25">
      <c r="AY4983" t="str">
        <f t="shared" si="27"/>
        <v/>
      </c>
      <c r="BD4983" s="4" t="s">
        <v>13964</v>
      </c>
    </row>
    <row r="4984" spans="51:56" x14ac:dyDescent="0.25">
      <c r="AY4984" t="str">
        <f t="shared" si="27"/>
        <v/>
      </c>
      <c r="BD4984" s="4" t="s">
        <v>13964</v>
      </c>
    </row>
    <row r="4985" spans="51:56" x14ac:dyDescent="0.25">
      <c r="AY4985" t="str">
        <f t="shared" si="27"/>
        <v/>
      </c>
      <c r="BD4985" s="4" t="s">
        <v>13964</v>
      </c>
    </row>
    <row r="4986" spans="51:56" x14ac:dyDescent="0.25">
      <c r="AY4986" t="str">
        <f t="shared" si="27"/>
        <v/>
      </c>
      <c r="BD4986" s="4" t="s">
        <v>13964</v>
      </c>
    </row>
    <row r="4987" spans="51:56" x14ac:dyDescent="0.25">
      <c r="AY4987" t="str">
        <f t="shared" si="27"/>
        <v/>
      </c>
      <c r="BD4987" s="4" t="s">
        <v>13964</v>
      </c>
    </row>
    <row r="4988" spans="51:56" x14ac:dyDescent="0.25">
      <c r="AY4988" t="str">
        <f t="shared" si="27"/>
        <v/>
      </c>
      <c r="BD4988" s="4" t="s">
        <v>13964</v>
      </c>
    </row>
    <row r="4989" spans="51:56" x14ac:dyDescent="0.25">
      <c r="AY4989" t="str">
        <f t="shared" si="27"/>
        <v/>
      </c>
      <c r="BD4989" s="4" t="s">
        <v>13964</v>
      </c>
    </row>
    <row r="4990" spans="51:56" x14ac:dyDescent="0.25">
      <c r="AY4990" t="str">
        <f t="shared" si="27"/>
        <v/>
      </c>
      <c r="BD4990" s="4" t="s">
        <v>13964</v>
      </c>
    </row>
    <row r="4991" spans="51:56" x14ac:dyDescent="0.25">
      <c r="AY4991" t="str">
        <f t="shared" si="27"/>
        <v/>
      </c>
      <c r="BD4991" s="4" t="s">
        <v>13964</v>
      </c>
    </row>
    <row r="4992" spans="51:56" x14ac:dyDescent="0.25">
      <c r="AY4992" t="str">
        <f t="shared" si="27"/>
        <v/>
      </c>
      <c r="BD4992" s="4" t="s">
        <v>13964</v>
      </c>
    </row>
    <row r="4993" spans="51:56" x14ac:dyDescent="0.25">
      <c r="AY4993" t="str">
        <f t="shared" si="27"/>
        <v/>
      </c>
      <c r="BD4993" s="4" t="s">
        <v>13964</v>
      </c>
    </row>
    <row r="4994" spans="51:56" x14ac:dyDescent="0.25">
      <c r="AY4994" t="str">
        <f t="shared" si="27"/>
        <v/>
      </c>
      <c r="BD4994" s="4" t="s">
        <v>13964</v>
      </c>
    </row>
    <row r="4995" spans="51:56" x14ac:dyDescent="0.25">
      <c r="AY4995" t="str">
        <f t="shared" si="27"/>
        <v/>
      </c>
      <c r="BD4995" s="4" t="s">
        <v>13964</v>
      </c>
    </row>
    <row r="4996" spans="51:56" x14ac:dyDescent="0.25">
      <c r="AY4996" t="str">
        <f t="shared" si="27"/>
        <v/>
      </c>
      <c r="BD4996" s="4" t="s">
        <v>13964</v>
      </c>
    </row>
    <row r="4997" spans="51:56" x14ac:dyDescent="0.25">
      <c r="AY4997" t="str">
        <f t="shared" si="27"/>
        <v/>
      </c>
      <c r="BD4997" s="4" t="s">
        <v>13964</v>
      </c>
    </row>
    <row r="4998" spans="51:56" x14ac:dyDescent="0.25">
      <c r="AY4998" t="str">
        <f t="shared" si="27"/>
        <v/>
      </c>
      <c r="BD4998" s="4" t="s">
        <v>13964</v>
      </c>
    </row>
    <row r="4999" spans="51:56" x14ac:dyDescent="0.25">
      <c r="AY4999" t="str">
        <f t="shared" si="27"/>
        <v/>
      </c>
      <c r="BD4999" s="4" t="s">
        <v>13964</v>
      </c>
    </row>
    <row r="5000" spans="51:56" x14ac:dyDescent="0.25">
      <c r="AY5000" t="str">
        <f t="shared" ref="AY5000:AY5063" si="28">BD5000&amp;BA5000</f>
        <v/>
      </c>
      <c r="BD5000" s="4" t="s">
        <v>13964</v>
      </c>
    </row>
    <row r="5001" spans="51:56" x14ac:dyDescent="0.25">
      <c r="AY5001" t="str">
        <f t="shared" si="28"/>
        <v/>
      </c>
      <c r="BD5001" s="4" t="s">
        <v>13964</v>
      </c>
    </row>
    <row r="5002" spans="51:56" x14ac:dyDescent="0.25">
      <c r="AY5002" t="str">
        <f t="shared" si="28"/>
        <v/>
      </c>
      <c r="BD5002" s="4" t="s">
        <v>13964</v>
      </c>
    </row>
    <row r="5003" spans="51:56" x14ac:dyDescent="0.25">
      <c r="AY5003" t="str">
        <f t="shared" si="28"/>
        <v/>
      </c>
      <c r="BD5003" s="4" t="s">
        <v>13964</v>
      </c>
    </row>
    <row r="5004" spans="51:56" x14ac:dyDescent="0.25">
      <c r="AY5004" t="str">
        <f t="shared" si="28"/>
        <v/>
      </c>
      <c r="BD5004" s="4" t="s">
        <v>13964</v>
      </c>
    </row>
    <row r="5005" spans="51:56" x14ac:dyDescent="0.25">
      <c r="AY5005" t="str">
        <f t="shared" si="28"/>
        <v/>
      </c>
      <c r="BD5005" s="4" t="s">
        <v>13964</v>
      </c>
    </row>
    <row r="5006" spans="51:56" x14ac:dyDescent="0.25">
      <c r="AY5006" t="str">
        <f t="shared" si="28"/>
        <v/>
      </c>
      <c r="BD5006" s="4" t="s">
        <v>13964</v>
      </c>
    </row>
    <row r="5007" spans="51:56" x14ac:dyDescent="0.25">
      <c r="AY5007" t="str">
        <f t="shared" si="28"/>
        <v/>
      </c>
      <c r="BD5007" s="4" t="s">
        <v>13964</v>
      </c>
    </row>
    <row r="5008" spans="51:56" x14ac:dyDescent="0.25">
      <c r="AY5008" t="str">
        <f t="shared" si="28"/>
        <v/>
      </c>
      <c r="BD5008" s="4" t="s">
        <v>13964</v>
      </c>
    </row>
    <row r="5009" spans="51:56" x14ac:dyDescent="0.25">
      <c r="AY5009" t="str">
        <f t="shared" si="28"/>
        <v/>
      </c>
      <c r="BD5009" s="4" t="s">
        <v>13964</v>
      </c>
    </row>
    <row r="5010" spans="51:56" x14ac:dyDescent="0.25">
      <c r="AY5010" t="str">
        <f t="shared" si="28"/>
        <v/>
      </c>
      <c r="BD5010" s="4" t="s">
        <v>13964</v>
      </c>
    </row>
    <row r="5011" spans="51:56" x14ac:dyDescent="0.25">
      <c r="AY5011" t="str">
        <f t="shared" si="28"/>
        <v/>
      </c>
      <c r="BD5011" s="4" t="s">
        <v>13964</v>
      </c>
    </row>
    <row r="5012" spans="51:56" x14ac:dyDescent="0.25">
      <c r="AY5012" t="str">
        <f t="shared" si="28"/>
        <v/>
      </c>
      <c r="BD5012" s="4" t="s">
        <v>13964</v>
      </c>
    </row>
    <row r="5013" spans="51:56" x14ac:dyDescent="0.25">
      <c r="AY5013" t="str">
        <f t="shared" si="28"/>
        <v/>
      </c>
      <c r="BD5013" s="4" t="s">
        <v>13964</v>
      </c>
    </row>
    <row r="5014" spans="51:56" x14ac:dyDescent="0.25">
      <c r="AY5014" t="str">
        <f t="shared" si="28"/>
        <v/>
      </c>
      <c r="BD5014" s="4" t="s">
        <v>13964</v>
      </c>
    </row>
    <row r="5015" spans="51:56" x14ac:dyDescent="0.25">
      <c r="AY5015" t="str">
        <f t="shared" si="28"/>
        <v/>
      </c>
      <c r="BD5015" s="4" t="s">
        <v>13964</v>
      </c>
    </row>
    <row r="5016" spans="51:56" x14ac:dyDescent="0.25">
      <c r="AY5016" t="str">
        <f t="shared" si="28"/>
        <v/>
      </c>
      <c r="BD5016" s="4" t="s">
        <v>13964</v>
      </c>
    </row>
    <row r="5017" spans="51:56" x14ac:dyDescent="0.25">
      <c r="AY5017" t="str">
        <f t="shared" si="28"/>
        <v/>
      </c>
      <c r="BD5017" s="4" t="s">
        <v>13964</v>
      </c>
    </row>
    <row r="5018" spans="51:56" x14ac:dyDescent="0.25">
      <c r="AY5018" t="str">
        <f t="shared" si="28"/>
        <v/>
      </c>
      <c r="BD5018" s="4" t="s">
        <v>13964</v>
      </c>
    </row>
    <row r="5019" spans="51:56" x14ac:dyDescent="0.25">
      <c r="AY5019" t="str">
        <f t="shared" si="28"/>
        <v/>
      </c>
      <c r="BD5019" s="4" t="s">
        <v>13964</v>
      </c>
    </row>
    <row r="5020" spans="51:56" x14ac:dyDescent="0.25">
      <c r="AY5020" t="str">
        <f t="shared" si="28"/>
        <v/>
      </c>
      <c r="BD5020" s="4" t="s">
        <v>13964</v>
      </c>
    </row>
    <row r="5021" spans="51:56" x14ac:dyDescent="0.25">
      <c r="AY5021" t="str">
        <f t="shared" si="28"/>
        <v/>
      </c>
      <c r="BD5021" s="4" t="s">
        <v>13964</v>
      </c>
    </row>
    <row r="5022" spans="51:56" x14ac:dyDescent="0.25">
      <c r="AY5022" t="str">
        <f t="shared" si="28"/>
        <v/>
      </c>
      <c r="BD5022" s="4" t="s">
        <v>13964</v>
      </c>
    </row>
    <row r="5023" spans="51:56" x14ac:dyDescent="0.25">
      <c r="AY5023" t="str">
        <f t="shared" si="28"/>
        <v/>
      </c>
      <c r="BD5023" s="4" t="s">
        <v>13964</v>
      </c>
    </row>
    <row r="5024" spans="51:56" x14ac:dyDescent="0.25">
      <c r="AY5024" t="str">
        <f t="shared" si="28"/>
        <v/>
      </c>
      <c r="BD5024" s="4" t="s">
        <v>13964</v>
      </c>
    </row>
    <row r="5025" spans="51:56" x14ac:dyDescent="0.25">
      <c r="AY5025" t="str">
        <f t="shared" si="28"/>
        <v/>
      </c>
      <c r="BD5025" s="4" t="s">
        <v>13964</v>
      </c>
    </row>
    <row r="5026" spans="51:56" x14ac:dyDescent="0.25">
      <c r="AY5026" t="str">
        <f t="shared" si="28"/>
        <v/>
      </c>
      <c r="BD5026" s="4" t="s">
        <v>13964</v>
      </c>
    </row>
    <row r="5027" spans="51:56" x14ac:dyDescent="0.25">
      <c r="AY5027" t="str">
        <f t="shared" si="28"/>
        <v/>
      </c>
      <c r="BD5027" s="4" t="s">
        <v>13964</v>
      </c>
    </row>
    <row r="5028" spans="51:56" x14ac:dyDescent="0.25">
      <c r="AY5028" t="str">
        <f t="shared" si="28"/>
        <v/>
      </c>
      <c r="BD5028" s="4" t="s">
        <v>13964</v>
      </c>
    </row>
    <row r="5029" spans="51:56" x14ac:dyDescent="0.25">
      <c r="AY5029" t="str">
        <f t="shared" si="28"/>
        <v/>
      </c>
      <c r="BD5029" s="4" t="s">
        <v>13964</v>
      </c>
    </row>
    <row r="5030" spans="51:56" x14ac:dyDescent="0.25">
      <c r="AY5030" t="str">
        <f t="shared" si="28"/>
        <v/>
      </c>
      <c r="BD5030" s="4" t="s">
        <v>13964</v>
      </c>
    </row>
    <row r="5031" spans="51:56" x14ac:dyDescent="0.25">
      <c r="AY5031" t="str">
        <f t="shared" si="28"/>
        <v/>
      </c>
      <c r="BD5031" s="4" t="s">
        <v>13964</v>
      </c>
    </row>
    <row r="5032" spans="51:56" x14ac:dyDescent="0.25">
      <c r="AY5032" t="str">
        <f t="shared" si="28"/>
        <v/>
      </c>
      <c r="BD5032" s="4" t="s">
        <v>13964</v>
      </c>
    </row>
    <row r="5033" spans="51:56" x14ac:dyDescent="0.25">
      <c r="AY5033" t="str">
        <f t="shared" si="28"/>
        <v/>
      </c>
      <c r="BD5033" s="4" t="s">
        <v>13964</v>
      </c>
    </row>
    <row r="5034" spans="51:56" x14ac:dyDescent="0.25">
      <c r="AY5034" t="str">
        <f t="shared" si="28"/>
        <v/>
      </c>
      <c r="BD5034" s="4" t="s">
        <v>13964</v>
      </c>
    </row>
    <row r="5035" spans="51:56" x14ac:dyDescent="0.25">
      <c r="AY5035" t="str">
        <f t="shared" si="28"/>
        <v/>
      </c>
      <c r="BD5035" s="4" t="s">
        <v>13964</v>
      </c>
    </row>
    <row r="5036" spans="51:56" x14ac:dyDescent="0.25">
      <c r="AY5036" t="str">
        <f t="shared" si="28"/>
        <v/>
      </c>
      <c r="BD5036" s="4" t="s">
        <v>13964</v>
      </c>
    </row>
    <row r="5037" spans="51:56" x14ac:dyDescent="0.25">
      <c r="AY5037" t="str">
        <f t="shared" si="28"/>
        <v/>
      </c>
      <c r="BD5037" s="4" t="s">
        <v>13964</v>
      </c>
    </row>
    <row r="5038" spans="51:56" x14ac:dyDescent="0.25">
      <c r="AY5038" t="str">
        <f t="shared" si="28"/>
        <v/>
      </c>
      <c r="BD5038" s="4" t="s">
        <v>13964</v>
      </c>
    </row>
    <row r="5039" spans="51:56" x14ac:dyDescent="0.25">
      <c r="AY5039" t="str">
        <f t="shared" si="28"/>
        <v/>
      </c>
      <c r="BD5039" s="4" t="s">
        <v>13964</v>
      </c>
    </row>
    <row r="5040" spans="51:56" x14ac:dyDescent="0.25">
      <c r="AY5040" t="str">
        <f t="shared" si="28"/>
        <v/>
      </c>
      <c r="BD5040" s="4" t="s">
        <v>13964</v>
      </c>
    </row>
    <row r="5041" spans="51:56" x14ac:dyDescent="0.25">
      <c r="AY5041" t="str">
        <f t="shared" si="28"/>
        <v/>
      </c>
      <c r="BD5041" s="4" t="s">
        <v>13964</v>
      </c>
    </row>
    <row r="5042" spans="51:56" x14ac:dyDescent="0.25">
      <c r="AY5042" t="str">
        <f t="shared" si="28"/>
        <v/>
      </c>
      <c r="BD5042" s="4" t="s">
        <v>13964</v>
      </c>
    </row>
    <row r="5043" spans="51:56" x14ac:dyDescent="0.25">
      <c r="AY5043" t="str">
        <f t="shared" si="28"/>
        <v/>
      </c>
      <c r="BD5043" s="4" t="s">
        <v>13964</v>
      </c>
    </row>
    <row r="5044" spans="51:56" x14ac:dyDescent="0.25">
      <c r="AY5044" t="str">
        <f t="shared" si="28"/>
        <v/>
      </c>
      <c r="BD5044" s="4" t="s">
        <v>13964</v>
      </c>
    </row>
    <row r="5045" spans="51:56" x14ac:dyDescent="0.25">
      <c r="AY5045" t="str">
        <f t="shared" si="28"/>
        <v/>
      </c>
      <c r="BD5045" s="4" t="s">
        <v>13964</v>
      </c>
    </row>
    <row r="5046" spans="51:56" x14ac:dyDescent="0.25">
      <c r="AY5046" t="str">
        <f t="shared" si="28"/>
        <v/>
      </c>
      <c r="BD5046" s="4" t="s">
        <v>13964</v>
      </c>
    </row>
    <row r="5047" spans="51:56" x14ac:dyDescent="0.25">
      <c r="AY5047" t="str">
        <f t="shared" si="28"/>
        <v/>
      </c>
      <c r="BD5047" s="4" t="s">
        <v>13964</v>
      </c>
    </row>
    <row r="5048" spans="51:56" x14ac:dyDescent="0.25">
      <c r="AY5048" t="str">
        <f t="shared" si="28"/>
        <v/>
      </c>
      <c r="BD5048" s="4" t="s">
        <v>13964</v>
      </c>
    </row>
    <row r="5049" spans="51:56" x14ac:dyDescent="0.25">
      <c r="AY5049" t="str">
        <f t="shared" si="28"/>
        <v/>
      </c>
      <c r="BD5049" s="4" t="s">
        <v>13964</v>
      </c>
    </row>
    <row r="5050" spans="51:56" x14ac:dyDescent="0.25">
      <c r="AY5050" t="str">
        <f t="shared" si="28"/>
        <v/>
      </c>
      <c r="BD5050" s="4" t="s">
        <v>13964</v>
      </c>
    </row>
    <row r="5051" spans="51:56" x14ac:dyDescent="0.25">
      <c r="AY5051" t="str">
        <f t="shared" si="28"/>
        <v/>
      </c>
      <c r="BD5051" s="4" t="s">
        <v>13964</v>
      </c>
    </row>
    <row r="5052" spans="51:56" x14ac:dyDescent="0.25">
      <c r="AY5052" t="str">
        <f t="shared" si="28"/>
        <v/>
      </c>
      <c r="BD5052" s="4" t="s">
        <v>13964</v>
      </c>
    </row>
    <row r="5053" spans="51:56" x14ac:dyDescent="0.25">
      <c r="AY5053" t="str">
        <f t="shared" si="28"/>
        <v/>
      </c>
      <c r="BD5053" s="4" t="s">
        <v>13964</v>
      </c>
    </row>
    <row r="5054" spans="51:56" x14ac:dyDescent="0.25">
      <c r="AY5054" t="str">
        <f t="shared" si="28"/>
        <v/>
      </c>
      <c r="BD5054" s="4" t="s">
        <v>13964</v>
      </c>
    </row>
    <row r="5055" spans="51:56" x14ac:dyDescent="0.25">
      <c r="AY5055" t="str">
        <f t="shared" si="28"/>
        <v/>
      </c>
      <c r="BD5055" s="4" t="s">
        <v>13964</v>
      </c>
    </row>
    <row r="5056" spans="51:56" x14ac:dyDescent="0.25">
      <c r="AY5056" t="str">
        <f t="shared" si="28"/>
        <v/>
      </c>
      <c r="BD5056" s="4" t="s">
        <v>13964</v>
      </c>
    </row>
    <row r="5057" spans="51:56" x14ac:dyDescent="0.25">
      <c r="AY5057" t="str">
        <f t="shared" si="28"/>
        <v/>
      </c>
      <c r="BD5057" s="4" t="s">
        <v>13964</v>
      </c>
    </row>
    <row r="5058" spans="51:56" x14ac:dyDescent="0.25">
      <c r="AY5058" t="str">
        <f t="shared" si="28"/>
        <v/>
      </c>
      <c r="BD5058" s="4" t="s">
        <v>13964</v>
      </c>
    </row>
    <row r="5059" spans="51:56" x14ac:dyDescent="0.25">
      <c r="AY5059" t="str">
        <f t="shared" si="28"/>
        <v/>
      </c>
      <c r="BD5059" s="4" t="s">
        <v>13964</v>
      </c>
    </row>
    <row r="5060" spans="51:56" x14ac:dyDescent="0.25">
      <c r="AY5060" t="str">
        <f t="shared" si="28"/>
        <v/>
      </c>
      <c r="BD5060" s="4" t="s">
        <v>13964</v>
      </c>
    </row>
    <row r="5061" spans="51:56" x14ac:dyDescent="0.25">
      <c r="AY5061" t="str">
        <f t="shared" si="28"/>
        <v/>
      </c>
      <c r="BD5061" s="4" t="s">
        <v>13964</v>
      </c>
    </row>
    <row r="5062" spans="51:56" x14ac:dyDescent="0.25">
      <c r="AY5062" t="str">
        <f t="shared" si="28"/>
        <v/>
      </c>
      <c r="BD5062" s="4" t="s">
        <v>13964</v>
      </c>
    </row>
    <row r="5063" spans="51:56" x14ac:dyDescent="0.25">
      <c r="AY5063" t="str">
        <f t="shared" si="28"/>
        <v/>
      </c>
      <c r="BD5063" s="4" t="s">
        <v>13964</v>
      </c>
    </row>
    <row r="5064" spans="51:56" x14ac:dyDescent="0.25">
      <c r="AY5064" t="str">
        <f t="shared" ref="AY5064:AY5127" si="29">BD5064&amp;BA5064</f>
        <v/>
      </c>
      <c r="BD5064" s="4" t="s">
        <v>13964</v>
      </c>
    </row>
    <row r="5065" spans="51:56" x14ac:dyDescent="0.25">
      <c r="AY5065" t="str">
        <f t="shared" si="29"/>
        <v/>
      </c>
      <c r="BD5065" s="4" t="s">
        <v>13964</v>
      </c>
    </row>
    <row r="5066" spans="51:56" x14ac:dyDescent="0.25">
      <c r="AY5066" t="str">
        <f t="shared" si="29"/>
        <v/>
      </c>
      <c r="BD5066" s="4" t="s">
        <v>13964</v>
      </c>
    </row>
    <row r="5067" spans="51:56" x14ac:dyDescent="0.25">
      <c r="AY5067" t="str">
        <f t="shared" si="29"/>
        <v/>
      </c>
      <c r="BD5067" s="4" t="s">
        <v>13964</v>
      </c>
    </row>
    <row r="5068" spans="51:56" x14ac:dyDescent="0.25">
      <c r="AY5068" t="str">
        <f t="shared" si="29"/>
        <v/>
      </c>
      <c r="BD5068" s="4" t="s">
        <v>13964</v>
      </c>
    </row>
    <row r="5069" spans="51:56" x14ac:dyDescent="0.25">
      <c r="AY5069" t="str">
        <f t="shared" si="29"/>
        <v/>
      </c>
      <c r="BD5069" s="4" t="s">
        <v>13964</v>
      </c>
    </row>
    <row r="5070" spans="51:56" x14ac:dyDescent="0.25">
      <c r="AY5070" t="str">
        <f t="shared" si="29"/>
        <v/>
      </c>
      <c r="BD5070" s="4" t="s">
        <v>13964</v>
      </c>
    </row>
    <row r="5071" spans="51:56" x14ac:dyDescent="0.25">
      <c r="AY5071" t="str">
        <f t="shared" si="29"/>
        <v/>
      </c>
      <c r="BD5071" s="4" t="s">
        <v>13964</v>
      </c>
    </row>
    <row r="5072" spans="51:56" x14ac:dyDescent="0.25">
      <c r="AY5072" t="str">
        <f t="shared" si="29"/>
        <v/>
      </c>
      <c r="BD5072" s="4" t="s">
        <v>13964</v>
      </c>
    </row>
    <row r="5073" spans="51:56" x14ac:dyDescent="0.25">
      <c r="AY5073" t="str">
        <f t="shared" si="29"/>
        <v/>
      </c>
      <c r="BD5073" s="4" t="s">
        <v>13964</v>
      </c>
    </row>
    <row r="5074" spans="51:56" x14ac:dyDescent="0.25">
      <c r="AY5074" t="str">
        <f t="shared" si="29"/>
        <v/>
      </c>
      <c r="BD5074" s="4" t="s">
        <v>13964</v>
      </c>
    </row>
    <row r="5075" spans="51:56" x14ac:dyDescent="0.25">
      <c r="AY5075" t="str">
        <f t="shared" si="29"/>
        <v/>
      </c>
      <c r="BD5075" s="4" t="s">
        <v>13964</v>
      </c>
    </row>
    <row r="5076" spans="51:56" x14ac:dyDescent="0.25">
      <c r="AY5076" t="str">
        <f t="shared" si="29"/>
        <v/>
      </c>
      <c r="BD5076" s="4" t="s">
        <v>13964</v>
      </c>
    </row>
    <row r="5077" spans="51:56" x14ac:dyDescent="0.25">
      <c r="AY5077" t="str">
        <f t="shared" si="29"/>
        <v/>
      </c>
      <c r="BD5077" s="4" t="s">
        <v>13964</v>
      </c>
    </row>
    <row r="5078" spans="51:56" x14ac:dyDescent="0.25">
      <c r="AY5078" t="str">
        <f t="shared" si="29"/>
        <v/>
      </c>
      <c r="BD5078" s="4" t="s">
        <v>13964</v>
      </c>
    </row>
    <row r="5079" spans="51:56" x14ac:dyDescent="0.25">
      <c r="AY5079" t="str">
        <f t="shared" si="29"/>
        <v/>
      </c>
      <c r="BD5079" s="4" t="s">
        <v>13964</v>
      </c>
    </row>
    <row r="5080" spans="51:56" x14ac:dyDescent="0.25">
      <c r="AY5080" t="str">
        <f t="shared" si="29"/>
        <v/>
      </c>
      <c r="BD5080" s="4" t="s">
        <v>13964</v>
      </c>
    </row>
    <row r="5081" spans="51:56" x14ac:dyDescent="0.25">
      <c r="AY5081" t="str">
        <f t="shared" si="29"/>
        <v/>
      </c>
      <c r="BD5081" s="4" t="s">
        <v>13964</v>
      </c>
    </row>
    <row r="5082" spans="51:56" x14ac:dyDescent="0.25">
      <c r="AY5082" t="str">
        <f t="shared" si="29"/>
        <v/>
      </c>
      <c r="BD5082" s="4" t="s">
        <v>13964</v>
      </c>
    </row>
    <row r="5083" spans="51:56" x14ac:dyDescent="0.25">
      <c r="AY5083" t="str">
        <f t="shared" si="29"/>
        <v/>
      </c>
      <c r="BD5083" s="4" t="s">
        <v>13964</v>
      </c>
    </row>
    <row r="5084" spans="51:56" x14ac:dyDescent="0.25">
      <c r="AY5084" t="str">
        <f t="shared" si="29"/>
        <v/>
      </c>
      <c r="BD5084" s="4" t="s">
        <v>13964</v>
      </c>
    </row>
    <row r="5085" spans="51:56" x14ac:dyDescent="0.25">
      <c r="AY5085" t="str">
        <f t="shared" si="29"/>
        <v/>
      </c>
      <c r="BD5085" s="4" t="s">
        <v>13964</v>
      </c>
    </row>
    <row r="5086" spans="51:56" x14ac:dyDescent="0.25">
      <c r="AY5086" t="str">
        <f t="shared" si="29"/>
        <v/>
      </c>
      <c r="BD5086" s="4" t="s">
        <v>13964</v>
      </c>
    </row>
    <row r="5087" spans="51:56" x14ac:dyDescent="0.25">
      <c r="AY5087" t="str">
        <f t="shared" si="29"/>
        <v/>
      </c>
      <c r="BD5087" s="4" t="s">
        <v>13964</v>
      </c>
    </row>
    <row r="5088" spans="51:56" x14ac:dyDescent="0.25">
      <c r="AY5088" t="str">
        <f t="shared" si="29"/>
        <v/>
      </c>
      <c r="BD5088" s="4" t="s">
        <v>13964</v>
      </c>
    </row>
    <row r="5089" spans="51:56" x14ac:dyDescent="0.25">
      <c r="AY5089" t="str">
        <f t="shared" si="29"/>
        <v/>
      </c>
      <c r="BD5089" s="4" t="s">
        <v>13964</v>
      </c>
    </row>
    <row r="5090" spans="51:56" x14ac:dyDescent="0.25">
      <c r="AY5090" t="str">
        <f t="shared" si="29"/>
        <v/>
      </c>
      <c r="BD5090" s="4" t="s">
        <v>13964</v>
      </c>
    </row>
    <row r="5091" spans="51:56" x14ac:dyDescent="0.25">
      <c r="AY5091" t="str">
        <f t="shared" si="29"/>
        <v/>
      </c>
      <c r="BD5091" s="4" t="s">
        <v>13964</v>
      </c>
    </row>
    <row r="5092" spans="51:56" x14ac:dyDescent="0.25">
      <c r="AY5092" t="str">
        <f t="shared" si="29"/>
        <v/>
      </c>
      <c r="BD5092" s="4" t="s">
        <v>13964</v>
      </c>
    </row>
    <row r="5093" spans="51:56" x14ac:dyDescent="0.25">
      <c r="AY5093" t="str">
        <f t="shared" si="29"/>
        <v/>
      </c>
      <c r="BD5093" s="4" t="s">
        <v>13964</v>
      </c>
    </row>
    <row r="5094" spans="51:56" x14ac:dyDescent="0.25">
      <c r="AY5094" t="str">
        <f t="shared" si="29"/>
        <v/>
      </c>
      <c r="BD5094" s="4" t="s">
        <v>13964</v>
      </c>
    </row>
    <row r="5095" spans="51:56" x14ac:dyDescent="0.25">
      <c r="AY5095" t="str">
        <f t="shared" si="29"/>
        <v/>
      </c>
      <c r="BD5095" s="4" t="s">
        <v>13964</v>
      </c>
    </row>
    <row r="5096" spans="51:56" x14ac:dyDescent="0.25">
      <c r="AY5096" t="str">
        <f t="shared" si="29"/>
        <v/>
      </c>
      <c r="BD5096" s="4" t="s">
        <v>13964</v>
      </c>
    </row>
    <row r="5097" spans="51:56" x14ac:dyDescent="0.25">
      <c r="AY5097" t="str">
        <f t="shared" si="29"/>
        <v/>
      </c>
      <c r="BD5097" s="4" t="s">
        <v>13964</v>
      </c>
    </row>
    <row r="5098" spans="51:56" x14ac:dyDescent="0.25">
      <c r="AY5098" t="str">
        <f t="shared" si="29"/>
        <v/>
      </c>
      <c r="BD5098" s="4" t="s">
        <v>13964</v>
      </c>
    </row>
    <row r="5099" spans="51:56" x14ac:dyDescent="0.25">
      <c r="AY5099" t="str">
        <f t="shared" si="29"/>
        <v/>
      </c>
      <c r="BD5099" s="4" t="s">
        <v>13964</v>
      </c>
    </row>
    <row r="5100" spans="51:56" x14ac:dyDescent="0.25">
      <c r="AY5100" t="str">
        <f t="shared" si="29"/>
        <v/>
      </c>
      <c r="BD5100" s="4" t="s">
        <v>13964</v>
      </c>
    </row>
    <row r="5101" spans="51:56" x14ac:dyDescent="0.25">
      <c r="AY5101" t="str">
        <f t="shared" si="29"/>
        <v/>
      </c>
      <c r="BD5101" s="4" t="s">
        <v>13964</v>
      </c>
    </row>
    <row r="5102" spans="51:56" x14ac:dyDescent="0.25">
      <c r="AY5102" t="str">
        <f t="shared" si="29"/>
        <v/>
      </c>
      <c r="BD5102" s="4" t="s">
        <v>13964</v>
      </c>
    </row>
    <row r="5103" spans="51:56" x14ac:dyDescent="0.25">
      <c r="AY5103" t="str">
        <f t="shared" si="29"/>
        <v/>
      </c>
      <c r="BD5103" s="4" t="s">
        <v>13964</v>
      </c>
    </row>
    <row r="5104" spans="51:56" x14ac:dyDescent="0.25">
      <c r="AY5104" t="str">
        <f t="shared" si="29"/>
        <v/>
      </c>
      <c r="BD5104" s="4" t="s">
        <v>13964</v>
      </c>
    </row>
    <row r="5105" spans="51:56" x14ac:dyDescent="0.25">
      <c r="AY5105" t="str">
        <f t="shared" si="29"/>
        <v/>
      </c>
      <c r="BD5105" s="4" t="s">
        <v>13964</v>
      </c>
    </row>
    <row r="5106" spans="51:56" x14ac:dyDescent="0.25">
      <c r="AY5106" t="str">
        <f t="shared" si="29"/>
        <v/>
      </c>
      <c r="BD5106" s="4" t="s">
        <v>13964</v>
      </c>
    </row>
    <row r="5107" spans="51:56" x14ac:dyDescent="0.25">
      <c r="AY5107" t="str">
        <f t="shared" si="29"/>
        <v/>
      </c>
      <c r="BD5107" s="4" t="s">
        <v>13964</v>
      </c>
    </row>
    <row r="5108" spans="51:56" x14ac:dyDescent="0.25">
      <c r="AY5108" t="str">
        <f t="shared" si="29"/>
        <v/>
      </c>
      <c r="BD5108" s="4" t="s">
        <v>13964</v>
      </c>
    </row>
    <row r="5109" spans="51:56" x14ac:dyDescent="0.25">
      <c r="AY5109" t="str">
        <f t="shared" si="29"/>
        <v/>
      </c>
      <c r="BD5109" s="4" t="s">
        <v>13964</v>
      </c>
    </row>
    <row r="5110" spans="51:56" x14ac:dyDescent="0.25">
      <c r="AY5110" t="str">
        <f t="shared" si="29"/>
        <v/>
      </c>
      <c r="BD5110" s="4" t="s">
        <v>13964</v>
      </c>
    </row>
    <row r="5111" spans="51:56" x14ac:dyDescent="0.25">
      <c r="AY5111" t="str">
        <f t="shared" si="29"/>
        <v/>
      </c>
      <c r="BD5111" s="4" t="s">
        <v>13964</v>
      </c>
    </row>
    <row r="5112" spans="51:56" x14ac:dyDescent="0.25">
      <c r="AY5112" t="str">
        <f t="shared" si="29"/>
        <v/>
      </c>
      <c r="BD5112" s="4" t="s">
        <v>13964</v>
      </c>
    </row>
    <row r="5113" spans="51:56" x14ac:dyDescent="0.25">
      <c r="AY5113" t="str">
        <f t="shared" si="29"/>
        <v/>
      </c>
      <c r="BD5113" s="4" t="s">
        <v>13964</v>
      </c>
    </row>
    <row r="5114" spans="51:56" x14ac:dyDescent="0.25">
      <c r="AY5114" t="str">
        <f t="shared" si="29"/>
        <v/>
      </c>
      <c r="BD5114" s="4" t="s">
        <v>13964</v>
      </c>
    </row>
    <row r="5115" spans="51:56" x14ac:dyDescent="0.25">
      <c r="AY5115" t="str">
        <f t="shared" si="29"/>
        <v/>
      </c>
      <c r="BD5115" s="4" t="s">
        <v>13964</v>
      </c>
    </row>
    <row r="5116" spans="51:56" x14ac:dyDescent="0.25">
      <c r="AY5116" t="str">
        <f t="shared" si="29"/>
        <v/>
      </c>
      <c r="BD5116" s="4" t="s">
        <v>13964</v>
      </c>
    </row>
    <row r="5117" spans="51:56" x14ac:dyDescent="0.25">
      <c r="AY5117" t="str">
        <f t="shared" si="29"/>
        <v/>
      </c>
      <c r="BD5117" s="4" t="s">
        <v>13964</v>
      </c>
    </row>
    <row r="5118" spans="51:56" x14ac:dyDescent="0.25">
      <c r="AY5118" t="str">
        <f t="shared" si="29"/>
        <v/>
      </c>
      <c r="BD5118" s="4" t="s">
        <v>13964</v>
      </c>
    </row>
    <row r="5119" spans="51:56" x14ac:dyDescent="0.25">
      <c r="AY5119" t="str">
        <f t="shared" si="29"/>
        <v/>
      </c>
      <c r="BD5119" s="4" t="s">
        <v>13964</v>
      </c>
    </row>
    <row r="5120" spans="51:56" x14ac:dyDescent="0.25">
      <c r="AY5120" t="str">
        <f t="shared" si="29"/>
        <v/>
      </c>
      <c r="BD5120" s="4" t="s">
        <v>13964</v>
      </c>
    </row>
    <row r="5121" spans="51:56" x14ac:dyDescent="0.25">
      <c r="AY5121" t="str">
        <f t="shared" si="29"/>
        <v/>
      </c>
      <c r="BD5121" s="4" t="s">
        <v>13964</v>
      </c>
    </row>
    <row r="5122" spans="51:56" x14ac:dyDescent="0.25">
      <c r="AY5122" t="str">
        <f t="shared" si="29"/>
        <v/>
      </c>
      <c r="BD5122" s="4" t="s">
        <v>13964</v>
      </c>
    </row>
    <row r="5123" spans="51:56" x14ac:dyDescent="0.25">
      <c r="AY5123" t="str">
        <f t="shared" si="29"/>
        <v/>
      </c>
      <c r="BD5123" s="4" t="s">
        <v>13964</v>
      </c>
    </row>
    <row r="5124" spans="51:56" x14ac:dyDescent="0.25">
      <c r="AY5124" t="str">
        <f t="shared" si="29"/>
        <v/>
      </c>
      <c r="BD5124" s="4" t="s">
        <v>13964</v>
      </c>
    </row>
    <row r="5125" spans="51:56" x14ac:dyDescent="0.25">
      <c r="AY5125" t="str">
        <f t="shared" si="29"/>
        <v/>
      </c>
      <c r="BD5125" s="4" t="s">
        <v>13964</v>
      </c>
    </row>
    <row r="5126" spans="51:56" x14ac:dyDescent="0.25">
      <c r="AY5126" t="str">
        <f t="shared" si="29"/>
        <v/>
      </c>
      <c r="BD5126" s="4" t="s">
        <v>13964</v>
      </c>
    </row>
    <row r="5127" spans="51:56" x14ac:dyDescent="0.25">
      <c r="AY5127" t="str">
        <f t="shared" si="29"/>
        <v/>
      </c>
      <c r="BD5127" s="4" t="s">
        <v>13964</v>
      </c>
    </row>
    <row r="5128" spans="51:56" x14ac:dyDescent="0.25">
      <c r="AY5128" t="str">
        <f t="shared" ref="AY5128:AY5148" si="30">BD5128&amp;BA5128</f>
        <v/>
      </c>
      <c r="BD5128" s="4" t="s">
        <v>13964</v>
      </c>
    </row>
    <row r="5129" spans="51:56" x14ac:dyDescent="0.25">
      <c r="AY5129" t="str">
        <f t="shared" si="30"/>
        <v/>
      </c>
      <c r="BD5129" s="4" t="s">
        <v>13964</v>
      </c>
    </row>
    <row r="5130" spans="51:56" x14ac:dyDescent="0.25">
      <c r="AY5130" t="str">
        <f t="shared" si="30"/>
        <v/>
      </c>
      <c r="BD5130" s="4" t="s">
        <v>13964</v>
      </c>
    </row>
    <row r="5131" spans="51:56" x14ac:dyDescent="0.25">
      <c r="AY5131" t="str">
        <f t="shared" si="30"/>
        <v/>
      </c>
      <c r="BD5131" s="4" t="s">
        <v>13964</v>
      </c>
    </row>
    <row r="5132" spans="51:56" x14ac:dyDescent="0.25">
      <c r="AY5132" t="str">
        <f t="shared" si="30"/>
        <v/>
      </c>
      <c r="BD5132" s="4" t="s">
        <v>13964</v>
      </c>
    </row>
    <row r="5133" spans="51:56" x14ac:dyDescent="0.25">
      <c r="AY5133" t="str">
        <f t="shared" si="30"/>
        <v/>
      </c>
      <c r="BD5133" s="4" t="s">
        <v>13964</v>
      </c>
    </row>
    <row r="5134" spans="51:56" x14ac:dyDescent="0.25">
      <c r="AY5134" t="str">
        <f t="shared" si="30"/>
        <v/>
      </c>
      <c r="BD5134" s="4" t="s">
        <v>13964</v>
      </c>
    </row>
    <row r="5135" spans="51:56" x14ac:dyDescent="0.25">
      <c r="AY5135" t="str">
        <f t="shared" si="30"/>
        <v/>
      </c>
      <c r="BD5135" s="4" t="s">
        <v>13964</v>
      </c>
    </row>
    <row r="5136" spans="51:56" x14ac:dyDescent="0.25">
      <c r="AY5136" t="str">
        <f t="shared" si="30"/>
        <v/>
      </c>
      <c r="BD5136" s="4" t="s">
        <v>13964</v>
      </c>
    </row>
    <row r="5137" spans="51:56" x14ac:dyDescent="0.25">
      <c r="AY5137" t="str">
        <f t="shared" si="30"/>
        <v/>
      </c>
      <c r="BD5137" s="4" t="s">
        <v>13964</v>
      </c>
    </row>
    <row r="5138" spans="51:56" x14ac:dyDescent="0.25">
      <c r="AY5138" t="str">
        <f t="shared" si="30"/>
        <v/>
      </c>
      <c r="BD5138" s="4" t="s">
        <v>13964</v>
      </c>
    </row>
    <row r="5139" spans="51:56" x14ac:dyDescent="0.25">
      <c r="AY5139" t="str">
        <f t="shared" si="30"/>
        <v/>
      </c>
      <c r="BD5139" s="4" t="s">
        <v>13964</v>
      </c>
    </row>
    <row r="5140" spans="51:56" x14ac:dyDescent="0.25">
      <c r="AY5140" t="str">
        <f t="shared" si="30"/>
        <v/>
      </c>
      <c r="BD5140" s="4" t="s">
        <v>13964</v>
      </c>
    </row>
    <row r="5141" spans="51:56" x14ac:dyDescent="0.25">
      <c r="AY5141" t="str">
        <f t="shared" si="30"/>
        <v/>
      </c>
      <c r="BD5141" s="4" t="s">
        <v>13964</v>
      </c>
    </row>
    <row r="5142" spans="51:56" x14ac:dyDescent="0.25">
      <c r="AY5142" t="str">
        <f t="shared" si="30"/>
        <v/>
      </c>
      <c r="BD5142" s="4" t="s">
        <v>13964</v>
      </c>
    </row>
    <row r="5143" spans="51:56" x14ac:dyDescent="0.25">
      <c r="AY5143" t="str">
        <f t="shared" si="30"/>
        <v/>
      </c>
      <c r="BD5143" s="4" t="s">
        <v>13964</v>
      </c>
    </row>
    <row r="5144" spans="51:56" x14ac:dyDescent="0.25">
      <c r="AY5144" t="str">
        <f t="shared" si="30"/>
        <v/>
      </c>
      <c r="BD5144" s="4" t="s">
        <v>13964</v>
      </c>
    </row>
    <row r="5145" spans="51:56" x14ac:dyDescent="0.25">
      <c r="AY5145" t="str">
        <f t="shared" si="30"/>
        <v/>
      </c>
      <c r="BD5145" s="4" t="s">
        <v>13964</v>
      </c>
    </row>
    <row r="5146" spans="51:56" x14ac:dyDescent="0.25">
      <c r="AY5146" t="str">
        <f t="shared" si="30"/>
        <v/>
      </c>
      <c r="BD5146" s="4" t="s">
        <v>13964</v>
      </c>
    </row>
    <row r="5147" spans="51:56" x14ac:dyDescent="0.25">
      <c r="AY5147" t="str">
        <f t="shared" si="30"/>
        <v/>
      </c>
      <c r="BD5147" s="4" t="s">
        <v>13964</v>
      </c>
    </row>
    <row r="5148" spans="51:56" x14ac:dyDescent="0.25">
      <c r="AY5148" t="str">
        <f t="shared" si="30"/>
        <v/>
      </c>
      <c r="BD5148" s="4" t="s">
        <v>13964</v>
      </c>
    </row>
  </sheetData>
  <autoFilter ref="A11:BE414">
    <filterColumn colId="0" showButton="0"/>
  </autoFilter>
  <mergeCells count="16">
    <mergeCell ref="T10:U10"/>
    <mergeCell ref="V10:W10"/>
    <mergeCell ref="X9:AA9"/>
    <mergeCell ref="A11:B11"/>
    <mergeCell ref="C9:D9"/>
    <mergeCell ref="L10:M10"/>
    <mergeCell ref="H9:O9"/>
    <mergeCell ref="N10:O10"/>
    <mergeCell ref="AB9:AE9"/>
    <mergeCell ref="J3:S3"/>
    <mergeCell ref="E5:Q5"/>
    <mergeCell ref="E7:Q7"/>
    <mergeCell ref="C8:D8"/>
    <mergeCell ref="B3:C3"/>
    <mergeCell ref="C7:D7"/>
    <mergeCell ref="P9:W9"/>
  </mergeCells>
  <phoneticPr fontId="28" type="noConversion"/>
  <conditionalFormatting sqref="B12:B209">
    <cfRule type="cellIs" dxfId="3" priority="4" stopIfTrue="1" operator="equal">
      <formula>1</formula>
    </cfRule>
    <cfRule type="cellIs" dxfId="2" priority="5" stopIfTrue="1" operator="equal">
      <formula>2</formula>
    </cfRule>
  </conditionalFormatting>
  <conditionalFormatting sqref="C8:D8">
    <cfRule type="cellIs" dxfId="1" priority="6" stopIfTrue="1" operator="equal">
      <formula>"At least one Hospital Site Name enetered is not recognised"</formula>
    </cfRule>
  </conditionalFormatting>
  <conditionalFormatting sqref="E8:G8">
    <cfRule type="cellIs" dxfId="0" priority="8" stopIfTrue="1" operator="equal">
      <formula>"Data not complete for all rows"</formula>
    </cfRule>
  </conditionalFormatting>
  <dataValidations count="4">
    <dataValidation type="whole" operator="greaterThanOrEqual" allowBlank="1" showInputMessage="1" showErrorMessage="1" error="Value entered not a number" sqref="H210:W210">
      <formula1>0</formula1>
    </dataValidation>
    <dataValidation type="decimal" operator="greaterThanOrEqual" allowBlank="1" showInputMessage="1" showErrorMessage="1" sqref="I52:AD52 I54:W209 H12:H209 I12:W48 I49:AE51 I53:AE53">
      <formula1>0</formula1>
    </dataValidation>
    <dataValidation type="list" allowBlank="1" showInputMessage="1" showErrorMessage="1" sqref="D12:D210">
      <formula1>INDIRECT(#REF!)</formula1>
    </dataValidation>
    <dataValidation operator="greaterThan" allowBlank="1" showInputMessage="1" showErrorMessage="1" sqref="E12:E35 E37:E210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Publish</vt:lpstr>
      <vt:lpstr>Template</vt:lpstr>
      <vt:lpstr>Data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Lovell Sally (East Sussex Healthcare)</dc:creator>
  <cp:lastModifiedBy>Farre Ruth (East Sussex Healthcare)</cp:lastModifiedBy>
  <cp:lastPrinted>2015-03-05T11:56:32Z</cp:lastPrinted>
  <dcterms:created xsi:type="dcterms:W3CDTF">2015-03-05T10:56:25Z</dcterms:created>
  <dcterms:modified xsi:type="dcterms:W3CDTF">2023-07-13T14:40:01Z</dcterms:modified>
</cp:coreProperties>
</file>